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O:\Global Business Applications\GitHub\c-\ToolbarOfFunctions\Testing\"/>
    </mc:Choice>
  </mc:AlternateContent>
  <bookViews>
    <workbookView xWindow="1125" yWindow="1695" windowWidth="20145" windowHeight="8940" tabRatio="659" activeTab="3"/>
  </bookViews>
  <sheets>
    <sheet name="Parameters" sheetId="71" r:id="rId1"/>
    <sheet name="2018-2019" sheetId="12" r:id="rId2"/>
    <sheet name="eCasHours" sheetId="100" state="hidden" r:id="rId3"/>
    <sheet name="2018-2019-Test" sheetId="103" r:id="rId4"/>
    <sheet name="eMails" sheetId="89" r:id="rId5"/>
    <sheet name="exportStatements" sheetId="91" state="hidden" r:id="rId6"/>
    <sheet name="Sheet2" sheetId="90" state="hidden" r:id="rId7"/>
    <sheet name="Colors" sheetId="92" r:id="rId8"/>
    <sheet name="Sheet4" sheetId="93" r:id="rId9"/>
    <sheet name="ToolbarOfFunctionsUsage" sheetId="96" r:id="rId10"/>
    <sheet name="Sheet1" sheetId="102" r:id="rId11"/>
    <sheet name="Sheet3" sheetId="101" r:id="rId12"/>
    <sheet name="Holidays" sheetId="94" state="hidden" r:id="rId13"/>
    <sheet name="eMail" sheetId="88" state="hidden" r:id="rId14"/>
    <sheet name="Pie" sheetId="78" state="hidden" r:id="rId15"/>
    <sheet name="Sick Days" sheetId="50" state="hidden" r:id="rId16"/>
    <sheet name="% Calulations" sheetId="75" state="hidden" r:id="rId17"/>
  </sheets>
  <definedNames>
    <definedName name="_xlnm._FilterDatabase" localSheetId="1" hidden="1">'2018-2019'!$A$1:$S$2166</definedName>
    <definedName name="_xlnm._FilterDatabase" localSheetId="3" hidden="1">'2018-2019-Test'!$A$1:$S$2166</definedName>
    <definedName name="_xlnm._FilterDatabase" localSheetId="7" hidden="1">Colors!$A$1:$E$17</definedName>
    <definedName name="_xlnm._FilterDatabase" localSheetId="2" hidden="1">eCasHours!#REF!</definedName>
    <definedName name="_xlnm._FilterDatabase" localSheetId="5" hidden="1">exportStatements!$A$1:$H$21</definedName>
    <definedName name="rangeCategory">Parameters!$A$2:$A$17</definedName>
  </definedNames>
  <calcPr calcId="152511"/>
  <fileRecoveryPr autoRecover="0"/>
</workbook>
</file>

<file path=xl/calcChain.xml><?xml version="1.0" encoding="utf-8"?>
<calcChain xmlns="http://schemas.openxmlformats.org/spreadsheetml/2006/main">
  <c r="S2291" i="103" l="1"/>
  <c r="M2291" i="103"/>
  <c r="L2291" i="103"/>
  <c r="K2291" i="103"/>
  <c r="J2291" i="103"/>
  <c r="I2291" i="103"/>
  <c r="H2291" i="103"/>
  <c r="G2291" i="103"/>
  <c r="F2291" i="103"/>
  <c r="E2291" i="103"/>
  <c r="D2291" i="103"/>
  <c r="C2291" i="103"/>
  <c r="B2291" i="103"/>
  <c r="A2291" i="103"/>
  <c r="N2290" i="103"/>
  <c r="N2289" i="103"/>
  <c r="N2288" i="103"/>
  <c r="N2287" i="103"/>
  <c r="N2286" i="103"/>
  <c r="N2285" i="103"/>
  <c r="N2284" i="103"/>
  <c r="N2283" i="103"/>
  <c r="N2282" i="103"/>
  <c r="N2281" i="103"/>
  <c r="N2280" i="103"/>
  <c r="N2279" i="103"/>
  <c r="N2278" i="103"/>
  <c r="N2277" i="103"/>
  <c r="N2276" i="103"/>
  <c r="S2272" i="103"/>
  <c r="M2272" i="103"/>
  <c r="L2272" i="103"/>
  <c r="K2272" i="103"/>
  <c r="J2272" i="103"/>
  <c r="I2272" i="103"/>
  <c r="H2272" i="103"/>
  <c r="G2272" i="103"/>
  <c r="F2272" i="103"/>
  <c r="E2272" i="103"/>
  <c r="D2272" i="103"/>
  <c r="C2272" i="103"/>
  <c r="B2272" i="103"/>
  <c r="A2272" i="103"/>
  <c r="N2271" i="103"/>
  <c r="N2270" i="103"/>
  <c r="N2269" i="103"/>
  <c r="N2268" i="103"/>
  <c r="N2267" i="103"/>
  <c r="N2266" i="103"/>
  <c r="N2265" i="103"/>
  <c r="N2264" i="103"/>
  <c r="N2263" i="103"/>
  <c r="N2262" i="103"/>
  <c r="N2261" i="103"/>
  <c r="N2260" i="103"/>
  <c r="N2259" i="103"/>
  <c r="N2258" i="103"/>
  <c r="N2257" i="103"/>
  <c r="N2256" i="103"/>
  <c r="N2255" i="103"/>
  <c r="S2251" i="103"/>
  <c r="M2251" i="103"/>
  <c r="L2251" i="103"/>
  <c r="K2251" i="103"/>
  <c r="J2251" i="103"/>
  <c r="I2251" i="103"/>
  <c r="H2251" i="103"/>
  <c r="G2251" i="103"/>
  <c r="F2251" i="103"/>
  <c r="E2251" i="103"/>
  <c r="D2251" i="103"/>
  <c r="C2251" i="103"/>
  <c r="B2251" i="103"/>
  <c r="A2251" i="103"/>
  <c r="N2250" i="103"/>
  <c r="N2249" i="103"/>
  <c r="N2248" i="103"/>
  <c r="N2247" i="103"/>
  <c r="N2246" i="103"/>
  <c r="N2245" i="103"/>
  <c r="N2244" i="103"/>
  <c r="N2243" i="103"/>
  <c r="N2242" i="103"/>
  <c r="N2241" i="103"/>
  <c r="N2240" i="103"/>
  <c r="N2239" i="103"/>
  <c r="N2238" i="103"/>
  <c r="N2237" i="103"/>
  <c r="N2236" i="103"/>
  <c r="N2235" i="103"/>
  <c r="N2234" i="103"/>
  <c r="N2233" i="103"/>
  <c r="N2232" i="103"/>
  <c r="S2228" i="103"/>
  <c r="M2228" i="103"/>
  <c r="L2228" i="103"/>
  <c r="K2228" i="103"/>
  <c r="J2228" i="103"/>
  <c r="I2228" i="103"/>
  <c r="H2228" i="103"/>
  <c r="G2228" i="103"/>
  <c r="F2228" i="103"/>
  <c r="E2228" i="103"/>
  <c r="D2228" i="103"/>
  <c r="C2228" i="103"/>
  <c r="B2228" i="103"/>
  <c r="A2228" i="103"/>
  <c r="N2227" i="103"/>
  <c r="N2226" i="103"/>
  <c r="N2225" i="103"/>
  <c r="N2224" i="103"/>
  <c r="N2223" i="103"/>
  <c r="N2222" i="103"/>
  <c r="N2221" i="103"/>
  <c r="N2220" i="103"/>
  <c r="N2219" i="103"/>
  <c r="N2218" i="103"/>
  <c r="N2217" i="103"/>
  <c r="N2216" i="103"/>
  <c r="N2215" i="103"/>
  <c r="N2214" i="103"/>
  <c r="N2213" i="103"/>
  <c r="N2212" i="103"/>
  <c r="N2211" i="103"/>
  <c r="N2210" i="103"/>
  <c r="N2209" i="103"/>
  <c r="S2205" i="103"/>
  <c r="M2205" i="103"/>
  <c r="L2205" i="103"/>
  <c r="K2205" i="103"/>
  <c r="J2205" i="103"/>
  <c r="I2205" i="103"/>
  <c r="H2205" i="103"/>
  <c r="G2205" i="103"/>
  <c r="F2205" i="103"/>
  <c r="E2205" i="103"/>
  <c r="D2205" i="103"/>
  <c r="C2205" i="103"/>
  <c r="B2205" i="103"/>
  <c r="A2205" i="103"/>
  <c r="N2204" i="103"/>
  <c r="B2204" i="103"/>
  <c r="N2203" i="103"/>
  <c r="L2203" i="103"/>
  <c r="N2202" i="103"/>
  <c r="L2202" i="103"/>
  <c r="N2201" i="103"/>
  <c r="L2201" i="103"/>
  <c r="N2200" i="103"/>
  <c r="F2200" i="103"/>
  <c r="N2199" i="103"/>
  <c r="F2199" i="103"/>
  <c r="N2198" i="103"/>
  <c r="F2198" i="103"/>
  <c r="N2197" i="103"/>
  <c r="L2197" i="103"/>
  <c r="N2196" i="103"/>
  <c r="L2196" i="103"/>
  <c r="N2195" i="103"/>
  <c r="F2195" i="103"/>
  <c r="N2194" i="103"/>
  <c r="F2194" i="103"/>
  <c r="N2193" i="103"/>
  <c r="F2193" i="103"/>
  <c r="N2192" i="103"/>
  <c r="F2192" i="103"/>
  <c r="N2191" i="103"/>
  <c r="G2191" i="103"/>
  <c r="N2190" i="103"/>
  <c r="G2190" i="103"/>
  <c r="N2189" i="103"/>
  <c r="G2189" i="103"/>
  <c r="N2188" i="103"/>
  <c r="F2188" i="103"/>
  <c r="N2187" i="103"/>
  <c r="L2187" i="103"/>
  <c r="N2186" i="103"/>
  <c r="F2186" i="103"/>
  <c r="S2182" i="103"/>
  <c r="M2182" i="103"/>
  <c r="L2182" i="103"/>
  <c r="K2182" i="103"/>
  <c r="J2182" i="103"/>
  <c r="I2182" i="103"/>
  <c r="H2182" i="103"/>
  <c r="G2182" i="103"/>
  <c r="F2182" i="103"/>
  <c r="E2182" i="103"/>
  <c r="D2182" i="103"/>
  <c r="C2182" i="103"/>
  <c r="B2182" i="103"/>
  <c r="A2182" i="103"/>
  <c r="N2181" i="103"/>
  <c r="G2181" i="103"/>
  <c r="N2180" i="103"/>
  <c r="G2180" i="103"/>
  <c r="N2179" i="103"/>
  <c r="G2179" i="103"/>
  <c r="S2175" i="103"/>
  <c r="M2175" i="103"/>
  <c r="L2175" i="103"/>
  <c r="K2175" i="103"/>
  <c r="J2175" i="103"/>
  <c r="I2175" i="103"/>
  <c r="H2175" i="103"/>
  <c r="G2175" i="103"/>
  <c r="F2175" i="103"/>
  <c r="E2175" i="103"/>
  <c r="D2175" i="103"/>
  <c r="C2175" i="103"/>
  <c r="B2175" i="103"/>
  <c r="A2175" i="103"/>
  <c r="N2174" i="103"/>
  <c r="G2174" i="103"/>
  <c r="N2173" i="103"/>
  <c r="G2173" i="103"/>
  <c r="N2172" i="103"/>
  <c r="G2172" i="103"/>
  <c r="N2171" i="103"/>
  <c r="G2171" i="103"/>
  <c r="N2294" i="103" l="1"/>
  <c r="M2292" i="103"/>
  <c r="M2293" i="103" s="1"/>
  <c r="L2292" i="103"/>
  <c r="L2293" i="103" s="1"/>
  <c r="K2292" i="103"/>
  <c r="K2293" i="103" s="1"/>
  <c r="J2292" i="103"/>
  <c r="J2293" i="103" s="1"/>
  <c r="I2292" i="103"/>
  <c r="I2293" i="103" s="1"/>
  <c r="H2292" i="103"/>
  <c r="H2293" i="103" s="1"/>
  <c r="G2292" i="103"/>
  <c r="G2293" i="103" s="1"/>
  <c r="F2292" i="103"/>
  <c r="F2293" i="103" s="1"/>
  <c r="E2292" i="103"/>
  <c r="E2293" i="103" s="1"/>
  <c r="D2292" i="103"/>
  <c r="C2292" i="103"/>
  <c r="B2292" i="103"/>
  <c r="A2292" i="103"/>
  <c r="P2275" i="103"/>
  <c r="M2273" i="103"/>
  <c r="M2274" i="103" s="1"/>
  <c r="L2273" i="103"/>
  <c r="L2274" i="103" s="1"/>
  <c r="K2273" i="103"/>
  <c r="K2274" i="103" s="1"/>
  <c r="J2273" i="103"/>
  <c r="J2274" i="103" s="1"/>
  <c r="I2273" i="103"/>
  <c r="I2274" i="103" s="1"/>
  <c r="H2273" i="103"/>
  <c r="H2274" i="103" s="1"/>
  <c r="G2273" i="103"/>
  <c r="G2274" i="103" s="1"/>
  <c r="F2273" i="103"/>
  <c r="F2274" i="103" s="1"/>
  <c r="E2273" i="103"/>
  <c r="E2274" i="103" s="1"/>
  <c r="D2273" i="103"/>
  <c r="C2273" i="103"/>
  <c r="B2273" i="103"/>
  <c r="A2273" i="103"/>
  <c r="S2254" i="103"/>
  <c r="P2254" i="103"/>
  <c r="M2252" i="103"/>
  <c r="M2253" i="103" s="1"/>
  <c r="L2252" i="103"/>
  <c r="L2253" i="103" s="1"/>
  <c r="K2252" i="103"/>
  <c r="K2253" i="103" s="1"/>
  <c r="J2252" i="103"/>
  <c r="J2253" i="103" s="1"/>
  <c r="I2252" i="103"/>
  <c r="I2253" i="103" s="1"/>
  <c r="H2252" i="103"/>
  <c r="H2253" i="103" s="1"/>
  <c r="G2252" i="103"/>
  <c r="G2253" i="103" s="1"/>
  <c r="F2252" i="103"/>
  <c r="F2253" i="103" s="1"/>
  <c r="E2252" i="103"/>
  <c r="E2253" i="103" s="1"/>
  <c r="D2252" i="103"/>
  <c r="C2252" i="103"/>
  <c r="B2252" i="103"/>
  <c r="A2252" i="103"/>
  <c r="P2231" i="103"/>
  <c r="M2229" i="103"/>
  <c r="M2230" i="103" s="1"/>
  <c r="L2229" i="103"/>
  <c r="L2230" i="103" s="1"/>
  <c r="K2229" i="103"/>
  <c r="K2230" i="103" s="1"/>
  <c r="J2229" i="103"/>
  <c r="J2230" i="103" s="1"/>
  <c r="I2229" i="103"/>
  <c r="I2230" i="103" s="1"/>
  <c r="H2229" i="103"/>
  <c r="H2230" i="103" s="1"/>
  <c r="G2229" i="103"/>
  <c r="G2230" i="103" s="1"/>
  <c r="F2229" i="103"/>
  <c r="F2230" i="103" s="1"/>
  <c r="E2229" i="103"/>
  <c r="E2230" i="103" s="1"/>
  <c r="D2229" i="103"/>
  <c r="C2229" i="103"/>
  <c r="B2229" i="103"/>
  <c r="A2229" i="103"/>
  <c r="S2208" i="103"/>
  <c r="P2208" i="103"/>
  <c r="E2206" i="103"/>
  <c r="E2207" i="103" s="1"/>
  <c r="M2206" i="103"/>
  <c r="M2207" i="103" s="1"/>
  <c r="K2206" i="103"/>
  <c r="K2207" i="103" s="1"/>
  <c r="J2206" i="103"/>
  <c r="J2207" i="103" s="1"/>
  <c r="I2206" i="103"/>
  <c r="I2207" i="103" s="1"/>
  <c r="H2206" i="103"/>
  <c r="H2207" i="103" s="1"/>
  <c r="D2206" i="103"/>
  <c r="C2206" i="103"/>
  <c r="A2206" i="103"/>
  <c r="O2187" i="103"/>
  <c r="P2186" i="103"/>
  <c r="O2186" i="103"/>
  <c r="S2185" i="103"/>
  <c r="P2185" i="103"/>
  <c r="M2183" i="103"/>
  <c r="M2184" i="103" s="1"/>
  <c r="L2183" i="103"/>
  <c r="L2184" i="103" s="1"/>
  <c r="K2183" i="103"/>
  <c r="J2183" i="103"/>
  <c r="J2184" i="103" s="1"/>
  <c r="I2183" i="103"/>
  <c r="I2184" i="103" s="1"/>
  <c r="H2183" i="103"/>
  <c r="H2184" i="103" s="1"/>
  <c r="F2183" i="103"/>
  <c r="F2184" i="103" s="1"/>
  <c r="E2183" i="103"/>
  <c r="E2184" i="103" s="1"/>
  <c r="D2183" i="103"/>
  <c r="C2183" i="103"/>
  <c r="B2183" i="103"/>
  <c r="A2183" i="103"/>
  <c r="P2179" i="103"/>
  <c r="O2179" i="103"/>
  <c r="P2178" i="103"/>
  <c r="I2176" i="103"/>
  <c r="I2177" i="103" s="1"/>
  <c r="M2176" i="103"/>
  <c r="L2176" i="103"/>
  <c r="J2176" i="103"/>
  <c r="H2176" i="103"/>
  <c r="F2176" i="103"/>
  <c r="E2176" i="103"/>
  <c r="D2176" i="103"/>
  <c r="C2176" i="103"/>
  <c r="B2176" i="103"/>
  <c r="A2176" i="103"/>
  <c r="O2172" i="103"/>
  <c r="O2171" i="103"/>
  <c r="P2170" i="103"/>
  <c r="P2171" i="103" s="1"/>
  <c r="N2165" i="103"/>
  <c r="B2165" i="103"/>
  <c r="M2163" i="103"/>
  <c r="M2164" i="103" s="1"/>
  <c r="J2163" i="103"/>
  <c r="J2164" i="103" s="1"/>
  <c r="I2163" i="103"/>
  <c r="I2164" i="103" s="1"/>
  <c r="B2163" i="103"/>
  <c r="M2162" i="103"/>
  <c r="L2162" i="103"/>
  <c r="L2163" i="103" s="1"/>
  <c r="L2164" i="103" s="1"/>
  <c r="K2162" i="103"/>
  <c r="K2163" i="103" s="1"/>
  <c r="K2164" i="103" s="1"/>
  <c r="J2162" i="103"/>
  <c r="I2162" i="103"/>
  <c r="H2162" i="103"/>
  <c r="H2163" i="103" s="1"/>
  <c r="H2164" i="103" s="1"/>
  <c r="E2162" i="103"/>
  <c r="E2163" i="103" s="1"/>
  <c r="E2164" i="103" s="1"/>
  <c r="D2162" i="103"/>
  <c r="D2163" i="103" s="1"/>
  <c r="C2162" i="103"/>
  <c r="C2163" i="103" s="1"/>
  <c r="B2162" i="103"/>
  <c r="A2162" i="103"/>
  <c r="A2163" i="103" s="1"/>
  <c r="P2148" i="103"/>
  <c r="P2147" i="103"/>
  <c r="O2147" i="103"/>
  <c r="S2146" i="103"/>
  <c r="P2146" i="103"/>
  <c r="J2145" i="103"/>
  <c r="M2144" i="103"/>
  <c r="M2145" i="103" s="1"/>
  <c r="F2144" i="103"/>
  <c r="F2145" i="103" s="1"/>
  <c r="A2144" i="103"/>
  <c r="M2143" i="103"/>
  <c r="K2143" i="103"/>
  <c r="K2144" i="103" s="1"/>
  <c r="K2145" i="103" s="1"/>
  <c r="J2143" i="103"/>
  <c r="J2144" i="103" s="1"/>
  <c r="D2143" i="103"/>
  <c r="D2144" i="103" s="1"/>
  <c r="C2143" i="103"/>
  <c r="C2144" i="103" s="1"/>
  <c r="B2143" i="103"/>
  <c r="B2144" i="103" s="1"/>
  <c r="A2143" i="103"/>
  <c r="P2127" i="103"/>
  <c r="O2127" i="103"/>
  <c r="S2126" i="103"/>
  <c r="P2126" i="103"/>
  <c r="O2126" i="103"/>
  <c r="F2126" i="103"/>
  <c r="F2143" i="103" s="1"/>
  <c r="S2125" i="103"/>
  <c r="P2125" i="103"/>
  <c r="M2123" i="103"/>
  <c r="M2124" i="103" s="1"/>
  <c r="C2123" i="103"/>
  <c r="A2123" i="103"/>
  <c r="M2122" i="103"/>
  <c r="K2122" i="103"/>
  <c r="K2123" i="103" s="1"/>
  <c r="K2124" i="103" s="1"/>
  <c r="J2122" i="103"/>
  <c r="J2123" i="103" s="1"/>
  <c r="J2124" i="103" s="1"/>
  <c r="F2122" i="103"/>
  <c r="F2123" i="103" s="1"/>
  <c r="F2124" i="103" s="1"/>
  <c r="E2122" i="103"/>
  <c r="E2123" i="103" s="1"/>
  <c r="E2124" i="103" s="1"/>
  <c r="D2122" i="103"/>
  <c r="D2123" i="103" s="1"/>
  <c r="C2122" i="103"/>
  <c r="B2122" i="103"/>
  <c r="B2123" i="103" s="1"/>
  <c r="A2122" i="103"/>
  <c r="P2104" i="103"/>
  <c r="P2103" i="103"/>
  <c r="O2103" i="103"/>
  <c r="P2102" i="103"/>
  <c r="S2102" i="103" s="1"/>
  <c r="M2101" i="103"/>
  <c r="K2101" i="103"/>
  <c r="E2101" i="103"/>
  <c r="K2100" i="103"/>
  <c r="F2100" i="103"/>
  <c r="F2101" i="103" s="1"/>
  <c r="D2100" i="103"/>
  <c r="C2100" i="103"/>
  <c r="B2100" i="103"/>
  <c r="M2099" i="103"/>
  <c r="M2100" i="103" s="1"/>
  <c r="K2099" i="103"/>
  <c r="J2099" i="103"/>
  <c r="J2100" i="103" s="1"/>
  <c r="J2101" i="103" s="1"/>
  <c r="H2099" i="103"/>
  <c r="H2100" i="103" s="1"/>
  <c r="H2101" i="103" s="1"/>
  <c r="F2099" i="103"/>
  <c r="E2099" i="103"/>
  <c r="E2100" i="103" s="1"/>
  <c r="D2099" i="103"/>
  <c r="C2099" i="103"/>
  <c r="B2099" i="103"/>
  <c r="A2099" i="103"/>
  <c r="A2100" i="103" s="1"/>
  <c r="S2080" i="103"/>
  <c r="P2080" i="103"/>
  <c r="O2080" i="103"/>
  <c r="P2079" i="103"/>
  <c r="S2079" i="103" s="1"/>
  <c r="J2078" i="103"/>
  <c r="M2077" i="103"/>
  <c r="M2078" i="103" s="1"/>
  <c r="G2077" i="103"/>
  <c r="G2078" i="103" s="1"/>
  <c r="M2076" i="103"/>
  <c r="K2076" i="103"/>
  <c r="K2077" i="103" s="1"/>
  <c r="K2078" i="103" s="1"/>
  <c r="J2076" i="103"/>
  <c r="J2077" i="103" s="1"/>
  <c r="G2076" i="103"/>
  <c r="F2076" i="103"/>
  <c r="F2077" i="103" s="1"/>
  <c r="F2078" i="103" s="1"/>
  <c r="D2076" i="103"/>
  <c r="D2077" i="103" s="1"/>
  <c r="C2076" i="103"/>
  <c r="C2077" i="103" s="1"/>
  <c r="B2076" i="103"/>
  <c r="B2077" i="103" s="1"/>
  <c r="A2076" i="103"/>
  <c r="A2077" i="103" s="1"/>
  <c r="P2052" i="103"/>
  <c r="O2051" i="103"/>
  <c r="S2050" i="103"/>
  <c r="P2050" i="103"/>
  <c r="P2051" i="103" s="1"/>
  <c r="M2049" i="103"/>
  <c r="K2049" i="103"/>
  <c r="I2049" i="103"/>
  <c r="M2048" i="103"/>
  <c r="I2048" i="103"/>
  <c r="H2048" i="103"/>
  <c r="H2049" i="103" s="1"/>
  <c r="G2048" i="103"/>
  <c r="G2049" i="103" s="1"/>
  <c r="E2048" i="103"/>
  <c r="E2049" i="103" s="1"/>
  <c r="A2048" i="103"/>
  <c r="M2047" i="103"/>
  <c r="K2047" i="103"/>
  <c r="K2048" i="103" s="1"/>
  <c r="J2047" i="103"/>
  <c r="J2048" i="103" s="1"/>
  <c r="J2049" i="103" s="1"/>
  <c r="I2047" i="103"/>
  <c r="H2047" i="103"/>
  <c r="G2047" i="103"/>
  <c r="F2047" i="103"/>
  <c r="F2048" i="103" s="1"/>
  <c r="F2049" i="103" s="1"/>
  <c r="E2047" i="103"/>
  <c r="D2047" i="103"/>
  <c r="D2048" i="103" s="1"/>
  <c r="D2049" i="103" s="1"/>
  <c r="C2047" i="103"/>
  <c r="C2048" i="103" s="1"/>
  <c r="B2047" i="103"/>
  <c r="B2048" i="103" s="1"/>
  <c r="A2047" i="103"/>
  <c r="P2044" i="103"/>
  <c r="O2044" i="103"/>
  <c r="P2043" i="103"/>
  <c r="J2042" i="103"/>
  <c r="I2041" i="103"/>
  <c r="H2041" i="103"/>
  <c r="G2041" i="103"/>
  <c r="F2041" i="103"/>
  <c r="F2042" i="103" s="1"/>
  <c r="A2041" i="103"/>
  <c r="M2040" i="103"/>
  <c r="M2041" i="103" s="1"/>
  <c r="K2040" i="103"/>
  <c r="J2040" i="103"/>
  <c r="J2041" i="103" s="1"/>
  <c r="I2040" i="103"/>
  <c r="H2040" i="103"/>
  <c r="G2040" i="103"/>
  <c r="F2040" i="103"/>
  <c r="E2040" i="103"/>
  <c r="E2041" i="103" s="1"/>
  <c r="D2040" i="103"/>
  <c r="D2041" i="103" s="1"/>
  <c r="C2040" i="103"/>
  <c r="C2041" i="103" s="1"/>
  <c r="B2040" i="103"/>
  <c r="B2041" i="103" s="1"/>
  <c r="A2040" i="103"/>
  <c r="P2035" i="103"/>
  <c r="N2030" i="103"/>
  <c r="J2029" i="103"/>
  <c r="K2028" i="103"/>
  <c r="K2029" i="103" s="1"/>
  <c r="J2028" i="103"/>
  <c r="F2028" i="103"/>
  <c r="F2029" i="103" s="1"/>
  <c r="A2028" i="103"/>
  <c r="M2027" i="103"/>
  <c r="M2028" i="103" s="1"/>
  <c r="M2029" i="103" s="1"/>
  <c r="K2027" i="103"/>
  <c r="J2027" i="103"/>
  <c r="I2027" i="103"/>
  <c r="I2028" i="103" s="1"/>
  <c r="I2029" i="103" s="1"/>
  <c r="H2027" i="103"/>
  <c r="H2028" i="103" s="1"/>
  <c r="H2029" i="103" s="1"/>
  <c r="F2027" i="103"/>
  <c r="E2027" i="103"/>
  <c r="E2028" i="103" s="1"/>
  <c r="E2029" i="103" s="1"/>
  <c r="C2027" i="103"/>
  <c r="C2028" i="103" s="1"/>
  <c r="A2027" i="103"/>
  <c r="O2009" i="103"/>
  <c r="P2008" i="103"/>
  <c r="S2008" i="103" s="1"/>
  <c r="K2006" i="103"/>
  <c r="K2007" i="103" s="1"/>
  <c r="H2006" i="103"/>
  <c r="H2007" i="103" s="1"/>
  <c r="F2006" i="103"/>
  <c r="F2007" i="103" s="1"/>
  <c r="A2006" i="103"/>
  <c r="M2005" i="103"/>
  <c r="M2006" i="103" s="1"/>
  <c r="M2007" i="103" s="1"/>
  <c r="K2005" i="103"/>
  <c r="J2005" i="103"/>
  <c r="J2006" i="103" s="1"/>
  <c r="J2007" i="103" s="1"/>
  <c r="H2005" i="103"/>
  <c r="F2005" i="103"/>
  <c r="C2005" i="103"/>
  <c r="C2006" i="103" s="1"/>
  <c r="A2005" i="103"/>
  <c r="S1984" i="103"/>
  <c r="P1984" i="103"/>
  <c r="O1985" i="103" s="1"/>
  <c r="J1983" i="103"/>
  <c r="F1982" i="103"/>
  <c r="F1983" i="103" s="1"/>
  <c r="C1982" i="103"/>
  <c r="A1982" i="103"/>
  <c r="M1981" i="103"/>
  <c r="M1982" i="103" s="1"/>
  <c r="M1983" i="103" s="1"/>
  <c r="L1981" i="103"/>
  <c r="L1982" i="103" s="1"/>
  <c r="L1983" i="103" s="1"/>
  <c r="K1981" i="103"/>
  <c r="K1982" i="103" s="1"/>
  <c r="K1983" i="103" s="1"/>
  <c r="J1981" i="103"/>
  <c r="J1982" i="103" s="1"/>
  <c r="H1981" i="103"/>
  <c r="H1982" i="103" s="1"/>
  <c r="H1983" i="103" s="1"/>
  <c r="F1981" i="103"/>
  <c r="E1981" i="103"/>
  <c r="E1982" i="103" s="1"/>
  <c r="E1983" i="103" s="1"/>
  <c r="C1981" i="103"/>
  <c r="B1981" i="103"/>
  <c r="B1982" i="103" s="1"/>
  <c r="A1981" i="103"/>
  <c r="P1961" i="103"/>
  <c r="O1961" i="103"/>
  <c r="P1960" i="103"/>
  <c r="S1960" i="103" s="1"/>
  <c r="J1959" i="103"/>
  <c r="I1959" i="103"/>
  <c r="E1959" i="103"/>
  <c r="L1958" i="103"/>
  <c r="L1959" i="103" s="1"/>
  <c r="K1958" i="103"/>
  <c r="J1958" i="103"/>
  <c r="F1958" i="103"/>
  <c r="F1959" i="103" s="1"/>
  <c r="C1958" i="103"/>
  <c r="B1958" i="103"/>
  <c r="A1958" i="103"/>
  <c r="M1957" i="103"/>
  <c r="M1958" i="103" s="1"/>
  <c r="M1959" i="103" s="1"/>
  <c r="L1957" i="103"/>
  <c r="K1957" i="103"/>
  <c r="J1957" i="103"/>
  <c r="I1957" i="103"/>
  <c r="I1958" i="103" s="1"/>
  <c r="F1957" i="103"/>
  <c r="E1957" i="103"/>
  <c r="E1958" i="103" s="1"/>
  <c r="C1957" i="103"/>
  <c r="B1957" i="103"/>
  <c r="A1957" i="103"/>
  <c r="P1939" i="103"/>
  <c r="O1940" i="103" s="1"/>
  <c r="O1939" i="103"/>
  <c r="S1939" i="103" s="1"/>
  <c r="H1939" i="103" s="1"/>
  <c r="O1938" i="103"/>
  <c r="S1937" i="103"/>
  <c r="P1937" i="103"/>
  <c r="P1938" i="103" s="1"/>
  <c r="O1937" i="103"/>
  <c r="P1936" i="103"/>
  <c r="M1935" i="103"/>
  <c r="J1934" i="103"/>
  <c r="C1934" i="103"/>
  <c r="B1934" i="103"/>
  <c r="A1934" i="103"/>
  <c r="M1933" i="103"/>
  <c r="M1934" i="103" s="1"/>
  <c r="L1933" i="103"/>
  <c r="L1934" i="103" s="1"/>
  <c r="K1933" i="103"/>
  <c r="J1933" i="103"/>
  <c r="H1933" i="103"/>
  <c r="H1934" i="103" s="1"/>
  <c r="F1933" i="103"/>
  <c r="F1934" i="103" s="1"/>
  <c r="E1933" i="103"/>
  <c r="E1934" i="103" s="1"/>
  <c r="D1933" i="103"/>
  <c r="D1934" i="103" s="1"/>
  <c r="C1933" i="103"/>
  <c r="B1933" i="103"/>
  <c r="A1933" i="103"/>
  <c r="P1913" i="103"/>
  <c r="P1912" i="103"/>
  <c r="O1913" i="103" s="1"/>
  <c r="N1907" i="103"/>
  <c r="J1906" i="103"/>
  <c r="K1905" i="103"/>
  <c r="K1906" i="103" s="1"/>
  <c r="J1905" i="103"/>
  <c r="B1905" i="103"/>
  <c r="M1904" i="103"/>
  <c r="M1905" i="103" s="1"/>
  <c r="M1906" i="103" s="1"/>
  <c r="L1904" i="103"/>
  <c r="L1905" i="103" s="1"/>
  <c r="L1906" i="103" s="1"/>
  <c r="K1904" i="103"/>
  <c r="J1904" i="103"/>
  <c r="F1904" i="103"/>
  <c r="F1905" i="103" s="1"/>
  <c r="F1906" i="103" s="1"/>
  <c r="E1904" i="103"/>
  <c r="E1905" i="103" s="1"/>
  <c r="E1906" i="103" s="1"/>
  <c r="D1904" i="103"/>
  <c r="D1905" i="103" s="1"/>
  <c r="C1904" i="103"/>
  <c r="C1905" i="103" s="1"/>
  <c r="B1904" i="103"/>
  <c r="A1904" i="103"/>
  <c r="A1905" i="103" s="1"/>
  <c r="P1886" i="103"/>
  <c r="J1885" i="103"/>
  <c r="K1884" i="103"/>
  <c r="K1885" i="103" s="1"/>
  <c r="H1884" i="103"/>
  <c r="H1885" i="103" s="1"/>
  <c r="C1884" i="103"/>
  <c r="A1884" i="103"/>
  <c r="M1883" i="103"/>
  <c r="M1884" i="103" s="1"/>
  <c r="M1885" i="103" s="1"/>
  <c r="K1883" i="103"/>
  <c r="J1883" i="103"/>
  <c r="J1884" i="103" s="1"/>
  <c r="H1883" i="103"/>
  <c r="F1883" i="103"/>
  <c r="F1884" i="103" s="1"/>
  <c r="F1885" i="103" s="1"/>
  <c r="E1883" i="103"/>
  <c r="E1884" i="103" s="1"/>
  <c r="E1885" i="103" s="1"/>
  <c r="C1883" i="103"/>
  <c r="B1883" i="103"/>
  <c r="B1884" i="103" s="1"/>
  <c r="A1883" i="103"/>
  <c r="S1862" i="103"/>
  <c r="P1862" i="103"/>
  <c r="M1861" i="103"/>
  <c r="J1861" i="103"/>
  <c r="K1860" i="103"/>
  <c r="K1861" i="103" s="1"/>
  <c r="H1860" i="103"/>
  <c r="H1861" i="103" s="1"/>
  <c r="G1860" i="103"/>
  <c r="G1861" i="103" s="1"/>
  <c r="F1860" i="103"/>
  <c r="F1861" i="103" s="1"/>
  <c r="A1860" i="103"/>
  <c r="M1859" i="103"/>
  <c r="M1860" i="103" s="1"/>
  <c r="L1859" i="103"/>
  <c r="L1860" i="103" s="1"/>
  <c r="L1861" i="103" s="1"/>
  <c r="K1859" i="103"/>
  <c r="J1859" i="103"/>
  <c r="J1860" i="103" s="1"/>
  <c r="H1859" i="103"/>
  <c r="G1859" i="103"/>
  <c r="F1859" i="103"/>
  <c r="E1859" i="103"/>
  <c r="E1860" i="103" s="1"/>
  <c r="E1861" i="103" s="1"/>
  <c r="C1859" i="103"/>
  <c r="C1860" i="103" s="1"/>
  <c r="B1859" i="103"/>
  <c r="B1860" i="103" s="1"/>
  <c r="A1859" i="103"/>
  <c r="P1838" i="103"/>
  <c r="K1837" i="103"/>
  <c r="J1837" i="103"/>
  <c r="E1837" i="103"/>
  <c r="L1836" i="103"/>
  <c r="L1837" i="103" s="1"/>
  <c r="K1836" i="103"/>
  <c r="C1836" i="103"/>
  <c r="C1907" i="103" s="1"/>
  <c r="A1836" i="103"/>
  <c r="M1835" i="103"/>
  <c r="M1836" i="103" s="1"/>
  <c r="M1837" i="103" s="1"/>
  <c r="L1835" i="103"/>
  <c r="K1835" i="103"/>
  <c r="J1835" i="103"/>
  <c r="J1836" i="103" s="1"/>
  <c r="H1835" i="103"/>
  <c r="H1836" i="103" s="1"/>
  <c r="H1837" i="103" s="1"/>
  <c r="F1835" i="103"/>
  <c r="F1836" i="103" s="1"/>
  <c r="F1837" i="103" s="1"/>
  <c r="E1835" i="103"/>
  <c r="E1836" i="103" s="1"/>
  <c r="C1835" i="103"/>
  <c r="A1835" i="103"/>
  <c r="G1831" i="103"/>
  <c r="G1830" i="103"/>
  <c r="P1812" i="103"/>
  <c r="O1812" i="103"/>
  <c r="P1811" i="103"/>
  <c r="S1811" i="103" s="1"/>
  <c r="I1811" i="103" s="1"/>
  <c r="O1810" i="103"/>
  <c r="S1810" i="103" s="1"/>
  <c r="P1809" i="103"/>
  <c r="P1810" i="103" s="1"/>
  <c r="O1811" i="103" s="1"/>
  <c r="M1807" i="103"/>
  <c r="J1807" i="103"/>
  <c r="H1807" i="103"/>
  <c r="E1807" i="103"/>
  <c r="C1807" i="103"/>
  <c r="A1807" i="103"/>
  <c r="M1806" i="103"/>
  <c r="K1806" i="103"/>
  <c r="J1806" i="103"/>
  <c r="H1806" i="103"/>
  <c r="F1806" i="103"/>
  <c r="F1807" i="103" s="1"/>
  <c r="E1806" i="103"/>
  <c r="C1806" i="103"/>
  <c r="B1806" i="103"/>
  <c r="B1807" i="103" s="1"/>
  <c r="A1806" i="103"/>
  <c r="P1789" i="103"/>
  <c r="N1784" i="103"/>
  <c r="F1783" i="103"/>
  <c r="E1783" i="103"/>
  <c r="K1782" i="103"/>
  <c r="K1783" i="103" s="1"/>
  <c r="J1782" i="103"/>
  <c r="J1783" i="103" s="1"/>
  <c r="F1782" i="103"/>
  <c r="E1782" i="103"/>
  <c r="B1782" i="103"/>
  <c r="A1782" i="103"/>
  <c r="M1781" i="103"/>
  <c r="M1782" i="103" s="1"/>
  <c r="M1783" i="103" s="1"/>
  <c r="L1781" i="103"/>
  <c r="L1782" i="103" s="1"/>
  <c r="L1783" i="103" s="1"/>
  <c r="K1781" i="103"/>
  <c r="J1781" i="103"/>
  <c r="H1781" i="103"/>
  <c r="H1782" i="103" s="1"/>
  <c r="H1783" i="103" s="1"/>
  <c r="F1781" i="103"/>
  <c r="E1781" i="103"/>
  <c r="C1781" i="103"/>
  <c r="C1782" i="103" s="1"/>
  <c r="B1781" i="103"/>
  <c r="A1781" i="103"/>
  <c r="P1764" i="103"/>
  <c r="P1763" i="103"/>
  <c r="M1762" i="103"/>
  <c r="F1762" i="103"/>
  <c r="E1762" i="103"/>
  <c r="M1761" i="103"/>
  <c r="L1761" i="103"/>
  <c r="L1762" i="103" s="1"/>
  <c r="H1761" i="103"/>
  <c r="H1762" i="103" s="1"/>
  <c r="E1761" i="103"/>
  <c r="C1761" i="103"/>
  <c r="M1760" i="103"/>
  <c r="L1760" i="103"/>
  <c r="K1760" i="103"/>
  <c r="K1761" i="103" s="1"/>
  <c r="K1762" i="103" s="1"/>
  <c r="J1760" i="103"/>
  <c r="J1761" i="103" s="1"/>
  <c r="J1762" i="103" s="1"/>
  <c r="H1760" i="103"/>
  <c r="F1760" i="103"/>
  <c r="F1761" i="103" s="1"/>
  <c r="E1760" i="103"/>
  <c r="C1760" i="103"/>
  <c r="B1760" i="103"/>
  <c r="B1761" i="103" s="1"/>
  <c r="A1760" i="103"/>
  <c r="A1761" i="103" s="1"/>
  <c r="S1737" i="103"/>
  <c r="P1737" i="103"/>
  <c r="M1735" i="103"/>
  <c r="M1736" i="103" s="1"/>
  <c r="J1735" i="103"/>
  <c r="J1736" i="103" s="1"/>
  <c r="F1735" i="103"/>
  <c r="F1736" i="103" s="1"/>
  <c r="C1735" i="103"/>
  <c r="A1735" i="103"/>
  <c r="M1734" i="103"/>
  <c r="K1734" i="103"/>
  <c r="K1735" i="103" s="1"/>
  <c r="J1734" i="103"/>
  <c r="H1734" i="103"/>
  <c r="H1735" i="103" s="1"/>
  <c r="H1736" i="103" s="1"/>
  <c r="F1734" i="103"/>
  <c r="E1734" i="103"/>
  <c r="E1735" i="103" s="1"/>
  <c r="E1736" i="103" s="1"/>
  <c r="C1734" i="103"/>
  <c r="A1734" i="103"/>
  <c r="P1714" i="103"/>
  <c r="S1713" i="103"/>
  <c r="P1713" i="103"/>
  <c r="O1714" i="103" s="1"/>
  <c r="H1712" i="103"/>
  <c r="G1712" i="103"/>
  <c r="K1711" i="103"/>
  <c r="K1712" i="103" s="1"/>
  <c r="J1711" i="103"/>
  <c r="J1712" i="103" s="1"/>
  <c r="G1711" i="103"/>
  <c r="M1710" i="103"/>
  <c r="M1711" i="103" s="1"/>
  <c r="M1712" i="103" s="1"/>
  <c r="K1710" i="103"/>
  <c r="J1710" i="103"/>
  <c r="H1710" i="103"/>
  <c r="H1711" i="103" s="1"/>
  <c r="G1710" i="103"/>
  <c r="E1710" i="103"/>
  <c r="E1711" i="103" s="1"/>
  <c r="E1712" i="103" s="1"/>
  <c r="C1710" i="103"/>
  <c r="C1711" i="103" s="1"/>
  <c r="A1710" i="103"/>
  <c r="A1711" i="103" s="1"/>
  <c r="P1694" i="103"/>
  <c r="O1694" i="103"/>
  <c r="P1693" i="103"/>
  <c r="J1692" i="103"/>
  <c r="M1691" i="103"/>
  <c r="L1691" i="103"/>
  <c r="J1691" i="103"/>
  <c r="F1691" i="103"/>
  <c r="E1691" i="103"/>
  <c r="C1691" i="103"/>
  <c r="C1784" i="103" s="1"/>
  <c r="M1690" i="103"/>
  <c r="L1690" i="103"/>
  <c r="K1690" i="103"/>
  <c r="J1690" i="103"/>
  <c r="F1690" i="103"/>
  <c r="E1690" i="103"/>
  <c r="C1690" i="103"/>
  <c r="A1690" i="103"/>
  <c r="A1691" i="103" s="1"/>
  <c r="O1671" i="103"/>
  <c r="S1671" i="103" s="1"/>
  <c r="B1671" i="103" s="1"/>
  <c r="O1670" i="103"/>
  <c r="S1670" i="103" s="1"/>
  <c r="P1669" i="103"/>
  <c r="P1670" i="103" s="1"/>
  <c r="P1671" i="103" s="1"/>
  <c r="N1664" i="103"/>
  <c r="J1663" i="103"/>
  <c r="I1663" i="103"/>
  <c r="F1663" i="103"/>
  <c r="E1663" i="103"/>
  <c r="M1662" i="103"/>
  <c r="M1663" i="103" s="1"/>
  <c r="L1662" i="103"/>
  <c r="L1663" i="103" s="1"/>
  <c r="K1662" i="103"/>
  <c r="K1663" i="103" s="1"/>
  <c r="H1662" i="103"/>
  <c r="H1663" i="103" s="1"/>
  <c r="E1662" i="103"/>
  <c r="C1662" i="103"/>
  <c r="M1661" i="103"/>
  <c r="L1661" i="103"/>
  <c r="K1661" i="103"/>
  <c r="J1661" i="103"/>
  <c r="J1662" i="103" s="1"/>
  <c r="I1661" i="103"/>
  <c r="I1662" i="103" s="1"/>
  <c r="H1661" i="103"/>
  <c r="G1661" i="103"/>
  <c r="G1662" i="103" s="1"/>
  <c r="G1663" i="103" s="1"/>
  <c r="F1661" i="103"/>
  <c r="F1662" i="103" s="1"/>
  <c r="E1661" i="103"/>
  <c r="C1661" i="103"/>
  <c r="A1661" i="103"/>
  <c r="A1662" i="103" s="1"/>
  <c r="P1647" i="103"/>
  <c r="P1646" i="103"/>
  <c r="O1646" i="103"/>
  <c r="P1645" i="103"/>
  <c r="S1645" i="103" s="1"/>
  <c r="M1644" i="103"/>
  <c r="L1644" i="103"/>
  <c r="I1644" i="103"/>
  <c r="G1644" i="103"/>
  <c r="L1643" i="103"/>
  <c r="K1643" i="103"/>
  <c r="K1644" i="103" s="1"/>
  <c r="J1643" i="103"/>
  <c r="J1644" i="103" s="1"/>
  <c r="F1643" i="103"/>
  <c r="F1644" i="103" s="1"/>
  <c r="A1643" i="103"/>
  <c r="M1642" i="103"/>
  <c r="M1643" i="103" s="1"/>
  <c r="L1642" i="103"/>
  <c r="K1642" i="103"/>
  <c r="J1642" i="103"/>
  <c r="I1642" i="103"/>
  <c r="I1643" i="103" s="1"/>
  <c r="H1642" i="103"/>
  <c r="H1643" i="103" s="1"/>
  <c r="H1644" i="103" s="1"/>
  <c r="G1642" i="103"/>
  <c r="G1643" i="103" s="1"/>
  <c r="F1642" i="103"/>
  <c r="E1642" i="103"/>
  <c r="E1643" i="103" s="1"/>
  <c r="E1644" i="103" s="1"/>
  <c r="C1642" i="103"/>
  <c r="C1643" i="103" s="1"/>
  <c r="A1642" i="103"/>
  <c r="B1634" i="103"/>
  <c r="B1633" i="103"/>
  <c r="O1627" i="103"/>
  <c r="P1626" i="103"/>
  <c r="P1627" i="103" s="1"/>
  <c r="P1625" i="103"/>
  <c r="O1625" i="103"/>
  <c r="S1624" i="103"/>
  <c r="P1624" i="103"/>
  <c r="E1623" i="103"/>
  <c r="K1622" i="103"/>
  <c r="K1623" i="103" s="1"/>
  <c r="G1622" i="103"/>
  <c r="G1623" i="103" s="1"/>
  <c r="F1622" i="103"/>
  <c r="F1623" i="103" s="1"/>
  <c r="C1622" i="103"/>
  <c r="D1623" i="103" s="1"/>
  <c r="B1622" i="103"/>
  <c r="A1622" i="103"/>
  <c r="M1621" i="103"/>
  <c r="M1622" i="103" s="1"/>
  <c r="M1623" i="103" s="1"/>
  <c r="L1621" i="103"/>
  <c r="L1622" i="103" s="1"/>
  <c r="L1623" i="103" s="1"/>
  <c r="K1621" i="103"/>
  <c r="I1621" i="103"/>
  <c r="I1622" i="103" s="1"/>
  <c r="I1623" i="103" s="1"/>
  <c r="H1621" i="103"/>
  <c r="H1622" i="103" s="1"/>
  <c r="H1623" i="103" s="1"/>
  <c r="G1621" i="103"/>
  <c r="F1621" i="103"/>
  <c r="E1621" i="103"/>
  <c r="E1622" i="103" s="1"/>
  <c r="D1621" i="103"/>
  <c r="D1622" i="103" s="1"/>
  <c r="C1621" i="103"/>
  <c r="B1621" i="103"/>
  <c r="A1621" i="103"/>
  <c r="P1606" i="103"/>
  <c r="O1606" i="103"/>
  <c r="O1605" i="103"/>
  <c r="O1604" i="103"/>
  <c r="S1603" i="103"/>
  <c r="P1603" i="103"/>
  <c r="P1604" i="103" s="1"/>
  <c r="P1605" i="103" s="1"/>
  <c r="I1602" i="103"/>
  <c r="H1602" i="103"/>
  <c r="L1601" i="103"/>
  <c r="L1602" i="103" s="1"/>
  <c r="H1601" i="103"/>
  <c r="F1601" i="103"/>
  <c r="F1602" i="103" s="1"/>
  <c r="E1601" i="103"/>
  <c r="E1602" i="103" s="1"/>
  <c r="B1601" i="103"/>
  <c r="M1600" i="103"/>
  <c r="M1601" i="103" s="1"/>
  <c r="M1602" i="103" s="1"/>
  <c r="L1600" i="103"/>
  <c r="K1600" i="103"/>
  <c r="K1601" i="103" s="1"/>
  <c r="I1600" i="103"/>
  <c r="I1601" i="103" s="1"/>
  <c r="I1664" i="103" s="1"/>
  <c r="I1665" i="103" s="1"/>
  <c r="H1600" i="103"/>
  <c r="G1600" i="103"/>
  <c r="G1601" i="103" s="1"/>
  <c r="G1602" i="103" s="1"/>
  <c r="F1600" i="103"/>
  <c r="E1600" i="103"/>
  <c r="D1600" i="103"/>
  <c r="D1601" i="103" s="1"/>
  <c r="C1600" i="103"/>
  <c r="C1601" i="103" s="1"/>
  <c r="B1600" i="103"/>
  <c r="A1600" i="103"/>
  <c r="A1601" i="103" s="1"/>
  <c r="P1582" i="103"/>
  <c r="I1581" i="103"/>
  <c r="H1581" i="103"/>
  <c r="M1580" i="103"/>
  <c r="L1580" i="103"/>
  <c r="L1581" i="103" s="1"/>
  <c r="H1580" i="103"/>
  <c r="G1580" i="103"/>
  <c r="F1580" i="103"/>
  <c r="D1580" i="103"/>
  <c r="C1580" i="103"/>
  <c r="M1579" i="103"/>
  <c r="L1579" i="103"/>
  <c r="K1579" i="103"/>
  <c r="I1579" i="103"/>
  <c r="I1580" i="103" s="1"/>
  <c r="H1579" i="103"/>
  <c r="G1579" i="103"/>
  <c r="F1579" i="103"/>
  <c r="E1579" i="103"/>
  <c r="E1580" i="103" s="1"/>
  <c r="E1581" i="103" s="1"/>
  <c r="D1579" i="103"/>
  <c r="C1579" i="103"/>
  <c r="B1579" i="103"/>
  <c r="B1580" i="103" s="1"/>
  <c r="A1579" i="103"/>
  <c r="A1580" i="103" s="1"/>
  <c r="J1571" i="103"/>
  <c r="J1570" i="103"/>
  <c r="P1561" i="103"/>
  <c r="N1556" i="103"/>
  <c r="K1555" i="103"/>
  <c r="H1555" i="103"/>
  <c r="L1554" i="103"/>
  <c r="L1555" i="103" s="1"/>
  <c r="K1554" i="103"/>
  <c r="H1554" i="103"/>
  <c r="D1554" i="103"/>
  <c r="C1554" i="103"/>
  <c r="B1554" i="103"/>
  <c r="M1553" i="103"/>
  <c r="M1554" i="103" s="1"/>
  <c r="M1555" i="103" s="1"/>
  <c r="L1553" i="103"/>
  <c r="K1553" i="103"/>
  <c r="I1553" i="103"/>
  <c r="I1554" i="103" s="1"/>
  <c r="I1555" i="103" s="1"/>
  <c r="H1553" i="103"/>
  <c r="G1553" i="103"/>
  <c r="G1554" i="103" s="1"/>
  <c r="G1555" i="103" s="1"/>
  <c r="F1553" i="103"/>
  <c r="F1554" i="103" s="1"/>
  <c r="F1555" i="103" s="1"/>
  <c r="E1553" i="103"/>
  <c r="E1554" i="103" s="1"/>
  <c r="E1555" i="103" s="1"/>
  <c r="D1553" i="103"/>
  <c r="C1553" i="103"/>
  <c r="B1553" i="103"/>
  <c r="A1553" i="103"/>
  <c r="A1554" i="103" s="1"/>
  <c r="G1545" i="103"/>
  <c r="G1544" i="103"/>
  <c r="O1537" i="103"/>
  <c r="P1536" i="103"/>
  <c r="P1537" i="103" s="1"/>
  <c r="S1535" i="103"/>
  <c r="P1535" i="103"/>
  <c r="O1536" i="103" s="1"/>
  <c r="L1534" i="103"/>
  <c r="M1533" i="103"/>
  <c r="M1534" i="103" s="1"/>
  <c r="K1533" i="103"/>
  <c r="K1534" i="103" s="1"/>
  <c r="F1533" i="103"/>
  <c r="F1534" i="103" s="1"/>
  <c r="E1533" i="103"/>
  <c r="E1534" i="103" s="1"/>
  <c r="C1533" i="103"/>
  <c r="A1533" i="103"/>
  <c r="M1532" i="103"/>
  <c r="L1532" i="103"/>
  <c r="L1533" i="103" s="1"/>
  <c r="K1532" i="103"/>
  <c r="I1532" i="103"/>
  <c r="I1533" i="103" s="1"/>
  <c r="I1534" i="103" s="1"/>
  <c r="H1532" i="103"/>
  <c r="H1533" i="103" s="1"/>
  <c r="H1534" i="103" s="1"/>
  <c r="F1532" i="103"/>
  <c r="E1532" i="103"/>
  <c r="C1532" i="103"/>
  <c r="B1532" i="103"/>
  <c r="B1533" i="103" s="1"/>
  <c r="A1532" i="103"/>
  <c r="D1524" i="103"/>
  <c r="D1532" i="103" s="1"/>
  <c r="D1533" i="103" s="1"/>
  <c r="G1523" i="103"/>
  <c r="G1532" i="103" s="1"/>
  <c r="G1533" i="103" s="1"/>
  <c r="G1534" i="103" s="1"/>
  <c r="P1514" i="103"/>
  <c r="G1513" i="103"/>
  <c r="F1513" i="103"/>
  <c r="I1512" i="103"/>
  <c r="I1513" i="103" s="1"/>
  <c r="H1512" i="103"/>
  <c r="H1513" i="103" s="1"/>
  <c r="F1512" i="103"/>
  <c r="B1512" i="103"/>
  <c r="M1511" i="103"/>
  <c r="M1512" i="103" s="1"/>
  <c r="M1513" i="103" s="1"/>
  <c r="L1511" i="103"/>
  <c r="L1512" i="103" s="1"/>
  <c r="L1513" i="103" s="1"/>
  <c r="K1511" i="103"/>
  <c r="K1512" i="103" s="1"/>
  <c r="K1513" i="103" s="1"/>
  <c r="I1511" i="103"/>
  <c r="H1511" i="103"/>
  <c r="F1511" i="103"/>
  <c r="E1511" i="103"/>
  <c r="E1512" i="103" s="1"/>
  <c r="E1513" i="103" s="1"/>
  <c r="D1511" i="103"/>
  <c r="D1512" i="103" s="1"/>
  <c r="C1511" i="103"/>
  <c r="C1512" i="103" s="1"/>
  <c r="B1511" i="103"/>
  <c r="A1511" i="103"/>
  <c r="A1512" i="103" s="1"/>
  <c r="G1503" i="103"/>
  <c r="G1511" i="103" s="1"/>
  <c r="G1512" i="103" s="1"/>
  <c r="G1502" i="103"/>
  <c r="S1494" i="103"/>
  <c r="P1494" i="103"/>
  <c r="O1494" i="103"/>
  <c r="S1493" i="103"/>
  <c r="P1493" i="103"/>
  <c r="M1492" i="103"/>
  <c r="I1492" i="103"/>
  <c r="E1492" i="103"/>
  <c r="D1492" i="103"/>
  <c r="M1491" i="103"/>
  <c r="K1491" i="103"/>
  <c r="H1491" i="103"/>
  <c r="H1492" i="103" s="1"/>
  <c r="G1491" i="103"/>
  <c r="G1492" i="103" s="1"/>
  <c r="E1491" i="103"/>
  <c r="C1491" i="103"/>
  <c r="B1491" i="103"/>
  <c r="M1490" i="103"/>
  <c r="L1490" i="103"/>
  <c r="L1491" i="103" s="1"/>
  <c r="L1492" i="103" s="1"/>
  <c r="K1490" i="103"/>
  <c r="I1490" i="103"/>
  <c r="I1491" i="103" s="1"/>
  <c r="H1490" i="103"/>
  <c r="F1490" i="103"/>
  <c r="F1491" i="103" s="1"/>
  <c r="F1492" i="103" s="1"/>
  <c r="E1490" i="103"/>
  <c r="D1490" i="103"/>
  <c r="D1491" i="103" s="1"/>
  <c r="C1490" i="103"/>
  <c r="B1490" i="103"/>
  <c r="A1490" i="103"/>
  <c r="A1491" i="103" s="1"/>
  <c r="G1482" i="103"/>
  <c r="G1481" i="103"/>
  <c r="G1490" i="103" s="1"/>
  <c r="P1473" i="103"/>
  <c r="O1474" i="103" s="1"/>
  <c r="O1473" i="103"/>
  <c r="S1473" i="103" s="1"/>
  <c r="P1472" i="103"/>
  <c r="F1471" i="103"/>
  <c r="M1470" i="103"/>
  <c r="M1471" i="103" s="1"/>
  <c r="L1470" i="103"/>
  <c r="L1471" i="103" s="1"/>
  <c r="I1470" i="103"/>
  <c r="I1471" i="103" s="1"/>
  <c r="F1470" i="103"/>
  <c r="C1470" i="103"/>
  <c r="C1556" i="103" s="1"/>
  <c r="A1470" i="103"/>
  <c r="M1469" i="103"/>
  <c r="L1469" i="103"/>
  <c r="K1469" i="103"/>
  <c r="I1469" i="103"/>
  <c r="H1469" i="103"/>
  <c r="H1470" i="103" s="1"/>
  <c r="H1471" i="103" s="1"/>
  <c r="F1469" i="103"/>
  <c r="E1469" i="103"/>
  <c r="E1470" i="103" s="1"/>
  <c r="D1469" i="103"/>
  <c r="D1470" i="103" s="1"/>
  <c r="C1469" i="103"/>
  <c r="B1469" i="103"/>
  <c r="B1470" i="103" s="1"/>
  <c r="A1469" i="103"/>
  <c r="G1461" i="103"/>
  <c r="G1460" i="103"/>
  <c r="G1469" i="103" s="1"/>
  <c r="G1470" i="103" s="1"/>
  <c r="O1453" i="103"/>
  <c r="O1452" i="103"/>
  <c r="S1452" i="103" s="1"/>
  <c r="J1452" i="103" s="1"/>
  <c r="P1451" i="103"/>
  <c r="P1452" i="103" s="1"/>
  <c r="P1453" i="103" s="1"/>
  <c r="N1446" i="103"/>
  <c r="J1445" i="103"/>
  <c r="F1445" i="103"/>
  <c r="M1444" i="103"/>
  <c r="M1445" i="103" s="1"/>
  <c r="L1444" i="103"/>
  <c r="L1445" i="103" s="1"/>
  <c r="E1444" i="103"/>
  <c r="E1445" i="103" s="1"/>
  <c r="M1443" i="103"/>
  <c r="L1443" i="103"/>
  <c r="K1443" i="103"/>
  <c r="K1444" i="103" s="1"/>
  <c r="K1445" i="103" s="1"/>
  <c r="J1443" i="103"/>
  <c r="J1444" i="103" s="1"/>
  <c r="I1443" i="103"/>
  <c r="I1444" i="103" s="1"/>
  <c r="I1445" i="103" s="1"/>
  <c r="F1443" i="103"/>
  <c r="F1444" i="103" s="1"/>
  <c r="E1443" i="103"/>
  <c r="C1443" i="103"/>
  <c r="C1444" i="103" s="1"/>
  <c r="B1443" i="103"/>
  <c r="B1444" i="103" s="1"/>
  <c r="A1443" i="103"/>
  <c r="A1444" i="103" s="1"/>
  <c r="P1428" i="103"/>
  <c r="P1427" i="103"/>
  <c r="M1426" i="103"/>
  <c r="L1426" i="103"/>
  <c r="L1425" i="103"/>
  <c r="J1425" i="103"/>
  <c r="J1426" i="103" s="1"/>
  <c r="F1425" i="103"/>
  <c r="F1426" i="103" s="1"/>
  <c r="A1425" i="103"/>
  <c r="M1424" i="103"/>
  <c r="M1425" i="103" s="1"/>
  <c r="L1424" i="103"/>
  <c r="K1424" i="103"/>
  <c r="K1425" i="103" s="1"/>
  <c r="K1426" i="103" s="1"/>
  <c r="J1424" i="103"/>
  <c r="F1424" i="103"/>
  <c r="E1424" i="103"/>
  <c r="E1425" i="103" s="1"/>
  <c r="E1426" i="103" s="1"/>
  <c r="C1424" i="103"/>
  <c r="C1425" i="103" s="1"/>
  <c r="B1424" i="103"/>
  <c r="B1425" i="103" s="1"/>
  <c r="A1424" i="103"/>
  <c r="P1404" i="103"/>
  <c r="J1403" i="103"/>
  <c r="H1403" i="103"/>
  <c r="F1403" i="103"/>
  <c r="C1402" i="103"/>
  <c r="B1402" i="103"/>
  <c r="A1402" i="103"/>
  <c r="M1401" i="103"/>
  <c r="M1402" i="103" s="1"/>
  <c r="M1403" i="103" s="1"/>
  <c r="K1401" i="103"/>
  <c r="K1402" i="103" s="1"/>
  <c r="K1403" i="103" s="1"/>
  <c r="J1401" i="103"/>
  <c r="J1402" i="103" s="1"/>
  <c r="H1401" i="103"/>
  <c r="H1402" i="103" s="1"/>
  <c r="F1401" i="103"/>
  <c r="F1402" i="103" s="1"/>
  <c r="E1401" i="103"/>
  <c r="E1402" i="103" s="1"/>
  <c r="E1403" i="103" s="1"/>
  <c r="C1401" i="103"/>
  <c r="B1401" i="103"/>
  <c r="A1401" i="103"/>
  <c r="P1387" i="103"/>
  <c r="P1386" i="103"/>
  <c r="O1386" i="103"/>
  <c r="P1385" i="103"/>
  <c r="S1385" i="103" s="1"/>
  <c r="O1385" i="103"/>
  <c r="S1384" i="103"/>
  <c r="P1384" i="103"/>
  <c r="K1382" i="103"/>
  <c r="J1382" i="103"/>
  <c r="J1383" i="103" s="1"/>
  <c r="H1382" i="103"/>
  <c r="H1383" i="103" s="1"/>
  <c r="F1382" i="103"/>
  <c r="F1383" i="103" s="1"/>
  <c r="C1382" i="103"/>
  <c r="B1382" i="103"/>
  <c r="A1382" i="103"/>
  <c r="M1381" i="103"/>
  <c r="M1382" i="103" s="1"/>
  <c r="M1383" i="103" s="1"/>
  <c r="K1381" i="103"/>
  <c r="J1381" i="103"/>
  <c r="I1381" i="103"/>
  <c r="I1382" i="103" s="1"/>
  <c r="I1383" i="103" s="1"/>
  <c r="H1381" i="103"/>
  <c r="F1381" i="103"/>
  <c r="E1381" i="103"/>
  <c r="E1382" i="103" s="1"/>
  <c r="E1383" i="103" s="1"/>
  <c r="C1381" i="103"/>
  <c r="B1381" i="103"/>
  <c r="A1381" i="103"/>
  <c r="P1365" i="103"/>
  <c r="P1364" i="103"/>
  <c r="O1364" i="103"/>
  <c r="P1363" i="103"/>
  <c r="E1362" i="103"/>
  <c r="H1361" i="103"/>
  <c r="C1361" i="103"/>
  <c r="A1361" i="103"/>
  <c r="M1360" i="103"/>
  <c r="M1361" i="103" s="1"/>
  <c r="K1360" i="103"/>
  <c r="J1360" i="103"/>
  <c r="J1361" i="103" s="1"/>
  <c r="H1360" i="103"/>
  <c r="F1360" i="103"/>
  <c r="F1361" i="103" s="1"/>
  <c r="E1360" i="103"/>
  <c r="E1361" i="103" s="1"/>
  <c r="C1360" i="103"/>
  <c r="A1360" i="103"/>
  <c r="G1358" i="103"/>
  <c r="G1357" i="103"/>
  <c r="P1336" i="103"/>
  <c r="N1331" i="103"/>
  <c r="M1330" i="103"/>
  <c r="F1330" i="103"/>
  <c r="M1329" i="103"/>
  <c r="L1329" i="103"/>
  <c r="L1330" i="103" s="1"/>
  <c r="K1329" i="103"/>
  <c r="K1330" i="103" s="1"/>
  <c r="G1329" i="103"/>
  <c r="G1330" i="103" s="1"/>
  <c r="E1329" i="103"/>
  <c r="E1330" i="103" s="1"/>
  <c r="C1329" i="103"/>
  <c r="D1330" i="103" s="1"/>
  <c r="M1328" i="103"/>
  <c r="L1328" i="103"/>
  <c r="K1328" i="103"/>
  <c r="I1328" i="103"/>
  <c r="I1329" i="103" s="1"/>
  <c r="I1330" i="103" s="1"/>
  <c r="H1328" i="103"/>
  <c r="H1329" i="103" s="1"/>
  <c r="H1330" i="103" s="1"/>
  <c r="G1328" i="103"/>
  <c r="F1328" i="103"/>
  <c r="F1329" i="103" s="1"/>
  <c r="F1331" i="103" s="1"/>
  <c r="F1332" i="103" s="1"/>
  <c r="E1328" i="103"/>
  <c r="D1328" i="103"/>
  <c r="D1329" i="103" s="1"/>
  <c r="C1328" i="103"/>
  <c r="B1328" i="103"/>
  <c r="B1329" i="103" s="1"/>
  <c r="A1328" i="103"/>
  <c r="A1329" i="103" s="1"/>
  <c r="J1320" i="103"/>
  <c r="J1319" i="103"/>
  <c r="S1311" i="103"/>
  <c r="P1311" i="103"/>
  <c r="O1312" i="103" s="1"/>
  <c r="O1311" i="103"/>
  <c r="P1310" i="103"/>
  <c r="S1310" i="103" s="1"/>
  <c r="K1309" i="103"/>
  <c r="G1309" i="103"/>
  <c r="F1309" i="103"/>
  <c r="M1308" i="103"/>
  <c r="M1309" i="103" s="1"/>
  <c r="K1308" i="103"/>
  <c r="G1308" i="103"/>
  <c r="F1308" i="103"/>
  <c r="C1308" i="103"/>
  <c r="B1308" i="103"/>
  <c r="B1331" i="103" s="1"/>
  <c r="A1308" i="103"/>
  <c r="M1307" i="103"/>
  <c r="L1307" i="103"/>
  <c r="L1308" i="103" s="1"/>
  <c r="L1309" i="103" s="1"/>
  <c r="K1307" i="103"/>
  <c r="I1307" i="103"/>
  <c r="I1308" i="103" s="1"/>
  <c r="I1309" i="103" s="1"/>
  <c r="H1307" i="103"/>
  <c r="H1308" i="103" s="1"/>
  <c r="H1309" i="103" s="1"/>
  <c r="G1307" i="103"/>
  <c r="F1307" i="103"/>
  <c r="E1307" i="103"/>
  <c r="E1308" i="103" s="1"/>
  <c r="E1309" i="103" s="1"/>
  <c r="D1307" i="103"/>
  <c r="D1308" i="103" s="1"/>
  <c r="C1307" i="103"/>
  <c r="B1307" i="103"/>
  <c r="A1307" i="103"/>
  <c r="J1299" i="103"/>
  <c r="J1298" i="103"/>
  <c r="P1289" i="103"/>
  <c r="L1287" i="103"/>
  <c r="L1288" i="103" s="1"/>
  <c r="F1287" i="103"/>
  <c r="F1288" i="103" s="1"/>
  <c r="E1287" i="103"/>
  <c r="E1288" i="103" s="1"/>
  <c r="B1287" i="103"/>
  <c r="M1286" i="103"/>
  <c r="M1287" i="103" s="1"/>
  <c r="M1288" i="103" s="1"/>
  <c r="L1286" i="103"/>
  <c r="K1286" i="103"/>
  <c r="K1287" i="103" s="1"/>
  <c r="K1288" i="103" s="1"/>
  <c r="I1286" i="103"/>
  <c r="I1287" i="103" s="1"/>
  <c r="I1288" i="103" s="1"/>
  <c r="H1286" i="103"/>
  <c r="H1287" i="103" s="1"/>
  <c r="H1288" i="103" s="1"/>
  <c r="G1286" i="103"/>
  <c r="G1287" i="103" s="1"/>
  <c r="G1288" i="103" s="1"/>
  <c r="F1286" i="103"/>
  <c r="E1286" i="103"/>
  <c r="D1286" i="103"/>
  <c r="D1287" i="103" s="1"/>
  <c r="C1286" i="103"/>
  <c r="C1287" i="103" s="1"/>
  <c r="B1286" i="103"/>
  <c r="A1286" i="103"/>
  <c r="A1287" i="103" s="1"/>
  <c r="D1288" i="103" s="1"/>
  <c r="J1278" i="103"/>
  <c r="J1277" i="103"/>
  <c r="O1269" i="103"/>
  <c r="S1268" i="103"/>
  <c r="P1268" i="103"/>
  <c r="P1269" i="103" s="1"/>
  <c r="H1267" i="103"/>
  <c r="M1266" i="103"/>
  <c r="M1267" i="103" s="1"/>
  <c r="K1266" i="103"/>
  <c r="E1266" i="103"/>
  <c r="E1267" i="103" s="1"/>
  <c r="C1266" i="103"/>
  <c r="A1266" i="103"/>
  <c r="M1265" i="103"/>
  <c r="L1265" i="103"/>
  <c r="L1266" i="103" s="1"/>
  <c r="L1267" i="103" s="1"/>
  <c r="K1265" i="103"/>
  <c r="H1265" i="103"/>
  <c r="H1266" i="103" s="1"/>
  <c r="H1331" i="103" s="1"/>
  <c r="H1332" i="103" s="1"/>
  <c r="F1265" i="103"/>
  <c r="F1266" i="103" s="1"/>
  <c r="F1267" i="103" s="1"/>
  <c r="E1265" i="103"/>
  <c r="C1265" i="103"/>
  <c r="B1265" i="103"/>
  <c r="B1266" i="103" s="1"/>
  <c r="A1265" i="103"/>
  <c r="P1246" i="103"/>
  <c r="M1245" i="103"/>
  <c r="H1245" i="103"/>
  <c r="F1245" i="103"/>
  <c r="E1245" i="103"/>
  <c r="M1244" i="103"/>
  <c r="L1244" i="103"/>
  <c r="L1245" i="103" s="1"/>
  <c r="H1244" i="103"/>
  <c r="M1243" i="103"/>
  <c r="L1243" i="103"/>
  <c r="K1243" i="103"/>
  <c r="J1243" i="103"/>
  <c r="J1244" i="103" s="1"/>
  <c r="H1243" i="103"/>
  <c r="F1243" i="103"/>
  <c r="F1244" i="103" s="1"/>
  <c r="E1243" i="103"/>
  <c r="E1244" i="103" s="1"/>
  <c r="C1243" i="103"/>
  <c r="C1244" i="103" s="1"/>
  <c r="B1243" i="103"/>
  <c r="B1244" i="103" s="1"/>
  <c r="A1243" i="103"/>
  <c r="A1244" i="103" s="1"/>
  <c r="P1220" i="103"/>
  <c r="P1219" i="103"/>
  <c r="O1220" i="103" s="1"/>
  <c r="N1214" i="103"/>
  <c r="E1213" i="103"/>
  <c r="L1212" i="103"/>
  <c r="L1213" i="103" s="1"/>
  <c r="K1212" i="103"/>
  <c r="K1213" i="103" s="1"/>
  <c r="J1212" i="103"/>
  <c r="J1213" i="103" s="1"/>
  <c r="H1212" i="103"/>
  <c r="H1213" i="103" s="1"/>
  <c r="M1211" i="103"/>
  <c r="M1212" i="103" s="1"/>
  <c r="M1213" i="103" s="1"/>
  <c r="L1211" i="103"/>
  <c r="K1211" i="103"/>
  <c r="J1211" i="103"/>
  <c r="H1211" i="103"/>
  <c r="E1211" i="103"/>
  <c r="E1212" i="103" s="1"/>
  <c r="C1211" i="103"/>
  <c r="C1212" i="103" s="1"/>
  <c r="B1211" i="103"/>
  <c r="B1212" i="103" s="1"/>
  <c r="A1211" i="103"/>
  <c r="A1212" i="103" s="1"/>
  <c r="S1193" i="103"/>
  <c r="O1193" i="103"/>
  <c r="D1193" i="103"/>
  <c r="D1211" i="103" s="1"/>
  <c r="D1212" i="103" s="1"/>
  <c r="S1192" i="103"/>
  <c r="P1192" i="103"/>
  <c r="P1193" i="103" s="1"/>
  <c r="M1191" i="103"/>
  <c r="J1191" i="103"/>
  <c r="M1190" i="103"/>
  <c r="J1190" i="103"/>
  <c r="H1190" i="103"/>
  <c r="H1191" i="103" s="1"/>
  <c r="F1190" i="103"/>
  <c r="F1191" i="103" s="1"/>
  <c r="M1189" i="103"/>
  <c r="L1189" i="103"/>
  <c r="L1190" i="103" s="1"/>
  <c r="L1191" i="103" s="1"/>
  <c r="K1189" i="103"/>
  <c r="K1190" i="103" s="1"/>
  <c r="K1191" i="103" s="1"/>
  <c r="J1189" i="103"/>
  <c r="H1189" i="103"/>
  <c r="F1189" i="103"/>
  <c r="E1189" i="103"/>
  <c r="E1190" i="103" s="1"/>
  <c r="E1191" i="103" s="1"/>
  <c r="C1189" i="103"/>
  <c r="C1190" i="103" s="1"/>
  <c r="A1189" i="103"/>
  <c r="A1190" i="103" s="1"/>
  <c r="P1169" i="103"/>
  <c r="S1168" i="103"/>
  <c r="P1168" i="103"/>
  <c r="O1169" i="103" s="1"/>
  <c r="M1167" i="103"/>
  <c r="K1167" i="103"/>
  <c r="M1166" i="103"/>
  <c r="J1166" i="103"/>
  <c r="J1167" i="103" s="1"/>
  <c r="H1166" i="103"/>
  <c r="H1167" i="103" s="1"/>
  <c r="F1166" i="103"/>
  <c r="F1167" i="103" s="1"/>
  <c r="A1166" i="103"/>
  <c r="M1165" i="103"/>
  <c r="K1165" i="103"/>
  <c r="K1166" i="103" s="1"/>
  <c r="J1165" i="103"/>
  <c r="H1165" i="103"/>
  <c r="F1165" i="103"/>
  <c r="E1165" i="103"/>
  <c r="E1166" i="103" s="1"/>
  <c r="E1167" i="103" s="1"/>
  <c r="C1165" i="103"/>
  <c r="C1166" i="103" s="1"/>
  <c r="A1165" i="103"/>
  <c r="P1148" i="103"/>
  <c r="S1147" i="103"/>
  <c r="P1147" i="103"/>
  <c r="O1148" i="103" s="1"/>
  <c r="K1146" i="103"/>
  <c r="M1145" i="103"/>
  <c r="M1146" i="103" s="1"/>
  <c r="K1145" i="103"/>
  <c r="E1145" i="103"/>
  <c r="E1146" i="103" s="1"/>
  <c r="C1145" i="103"/>
  <c r="A1145" i="103"/>
  <c r="M1144" i="103"/>
  <c r="K1144" i="103"/>
  <c r="J1144" i="103"/>
  <c r="J1145" i="103" s="1"/>
  <c r="J1146" i="103" s="1"/>
  <c r="H1144" i="103"/>
  <c r="H1145" i="103" s="1"/>
  <c r="H1146" i="103" s="1"/>
  <c r="F1144" i="103"/>
  <c r="F1145" i="103" s="1"/>
  <c r="F1146" i="103" s="1"/>
  <c r="E1144" i="103"/>
  <c r="C1144" i="103"/>
  <c r="A1144" i="103"/>
  <c r="O1124" i="103"/>
  <c r="S1123" i="103"/>
  <c r="D1123" i="103" s="1"/>
  <c r="D1144" i="103" s="1"/>
  <c r="D1145" i="103" s="1"/>
  <c r="P1123" i="103"/>
  <c r="P1124" i="103" s="1"/>
  <c r="O1123" i="103"/>
  <c r="S1122" i="103"/>
  <c r="P1122" i="103"/>
  <c r="E1121" i="103"/>
  <c r="J1120" i="103"/>
  <c r="J1121" i="103" s="1"/>
  <c r="E1120" i="103"/>
  <c r="B1120" i="103"/>
  <c r="M1119" i="103"/>
  <c r="M1120" i="103" s="1"/>
  <c r="M1121" i="103" s="1"/>
  <c r="J1119" i="103"/>
  <c r="H1119" i="103"/>
  <c r="H1120" i="103" s="1"/>
  <c r="H1121" i="103" s="1"/>
  <c r="E1119" i="103"/>
  <c r="C1119" i="103"/>
  <c r="C1120" i="103" s="1"/>
  <c r="B1119" i="103"/>
  <c r="A1119" i="103"/>
  <c r="A1120" i="103" s="1"/>
  <c r="S1102" i="103"/>
  <c r="P1102" i="103"/>
  <c r="K1101" i="103"/>
  <c r="J1101" i="103"/>
  <c r="M1100" i="103"/>
  <c r="M1101" i="103" s="1"/>
  <c r="J1100" i="103"/>
  <c r="H1100" i="103"/>
  <c r="H1101" i="103" s="1"/>
  <c r="F1100" i="103"/>
  <c r="F1101" i="103" s="1"/>
  <c r="B1100" i="103"/>
  <c r="A1100" i="103"/>
  <c r="M1099" i="103"/>
  <c r="L1099" i="103"/>
  <c r="L1100" i="103" s="1"/>
  <c r="L1101" i="103" s="1"/>
  <c r="K1099" i="103"/>
  <c r="K1100" i="103" s="1"/>
  <c r="J1099" i="103"/>
  <c r="I1099" i="103"/>
  <c r="I1100" i="103" s="1"/>
  <c r="I1101" i="103" s="1"/>
  <c r="H1099" i="103"/>
  <c r="G1099" i="103"/>
  <c r="G1100" i="103" s="1"/>
  <c r="G1101" i="103" s="1"/>
  <c r="F1099" i="103"/>
  <c r="E1099" i="103"/>
  <c r="E1100" i="103" s="1"/>
  <c r="E1101" i="103" s="1"/>
  <c r="D1099" i="103"/>
  <c r="D1100" i="103" s="1"/>
  <c r="C1099" i="103"/>
  <c r="C1100" i="103" s="1"/>
  <c r="B1099" i="103"/>
  <c r="A1099" i="103"/>
  <c r="P1092" i="103"/>
  <c r="O1092" i="103"/>
  <c r="P1091" i="103"/>
  <c r="E1090" i="103"/>
  <c r="N1089" i="103"/>
  <c r="M1089" i="103"/>
  <c r="H1089" i="103"/>
  <c r="H1090" i="103" s="1"/>
  <c r="G1089" i="103"/>
  <c r="E1089" i="103"/>
  <c r="C1089" i="103"/>
  <c r="M1088" i="103"/>
  <c r="L1088" i="103"/>
  <c r="L1089" i="103" s="1"/>
  <c r="K1088" i="103"/>
  <c r="J1088" i="103"/>
  <c r="J1089" i="103" s="1"/>
  <c r="I1088" i="103"/>
  <c r="I1089" i="103" s="1"/>
  <c r="H1088" i="103"/>
  <c r="G1088" i="103"/>
  <c r="F1088" i="103"/>
  <c r="F1089" i="103" s="1"/>
  <c r="F1090" i="103" s="1"/>
  <c r="E1088" i="103"/>
  <c r="D1088" i="103"/>
  <c r="D1089" i="103" s="1"/>
  <c r="C1088" i="103"/>
  <c r="B1088" i="103"/>
  <c r="B1089" i="103" s="1"/>
  <c r="A1088" i="103"/>
  <c r="A1089" i="103" s="1"/>
  <c r="P1083" i="103"/>
  <c r="O1082" i="103"/>
  <c r="O1081" i="103"/>
  <c r="P1080" i="103"/>
  <c r="P1081" i="103" s="1"/>
  <c r="P1082" i="103" s="1"/>
  <c r="N1075" i="103"/>
  <c r="J1074" i="103"/>
  <c r="G1074" i="103"/>
  <c r="F1074" i="103"/>
  <c r="M1073" i="103"/>
  <c r="M1074" i="103" s="1"/>
  <c r="J1073" i="103"/>
  <c r="G1073" i="103"/>
  <c r="E1073" i="103"/>
  <c r="E1074" i="103" s="1"/>
  <c r="B1073" i="103"/>
  <c r="A1073" i="103"/>
  <c r="M1072" i="103"/>
  <c r="J1072" i="103"/>
  <c r="I1072" i="103"/>
  <c r="I1073" i="103" s="1"/>
  <c r="I1074" i="103" s="1"/>
  <c r="H1072" i="103"/>
  <c r="H1073" i="103" s="1"/>
  <c r="H1074" i="103" s="1"/>
  <c r="G1072" i="103"/>
  <c r="F1072" i="103"/>
  <c r="F1073" i="103" s="1"/>
  <c r="E1072" i="103"/>
  <c r="C1072" i="103"/>
  <c r="C1073" i="103" s="1"/>
  <c r="B1072" i="103"/>
  <c r="A1072" i="103"/>
  <c r="P1057" i="103"/>
  <c r="P1056" i="103"/>
  <c r="C1054" i="103"/>
  <c r="A1054" i="103"/>
  <c r="M1053" i="103"/>
  <c r="M1054" i="103" s="1"/>
  <c r="M1055" i="103" s="1"/>
  <c r="J1053" i="103"/>
  <c r="J1054" i="103" s="1"/>
  <c r="J1055" i="103" s="1"/>
  <c r="H1053" i="103"/>
  <c r="H1054" i="103" s="1"/>
  <c r="H1055" i="103" s="1"/>
  <c r="F1053" i="103"/>
  <c r="F1054" i="103" s="1"/>
  <c r="F1055" i="103" s="1"/>
  <c r="E1053" i="103"/>
  <c r="E1054" i="103" s="1"/>
  <c r="E1055" i="103" s="1"/>
  <c r="C1053" i="103"/>
  <c r="A1053" i="103"/>
  <c r="S1039" i="103"/>
  <c r="G1039" i="103" s="1"/>
  <c r="P1039" i="103"/>
  <c r="O1039" i="103"/>
  <c r="O1038" i="103"/>
  <c r="S1037" i="103"/>
  <c r="P1037" i="103"/>
  <c r="P1038" i="103" s="1"/>
  <c r="S1038" i="103" s="1"/>
  <c r="K1036" i="103"/>
  <c r="E1036" i="103"/>
  <c r="M1035" i="103"/>
  <c r="M1036" i="103" s="1"/>
  <c r="K1035" i="103"/>
  <c r="E1035" i="103"/>
  <c r="C1035" i="103"/>
  <c r="M1034" i="103"/>
  <c r="K1034" i="103"/>
  <c r="J1034" i="103"/>
  <c r="J1035" i="103" s="1"/>
  <c r="J1036" i="103" s="1"/>
  <c r="E1034" i="103"/>
  <c r="C1034" i="103"/>
  <c r="A1034" i="103"/>
  <c r="A1035" i="103" s="1"/>
  <c r="O1016" i="103"/>
  <c r="P1015" i="103"/>
  <c r="O1015" i="103"/>
  <c r="S1014" i="103"/>
  <c r="P1014" i="103"/>
  <c r="H1013" i="103"/>
  <c r="M1012" i="103"/>
  <c r="M1013" i="103" s="1"/>
  <c r="H1012" i="103"/>
  <c r="F1012" i="103"/>
  <c r="F1013" i="103" s="1"/>
  <c r="E1012" i="103"/>
  <c r="E1013" i="103" s="1"/>
  <c r="C1012" i="103"/>
  <c r="M1011" i="103"/>
  <c r="L1011" i="103"/>
  <c r="L1012" i="103" s="1"/>
  <c r="L1013" i="103" s="1"/>
  <c r="J1011" i="103"/>
  <c r="J1012" i="103" s="1"/>
  <c r="J1013" i="103" s="1"/>
  <c r="H1011" i="103"/>
  <c r="G1011" i="103"/>
  <c r="G1012" i="103" s="1"/>
  <c r="G1013" i="103" s="1"/>
  <c r="F1011" i="103"/>
  <c r="E1011" i="103"/>
  <c r="C1011" i="103"/>
  <c r="A1011" i="103"/>
  <c r="A1012" i="103" s="1"/>
  <c r="P995" i="103"/>
  <c r="F994" i="103"/>
  <c r="M993" i="103"/>
  <c r="M994" i="103" s="1"/>
  <c r="J993" i="103"/>
  <c r="J994" i="103" s="1"/>
  <c r="E993" i="103"/>
  <c r="E994" i="103" s="1"/>
  <c r="B993" i="103"/>
  <c r="M992" i="103"/>
  <c r="L992" i="103"/>
  <c r="L993" i="103" s="1"/>
  <c r="L994" i="103" s="1"/>
  <c r="K992" i="103"/>
  <c r="K993" i="103" s="1"/>
  <c r="K994" i="103" s="1"/>
  <c r="J992" i="103"/>
  <c r="G992" i="103"/>
  <c r="G993" i="103" s="1"/>
  <c r="G994" i="103" s="1"/>
  <c r="F992" i="103"/>
  <c r="F993" i="103" s="1"/>
  <c r="E992" i="103"/>
  <c r="C992" i="103"/>
  <c r="C993" i="103" s="1"/>
  <c r="B992" i="103"/>
  <c r="A992" i="103"/>
  <c r="A993" i="103" s="1"/>
  <c r="P977" i="103"/>
  <c r="O976" i="103"/>
  <c r="S975" i="103"/>
  <c r="P975" i="103"/>
  <c r="P976" i="103" s="1"/>
  <c r="O975" i="103"/>
  <c r="S974" i="103"/>
  <c r="P974" i="103"/>
  <c r="K973" i="103"/>
  <c r="G973" i="103"/>
  <c r="M972" i="103"/>
  <c r="M973" i="103" s="1"/>
  <c r="K972" i="103"/>
  <c r="J972" i="103"/>
  <c r="J973" i="103" s="1"/>
  <c r="H972" i="103"/>
  <c r="H973" i="103" s="1"/>
  <c r="F972" i="103"/>
  <c r="F973" i="103" s="1"/>
  <c r="C972" i="103"/>
  <c r="B972" i="103"/>
  <c r="M971" i="103"/>
  <c r="L971" i="103"/>
  <c r="L972" i="103" s="1"/>
  <c r="L973" i="103" s="1"/>
  <c r="K971" i="103"/>
  <c r="J971" i="103"/>
  <c r="I971" i="103"/>
  <c r="I972" i="103" s="1"/>
  <c r="I973" i="103" s="1"/>
  <c r="H971" i="103"/>
  <c r="G971" i="103"/>
  <c r="G972" i="103" s="1"/>
  <c r="F971" i="103"/>
  <c r="E971" i="103"/>
  <c r="E972" i="103" s="1"/>
  <c r="E973" i="103" s="1"/>
  <c r="D971" i="103"/>
  <c r="D972" i="103" s="1"/>
  <c r="C971" i="103"/>
  <c r="B971" i="103"/>
  <c r="A971" i="103"/>
  <c r="A972" i="103" s="1"/>
  <c r="P963" i="103"/>
  <c r="M962" i="103"/>
  <c r="L962" i="103"/>
  <c r="I962" i="103"/>
  <c r="F962" i="103"/>
  <c r="E962" i="103"/>
  <c r="L961" i="103"/>
  <c r="J961" i="103"/>
  <c r="J962" i="103" s="1"/>
  <c r="H961" i="103"/>
  <c r="H962" i="103" s="1"/>
  <c r="F961" i="103"/>
  <c r="E961" i="103"/>
  <c r="C961" i="103"/>
  <c r="B961" i="103"/>
  <c r="N961" i="103" s="1"/>
  <c r="M960" i="103"/>
  <c r="M961" i="103" s="1"/>
  <c r="L960" i="103"/>
  <c r="K960" i="103"/>
  <c r="J960" i="103"/>
  <c r="I960" i="103"/>
  <c r="I961" i="103" s="1"/>
  <c r="H960" i="103"/>
  <c r="G960" i="103"/>
  <c r="G961" i="103" s="1"/>
  <c r="F960" i="103"/>
  <c r="E960" i="103"/>
  <c r="D960" i="103"/>
  <c r="D961" i="103" s="1"/>
  <c r="C960" i="103"/>
  <c r="B960" i="103"/>
  <c r="A960" i="103"/>
  <c r="A961" i="103" s="1"/>
  <c r="D962" i="103" s="1"/>
  <c r="P953" i="103"/>
  <c r="P952" i="103"/>
  <c r="O953" i="103" s="1"/>
  <c r="N947" i="103"/>
  <c r="M945" i="103"/>
  <c r="M946" i="103" s="1"/>
  <c r="K945" i="103"/>
  <c r="K946" i="103" s="1"/>
  <c r="H945" i="103"/>
  <c r="H946" i="103" s="1"/>
  <c r="G945" i="103"/>
  <c r="G946" i="103" s="1"/>
  <c r="E945" i="103"/>
  <c r="E946" i="103" s="1"/>
  <c r="M944" i="103"/>
  <c r="K944" i="103"/>
  <c r="J944" i="103"/>
  <c r="J945" i="103" s="1"/>
  <c r="J946" i="103" s="1"/>
  <c r="H944" i="103"/>
  <c r="G944" i="103"/>
  <c r="F944" i="103"/>
  <c r="F945" i="103" s="1"/>
  <c r="F946" i="103" s="1"/>
  <c r="E944" i="103"/>
  <c r="C944" i="103"/>
  <c r="C945" i="103" s="1"/>
  <c r="A944" i="103"/>
  <c r="A945" i="103" s="1"/>
  <c r="P929" i="103"/>
  <c r="O929" i="103"/>
  <c r="S928" i="103"/>
  <c r="P928" i="103"/>
  <c r="M927" i="103"/>
  <c r="F927" i="103"/>
  <c r="M926" i="103"/>
  <c r="H926" i="103"/>
  <c r="H927" i="103" s="1"/>
  <c r="C926" i="103"/>
  <c r="M925" i="103"/>
  <c r="J925" i="103"/>
  <c r="J926" i="103" s="1"/>
  <c r="J927" i="103" s="1"/>
  <c r="H925" i="103"/>
  <c r="G925" i="103"/>
  <c r="G926" i="103" s="1"/>
  <c r="G927" i="103" s="1"/>
  <c r="F925" i="103"/>
  <c r="F926" i="103" s="1"/>
  <c r="E925" i="103"/>
  <c r="E926" i="103" s="1"/>
  <c r="E927" i="103" s="1"/>
  <c r="C925" i="103"/>
  <c r="B925" i="103"/>
  <c r="B926" i="103" s="1"/>
  <c r="A925" i="103"/>
  <c r="A926" i="103" s="1"/>
  <c r="O912" i="103"/>
  <c r="S911" i="103"/>
  <c r="K911" i="103" s="1"/>
  <c r="P911" i="103"/>
  <c r="P912" i="103" s="1"/>
  <c r="S912" i="103" s="1"/>
  <c r="K912" i="103" s="1"/>
  <c r="O910" i="103"/>
  <c r="S909" i="103"/>
  <c r="P909" i="103"/>
  <c r="P910" i="103" s="1"/>
  <c r="O911" i="103" s="1"/>
  <c r="K908" i="103"/>
  <c r="J908" i="103"/>
  <c r="H907" i="103"/>
  <c r="H908" i="103" s="1"/>
  <c r="E907" i="103"/>
  <c r="E908" i="103" s="1"/>
  <c r="M906" i="103"/>
  <c r="M907" i="103" s="1"/>
  <c r="M908" i="103" s="1"/>
  <c r="K906" i="103"/>
  <c r="K907" i="103" s="1"/>
  <c r="J906" i="103"/>
  <c r="J907" i="103" s="1"/>
  <c r="H906" i="103"/>
  <c r="E906" i="103"/>
  <c r="C906" i="103"/>
  <c r="C907" i="103" s="1"/>
  <c r="B906" i="103"/>
  <c r="B907" i="103" s="1"/>
  <c r="A906" i="103"/>
  <c r="A907" i="103" s="1"/>
  <c r="P882" i="103"/>
  <c r="M881" i="103"/>
  <c r="E881" i="103"/>
  <c r="M880" i="103"/>
  <c r="J880" i="103"/>
  <c r="J881" i="103" s="1"/>
  <c r="H880" i="103"/>
  <c r="H881" i="103" s="1"/>
  <c r="E880" i="103"/>
  <c r="A880" i="103"/>
  <c r="M879" i="103"/>
  <c r="J879" i="103"/>
  <c r="H879" i="103"/>
  <c r="F879" i="103"/>
  <c r="F880" i="103" s="1"/>
  <c r="F881" i="103" s="1"/>
  <c r="E879" i="103"/>
  <c r="D879" i="103"/>
  <c r="D880" i="103" s="1"/>
  <c r="C879" i="103"/>
  <c r="C880" i="103" s="1"/>
  <c r="A879" i="103"/>
  <c r="P862" i="103"/>
  <c r="O862" i="103"/>
  <c r="S861" i="103"/>
  <c r="P861" i="103"/>
  <c r="M860" i="103"/>
  <c r="G860" i="103"/>
  <c r="F860" i="103"/>
  <c r="M859" i="103"/>
  <c r="F859" i="103"/>
  <c r="E859" i="103"/>
  <c r="E860" i="103" s="1"/>
  <c r="A859" i="103"/>
  <c r="M858" i="103"/>
  <c r="J858" i="103"/>
  <c r="J859" i="103" s="1"/>
  <c r="J860" i="103" s="1"/>
  <c r="H858" i="103"/>
  <c r="H859" i="103" s="1"/>
  <c r="H860" i="103" s="1"/>
  <c r="G858" i="103"/>
  <c r="G859" i="103" s="1"/>
  <c r="F858" i="103"/>
  <c r="E858" i="103"/>
  <c r="C858" i="103"/>
  <c r="C859" i="103" s="1"/>
  <c r="A858" i="103"/>
  <c r="S840" i="103"/>
  <c r="P840" i="103"/>
  <c r="O841" i="103" s="1"/>
  <c r="J839" i="103"/>
  <c r="M838" i="103"/>
  <c r="M839" i="103" s="1"/>
  <c r="K838" i="103"/>
  <c r="K839" i="103" s="1"/>
  <c r="G838" i="103"/>
  <c r="G839" i="103" s="1"/>
  <c r="F838" i="103"/>
  <c r="F839" i="103" s="1"/>
  <c r="D838" i="103"/>
  <c r="C838" i="103"/>
  <c r="B838" i="103"/>
  <c r="M837" i="103"/>
  <c r="L837" i="103"/>
  <c r="L838" i="103" s="1"/>
  <c r="L839" i="103" s="1"/>
  <c r="K837" i="103"/>
  <c r="J837" i="103"/>
  <c r="J838" i="103" s="1"/>
  <c r="I837" i="103"/>
  <c r="I838" i="103" s="1"/>
  <c r="H837" i="103"/>
  <c r="H838" i="103" s="1"/>
  <c r="H839" i="103" s="1"/>
  <c r="G837" i="103"/>
  <c r="F837" i="103"/>
  <c r="E837" i="103"/>
  <c r="E838" i="103" s="1"/>
  <c r="E839" i="103" s="1"/>
  <c r="D837" i="103"/>
  <c r="C837" i="103"/>
  <c r="B837" i="103"/>
  <c r="A837" i="103"/>
  <c r="A838" i="103" s="1"/>
  <c r="P818" i="103"/>
  <c r="F817" i="103"/>
  <c r="F816" i="103"/>
  <c r="C816" i="103"/>
  <c r="M815" i="103"/>
  <c r="M816" i="103" s="1"/>
  <c r="J815" i="103"/>
  <c r="J816" i="103" s="1"/>
  <c r="J817" i="103" s="1"/>
  <c r="I815" i="103"/>
  <c r="I816" i="103" s="1"/>
  <c r="I817" i="103" s="1"/>
  <c r="G815" i="103"/>
  <c r="G816" i="103" s="1"/>
  <c r="F815" i="103"/>
  <c r="E815" i="103"/>
  <c r="E816" i="103" s="1"/>
  <c r="C815" i="103"/>
  <c r="A815" i="103"/>
  <c r="A816" i="103" s="1"/>
  <c r="P799" i="103"/>
  <c r="N794" i="103"/>
  <c r="A794" i="103"/>
  <c r="L793" i="103"/>
  <c r="E793" i="103"/>
  <c r="L792" i="103"/>
  <c r="J792" i="103"/>
  <c r="J793" i="103" s="1"/>
  <c r="H792" i="103"/>
  <c r="H793" i="103" s="1"/>
  <c r="G792" i="103"/>
  <c r="G793" i="103" s="1"/>
  <c r="A792" i="103"/>
  <c r="M791" i="103"/>
  <c r="M792" i="103" s="1"/>
  <c r="M793" i="103" s="1"/>
  <c r="L791" i="103"/>
  <c r="J791" i="103"/>
  <c r="H791" i="103"/>
  <c r="G791" i="103"/>
  <c r="F791" i="103"/>
  <c r="F792" i="103" s="1"/>
  <c r="F793" i="103" s="1"/>
  <c r="E791" i="103"/>
  <c r="E792" i="103" s="1"/>
  <c r="C791" i="103"/>
  <c r="C792" i="103" s="1"/>
  <c r="A791" i="103"/>
  <c r="S777" i="103"/>
  <c r="I777" i="103" s="1"/>
  <c r="O777" i="103"/>
  <c r="S776" i="103"/>
  <c r="P776" i="103"/>
  <c r="P777" i="103" s="1"/>
  <c r="O776" i="103"/>
  <c r="S775" i="103"/>
  <c r="P775" i="103"/>
  <c r="H774" i="103"/>
  <c r="M773" i="103"/>
  <c r="M774" i="103" s="1"/>
  <c r="J773" i="103"/>
  <c r="J774" i="103" s="1"/>
  <c r="H773" i="103"/>
  <c r="C773" i="103"/>
  <c r="A773" i="103"/>
  <c r="M772" i="103"/>
  <c r="J772" i="103"/>
  <c r="H772" i="103"/>
  <c r="F772" i="103"/>
  <c r="F773" i="103" s="1"/>
  <c r="F774" i="103" s="1"/>
  <c r="E772" i="103"/>
  <c r="E773" i="103" s="1"/>
  <c r="E774" i="103" s="1"/>
  <c r="C772" i="103"/>
  <c r="A772" i="103"/>
  <c r="P754" i="103"/>
  <c r="O753" i="103"/>
  <c r="S753" i="103" s="1"/>
  <c r="L753" i="103"/>
  <c r="S752" i="103"/>
  <c r="P752" i="103"/>
  <c r="P753" i="103" s="1"/>
  <c r="O754" i="103" s="1"/>
  <c r="O752" i="103"/>
  <c r="S751" i="103"/>
  <c r="P751" i="103"/>
  <c r="L750" i="103"/>
  <c r="M749" i="103"/>
  <c r="M750" i="103" s="1"/>
  <c r="H749" i="103"/>
  <c r="H750" i="103" s="1"/>
  <c r="C749" i="103"/>
  <c r="M748" i="103"/>
  <c r="L748" i="103"/>
  <c r="L749" i="103" s="1"/>
  <c r="J748" i="103"/>
  <c r="J749" i="103" s="1"/>
  <c r="J750" i="103" s="1"/>
  <c r="H748" i="103"/>
  <c r="F748" i="103"/>
  <c r="F749" i="103" s="1"/>
  <c r="F750" i="103" s="1"/>
  <c r="E748" i="103"/>
  <c r="E749" i="103" s="1"/>
  <c r="E750" i="103" s="1"/>
  <c r="C748" i="103"/>
  <c r="B748" i="103"/>
  <c r="B749" i="103" s="1"/>
  <c r="A748" i="103"/>
  <c r="A749" i="103" s="1"/>
  <c r="P731" i="103"/>
  <c r="F730" i="103"/>
  <c r="J729" i="103"/>
  <c r="J730" i="103" s="1"/>
  <c r="F729" i="103"/>
  <c r="A729" i="103"/>
  <c r="M728" i="103"/>
  <c r="M729" i="103" s="1"/>
  <c r="M730" i="103" s="1"/>
  <c r="J728" i="103"/>
  <c r="H728" i="103"/>
  <c r="H729" i="103" s="1"/>
  <c r="H730" i="103" s="1"/>
  <c r="F728" i="103"/>
  <c r="E728" i="103"/>
  <c r="E729" i="103" s="1"/>
  <c r="E730" i="103" s="1"/>
  <c r="C728" i="103"/>
  <c r="C729" i="103" s="1"/>
  <c r="A728" i="103"/>
  <c r="S713" i="103"/>
  <c r="P713" i="103"/>
  <c r="P712" i="103"/>
  <c r="O713" i="103" s="1"/>
  <c r="I711" i="103"/>
  <c r="E711" i="103"/>
  <c r="J710" i="103"/>
  <c r="E710" i="103"/>
  <c r="C710" i="103"/>
  <c r="M709" i="103"/>
  <c r="M710" i="103" s="1"/>
  <c r="J709" i="103"/>
  <c r="I709" i="103"/>
  <c r="I710" i="103" s="1"/>
  <c r="G709" i="103"/>
  <c r="G710" i="103" s="1"/>
  <c r="F709" i="103"/>
  <c r="F710" i="103" s="1"/>
  <c r="E709" i="103"/>
  <c r="C709" i="103"/>
  <c r="A709" i="103"/>
  <c r="A710" i="103" s="1"/>
  <c r="P694" i="103"/>
  <c r="P693" i="103"/>
  <c r="O694" i="103" s="1"/>
  <c r="N688" i="103"/>
  <c r="J686" i="103"/>
  <c r="J687" i="103" s="1"/>
  <c r="F686" i="103"/>
  <c r="F687" i="103" s="1"/>
  <c r="M685" i="103"/>
  <c r="M686" i="103" s="1"/>
  <c r="M687" i="103" s="1"/>
  <c r="J685" i="103"/>
  <c r="H685" i="103"/>
  <c r="H686" i="103" s="1"/>
  <c r="H687" i="103" s="1"/>
  <c r="F685" i="103"/>
  <c r="C685" i="103"/>
  <c r="C686" i="103" s="1"/>
  <c r="C688" i="103" s="1"/>
  <c r="B685" i="103"/>
  <c r="B686" i="103" s="1"/>
  <c r="A685" i="103"/>
  <c r="A686" i="103" s="1"/>
  <c r="P671" i="103"/>
  <c r="O671" i="103"/>
  <c r="P670" i="103"/>
  <c r="O670" i="103"/>
  <c r="S669" i="103"/>
  <c r="P669" i="103"/>
  <c r="M667" i="103"/>
  <c r="M668" i="103" s="1"/>
  <c r="I667" i="103"/>
  <c r="I668" i="103" s="1"/>
  <c r="C667" i="103"/>
  <c r="M666" i="103"/>
  <c r="J666" i="103"/>
  <c r="J667" i="103" s="1"/>
  <c r="J668" i="103" s="1"/>
  <c r="I666" i="103"/>
  <c r="E666" i="103"/>
  <c r="E667" i="103" s="1"/>
  <c r="E668" i="103" s="1"/>
  <c r="C666" i="103"/>
  <c r="A666" i="103"/>
  <c r="A667" i="103" s="1"/>
  <c r="G658" i="103"/>
  <c r="P646" i="103"/>
  <c r="S645" i="103"/>
  <c r="P645" i="103"/>
  <c r="O646" i="103" s="1"/>
  <c r="M644" i="103"/>
  <c r="F644" i="103"/>
  <c r="M643" i="103"/>
  <c r="J643" i="103"/>
  <c r="J644" i="103" s="1"/>
  <c r="E643" i="103"/>
  <c r="E644" i="103" s="1"/>
  <c r="B643" i="103"/>
  <c r="M642" i="103"/>
  <c r="J642" i="103"/>
  <c r="I642" i="103"/>
  <c r="I643" i="103" s="1"/>
  <c r="I644" i="103" s="1"/>
  <c r="F642" i="103"/>
  <c r="F643" i="103" s="1"/>
  <c r="E642" i="103"/>
  <c r="C642" i="103"/>
  <c r="C643" i="103" s="1"/>
  <c r="B642" i="103"/>
  <c r="A642" i="103"/>
  <c r="A643" i="103" s="1"/>
  <c r="O626" i="103"/>
  <c r="P625" i="103"/>
  <c r="H624" i="103"/>
  <c r="M623" i="103"/>
  <c r="M624" i="103" s="1"/>
  <c r="L623" i="103"/>
  <c r="L624" i="103" s="1"/>
  <c r="I623" i="103"/>
  <c r="I624" i="103" s="1"/>
  <c r="F623" i="103"/>
  <c r="F624" i="103" s="1"/>
  <c r="E623" i="103"/>
  <c r="E624" i="103" s="1"/>
  <c r="A623" i="103"/>
  <c r="M622" i="103"/>
  <c r="L622" i="103"/>
  <c r="J622" i="103"/>
  <c r="J623" i="103" s="1"/>
  <c r="J624" i="103" s="1"/>
  <c r="I622" i="103"/>
  <c r="H622" i="103"/>
  <c r="H623" i="103" s="1"/>
  <c r="F622" i="103"/>
  <c r="E622" i="103"/>
  <c r="C622" i="103"/>
  <c r="C623" i="103" s="1"/>
  <c r="B622" i="103"/>
  <c r="B623" i="103" s="1"/>
  <c r="A622" i="103"/>
  <c r="P606" i="103"/>
  <c r="G605" i="103"/>
  <c r="M604" i="103"/>
  <c r="J604" i="103"/>
  <c r="G604" i="103"/>
  <c r="D604" i="103"/>
  <c r="B604" i="103"/>
  <c r="M603" i="103"/>
  <c r="J603" i="103"/>
  <c r="I603" i="103"/>
  <c r="I604" i="103" s="1"/>
  <c r="I605" i="103" s="1"/>
  <c r="G603" i="103"/>
  <c r="F603" i="103"/>
  <c r="F604" i="103" s="1"/>
  <c r="F605" i="103" s="1"/>
  <c r="D603" i="103"/>
  <c r="C603" i="103"/>
  <c r="C604" i="103" s="1"/>
  <c r="B603" i="103"/>
  <c r="A603" i="103"/>
  <c r="A604" i="103" s="1"/>
  <c r="P587" i="103"/>
  <c r="N582" i="103"/>
  <c r="J582" i="103"/>
  <c r="J583" i="103" s="1"/>
  <c r="A582" i="103"/>
  <c r="H581" i="103"/>
  <c r="M580" i="103"/>
  <c r="M581" i="103" s="1"/>
  <c r="J580" i="103"/>
  <c r="J581" i="103" s="1"/>
  <c r="I580" i="103"/>
  <c r="I581" i="103" s="1"/>
  <c r="F580" i="103"/>
  <c r="F581" i="103" s="1"/>
  <c r="E580" i="103"/>
  <c r="E581" i="103" s="1"/>
  <c r="A580" i="103"/>
  <c r="M579" i="103"/>
  <c r="K579" i="103"/>
  <c r="K580" i="103" s="1"/>
  <c r="K581" i="103" s="1"/>
  <c r="J579" i="103"/>
  <c r="I579" i="103"/>
  <c r="H579" i="103"/>
  <c r="H580" i="103" s="1"/>
  <c r="F579" i="103"/>
  <c r="E579" i="103"/>
  <c r="C579" i="103"/>
  <c r="C580" i="103" s="1"/>
  <c r="B579" i="103"/>
  <c r="B580" i="103" s="1"/>
  <c r="A579" i="103"/>
  <c r="G567" i="103"/>
  <c r="P563" i="103"/>
  <c r="S562" i="103"/>
  <c r="P562" i="103"/>
  <c r="O563" i="103" s="1"/>
  <c r="O562" i="103"/>
  <c r="S561" i="103"/>
  <c r="P561" i="103"/>
  <c r="I560" i="103"/>
  <c r="F560" i="103"/>
  <c r="H559" i="103"/>
  <c r="H560" i="103" s="1"/>
  <c r="F559" i="103"/>
  <c r="C559" i="103"/>
  <c r="B559" i="103"/>
  <c r="M558" i="103"/>
  <c r="M559" i="103" s="1"/>
  <c r="M560" i="103" s="1"/>
  <c r="J558" i="103"/>
  <c r="J559" i="103" s="1"/>
  <c r="J560" i="103" s="1"/>
  <c r="I558" i="103"/>
  <c r="I559" i="103" s="1"/>
  <c r="H558" i="103"/>
  <c r="F558" i="103"/>
  <c r="E558" i="103"/>
  <c r="E559" i="103" s="1"/>
  <c r="E560" i="103" s="1"/>
  <c r="D558" i="103"/>
  <c r="D559" i="103" s="1"/>
  <c r="C558" i="103"/>
  <c r="B558" i="103"/>
  <c r="A558" i="103"/>
  <c r="A559" i="103" s="1"/>
  <c r="P537" i="103"/>
  <c r="H536" i="103"/>
  <c r="M535" i="103"/>
  <c r="M536" i="103" s="1"/>
  <c r="J535" i="103"/>
  <c r="J536" i="103" s="1"/>
  <c r="H535" i="103"/>
  <c r="E535" i="103"/>
  <c r="E536" i="103" s="1"/>
  <c r="M534" i="103"/>
  <c r="L534" i="103"/>
  <c r="L535" i="103" s="1"/>
  <c r="L536" i="103" s="1"/>
  <c r="K534" i="103"/>
  <c r="K535" i="103" s="1"/>
  <c r="K536" i="103" s="1"/>
  <c r="J534" i="103"/>
  <c r="H534" i="103"/>
  <c r="E534" i="103"/>
  <c r="C534" i="103"/>
  <c r="C535" i="103" s="1"/>
  <c r="B534" i="103"/>
  <c r="B535" i="103" s="1"/>
  <c r="A534" i="103"/>
  <c r="A535" i="103" s="1"/>
  <c r="G526" i="103"/>
  <c r="G525" i="103"/>
  <c r="P511" i="103"/>
  <c r="O510" i="103"/>
  <c r="S509" i="103"/>
  <c r="P509" i="103"/>
  <c r="P510" i="103" s="1"/>
  <c r="O511" i="103" s="1"/>
  <c r="H508" i="103"/>
  <c r="K507" i="103"/>
  <c r="J507" i="103"/>
  <c r="J508" i="103" s="1"/>
  <c r="H507" i="103"/>
  <c r="F507" i="103"/>
  <c r="F508" i="103" s="1"/>
  <c r="C507" i="103"/>
  <c r="M506" i="103"/>
  <c r="M507" i="103" s="1"/>
  <c r="M508" i="103" s="1"/>
  <c r="L506" i="103"/>
  <c r="L507" i="103" s="1"/>
  <c r="L508" i="103" s="1"/>
  <c r="K506" i="103"/>
  <c r="J506" i="103"/>
  <c r="I506" i="103"/>
  <c r="I507" i="103" s="1"/>
  <c r="I508" i="103" s="1"/>
  <c r="H506" i="103"/>
  <c r="F506" i="103"/>
  <c r="E506" i="103"/>
  <c r="E507" i="103" s="1"/>
  <c r="E508" i="103" s="1"/>
  <c r="C506" i="103"/>
  <c r="B506" i="103"/>
  <c r="B507" i="103" s="1"/>
  <c r="A506" i="103"/>
  <c r="A507" i="103" s="1"/>
  <c r="I495" i="103"/>
  <c r="P487" i="103"/>
  <c r="O487" i="103"/>
  <c r="P486" i="103"/>
  <c r="J484" i="103"/>
  <c r="J485" i="103" s="1"/>
  <c r="F484" i="103"/>
  <c r="F485" i="103" s="1"/>
  <c r="E484" i="103"/>
  <c r="E485" i="103" s="1"/>
  <c r="A484" i="103"/>
  <c r="M483" i="103"/>
  <c r="M484" i="103" s="1"/>
  <c r="K483" i="103"/>
  <c r="J483" i="103"/>
  <c r="H483" i="103"/>
  <c r="H484" i="103" s="1"/>
  <c r="F483" i="103"/>
  <c r="E483" i="103"/>
  <c r="C483" i="103"/>
  <c r="C484" i="103" s="1"/>
  <c r="C582" i="103" s="1"/>
  <c r="A483" i="103"/>
  <c r="O465" i="103"/>
  <c r="P464" i="103"/>
  <c r="P465" i="103" s="1"/>
  <c r="S465" i="103" s="1"/>
  <c r="N459" i="103"/>
  <c r="L459" i="103"/>
  <c r="L460" i="103" s="1"/>
  <c r="I458" i="103"/>
  <c r="E458" i="103"/>
  <c r="M457" i="103"/>
  <c r="M458" i="103" s="1"/>
  <c r="I457" i="103"/>
  <c r="H457" i="103"/>
  <c r="H458" i="103" s="1"/>
  <c r="E457" i="103"/>
  <c r="B457" i="103"/>
  <c r="A457" i="103"/>
  <c r="M456" i="103"/>
  <c r="L456" i="103"/>
  <c r="L457" i="103" s="1"/>
  <c r="L458" i="103" s="1"/>
  <c r="K456" i="103"/>
  <c r="K457" i="103" s="1"/>
  <c r="K458" i="103" s="1"/>
  <c r="I456" i="103"/>
  <c r="H456" i="103"/>
  <c r="G456" i="103"/>
  <c r="G457" i="103" s="1"/>
  <c r="G458" i="103" s="1"/>
  <c r="F456" i="103"/>
  <c r="F457" i="103" s="1"/>
  <c r="F458" i="103" s="1"/>
  <c r="E456" i="103"/>
  <c r="D456" i="103"/>
  <c r="D457" i="103" s="1"/>
  <c r="C456" i="103"/>
  <c r="C457" i="103" s="1"/>
  <c r="B456" i="103"/>
  <c r="A456" i="103"/>
  <c r="I448" i="103"/>
  <c r="L447" i="103"/>
  <c r="O439" i="103"/>
  <c r="P438" i="103"/>
  <c r="M437" i="103"/>
  <c r="L437" i="103"/>
  <c r="I437" i="103"/>
  <c r="L436" i="103"/>
  <c r="K436" i="103"/>
  <c r="K437" i="103" s="1"/>
  <c r="I436" i="103"/>
  <c r="G436" i="103"/>
  <c r="G437" i="103" s="1"/>
  <c r="F436" i="103"/>
  <c r="F437" i="103" s="1"/>
  <c r="D436" i="103"/>
  <c r="A436" i="103"/>
  <c r="M435" i="103"/>
  <c r="M436" i="103" s="1"/>
  <c r="L435" i="103"/>
  <c r="K435" i="103"/>
  <c r="I435" i="103"/>
  <c r="G435" i="103"/>
  <c r="F435" i="103"/>
  <c r="E435" i="103"/>
  <c r="E436" i="103" s="1"/>
  <c r="E437" i="103" s="1"/>
  <c r="D435" i="103"/>
  <c r="C435" i="103"/>
  <c r="C436" i="103" s="1"/>
  <c r="B435" i="103"/>
  <c r="B436" i="103" s="1"/>
  <c r="A435" i="103"/>
  <c r="H427" i="103"/>
  <c r="H435" i="103" s="1"/>
  <c r="H436" i="103" s="1"/>
  <c r="H437" i="103" s="1"/>
  <c r="P419" i="103"/>
  <c r="O419" i="103"/>
  <c r="P418" i="103"/>
  <c r="S418" i="103" s="1"/>
  <c r="J418" i="103"/>
  <c r="S417" i="103"/>
  <c r="P417" i="103"/>
  <c r="O418" i="103" s="1"/>
  <c r="G416" i="103"/>
  <c r="F416" i="103"/>
  <c r="L415" i="103"/>
  <c r="L416" i="103" s="1"/>
  <c r="F415" i="103"/>
  <c r="E415" i="103"/>
  <c r="E416" i="103" s="1"/>
  <c r="D415" i="103"/>
  <c r="B415" i="103"/>
  <c r="A415" i="103"/>
  <c r="M414" i="103"/>
  <c r="M415" i="103" s="1"/>
  <c r="M416" i="103" s="1"/>
  <c r="L414" i="103"/>
  <c r="K414" i="103"/>
  <c r="K415" i="103" s="1"/>
  <c r="K416" i="103" s="1"/>
  <c r="I414" i="103"/>
  <c r="I415" i="103" s="1"/>
  <c r="I416" i="103" s="1"/>
  <c r="H414" i="103"/>
  <c r="H415" i="103" s="1"/>
  <c r="H416" i="103" s="1"/>
  <c r="F414" i="103"/>
  <c r="E414" i="103"/>
  <c r="D414" i="103"/>
  <c r="C414" i="103"/>
  <c r="C415" i="103" s="1"/>
  <c r="B414" i="103"/>
  <c r="A414" i="103"/>
  <c r="G406" i="103"/>
  <c r="G405" i="103"/>
  <c r="G414" i="103" s="1"/>
  <c r="G415" i="103" s="1"/>
  <c r="O398" i="103"/>
  <c r="P397" i="103"/>
  <c r="O397" i="103"/>
  <c r="S396" i="103"/>
  <c r="P396" i="103"/>
  <c r="M395" i="103"/>
  <c r="H395" i="103"/>
  <c r="F395" i="103"/>
  <c r="M394" i="103"/>
  <c r="L394" i="103"/>
  <c r="L395" i="103" s="1"/>
  <c r="I394" i="103"/>
  <c r="H394" i="103"/>
  <c r="F394" i="103"/>
  <c r="E394" i="103"/>
  <c r="E395" i="103" s="1"/>
  <c r="C394" i="103"/>
  <c r="A394" i="103"/>
  <c r="M393" i="103"/>
  <c r="L393" i="103"/>
  <c r="K393" i="103"/>
  <c r="K394" i="103" s="1"/>
  <c r="H393" i="103"/>
  <c r="G393" i="103"/>
  <c r="G394" i="103" s="1"/>
  <c r="G395" i="103" s="1"/>
  <c r="F393" i="103"/>
  <c r="E393" i="103"/>
  <c r="D393" i="103"/>
  <c r="D394" i="103" s="1"/>
  <c r="C393" i="103"/>
  <c r="B393" i="103"/>
  <c r="B394" i="103" s="1"/>
  <c r="A393" i="103"/>
  <c r="I384" i="103"/>
  <c r="I393" i="103" s="1"/>
  <c r="P377" i="103"/>
  <c r="O378" i="103" s="1"/>
  <c r="P376" i="103"/>
  <c r="O377" i="103" s="1"/>
  <c r="O376" i="103"/>
  <c r="P375" i="103"/>
  <c r="I374" i="103"/>
  <c r="E374" i="103"/>
  <c r="M373" i="103"/>
  <c r="L373" i="103"/>
  <c r="L374" i="103" s="1"/>
  <c r="I373" i="103"/>
  <c r="H373" i="103"/>
  <c r="F373" i="103"/>
  <c r="F459" i="103" s="1"/>
  <c r="F460" i="103" s="1"/>
  <c r="D373" i="103"/>
  <c r="A373" i="103"/>
  <c r="M372" i="103"/>
  <c r="L372" i="103"/>
  <c r="K372" i="103"/>
  <c r="I372" i="103"/>
  <c r="H372" i="103"/>
  <c r="G372" i="103"/>
  <c r="G373" i="103" s="1"/>
  <c r="F372" i="103"/>
  <c r="E372" i="103"/>
  <c r="E373" i="103" s="1"/>
  <c r="D372" i="103"/>
  <c r="C372" i="103"/>
  <c r="C373" i="103" s="1"/>
  <c r="B372" i="103"/>
  <c r="B373" i="103" s="1"/>
  <c r="A372" i="103"/>
  <c r="G364" i="103"/>
  <c r="G363" i="103"/>
  <c r="P354" i="103"/>
  <c r="N349" i="103"/>
  <c r="M348" i="103"/>
  <c r="E348" i="103"/>
  <c r="M347" i="103"/>
  <c r="K347" i="103"/>
  <c r="K348" i="103" s="1"/>
  <c r="H347" i="103"/>
  <c r="H348" i="103" s="1"/>
  <c r="E347" i="103"/>
  <c r="C347" i="103"/>
  <c r="M346" i="103"/>
  <c r="K346" i="103"/>
  <c r="J346" i="103"/>
  <c r="J347" i="103" s="1"/>
  <c r="J348" i="103" s="1"/>
  <c r="H346" i="103"/>
  <c r="F346" i="103"/>
  <c r="F347" i="103" s="1"/>
  <c r="F348" i="103" s="1"/>
  <c r="E346" i="103"/>
  <c r="C346" i="103"/>
  <c r="A346" i="103"/>
  <c r="A347" i="103" s="1"/>
  <c r="O330" i="103"/>
  <c r="P329" i="103"/>
  <c r="O329" i="103"/>
  <c r="S328" i="103"/>
  <c r="P328" i="103"/>
  <c r="F327" i="103"/>
  <c r="M326" i="103"/>
  <c r="M327" i="103" s="1"/>
  <c r="F326" i="103"/>
  <c r="E326" i="103"/>
  <c r="E327" i="103" s="1"/>
  <c r="C326" i="103"/>
  <c r="A326" i="103"/>
  <c r="M325" i="103"/>
  <c r="K325" i="103"/>
  <c r="K326" i="103" s="1"/>
  <c r="K327" i="103" s="1"/>
  <c r="J325" i="103"/>
  <c r="J326" i="103" s="1"/>
  <c r="J327" i="103" s="1"/>
  <c r="F325" i="103"/>
  <c r="E325" i="103"/>
  <c r="C325" i="103"/>
  <c r="B325" i="103"/>
  <c r="B326" i="103" s="1"/>
  <c r="A325" i="103"/>
  <c r="O308" i="103"/>
  <c r="P307" i="103"/>
  <c r="O307" i="103"/>
  <c r="S306" i="103"/>
  <c r="L306" i="103" s="1"/>
  <c r="P306" i="103"/>
  <c r="S305" i="103"/>
  <c r="P305" i="103"/>
  <c r="O306" i="103" s="1"/>
  <c r="P304" i="103"/>
  <c r="O305" i="103" s="1"/>
  <c r="L303" i="103"/>
  <c r="H303" i="103"/>
  <c r="L302" i="103"/>
  <c r="K302" i="103"/>
  <c r="K303" i="103" s="1"/>
  <c r="C302" i="103"/>
  <c r="A302" i="103"/>
  <c r="M301" i="103"/>
  <c r="M302" i="103" s="1"/>
  <c r="M303" i="103" s="1"/>
  <c r="L301" i="103"/>
  <c r="K301" i="103"/>
  <c r="J301" i="103"/>
  <c r="J302" i="103" s="1"/>
  <c r="J303" i="103" s="1"/>
  <c r="I301" i="103"/>
  <c r="I302" i="103" s="1"/>
  <c r="I303" i="103" s="1"/>
  <c r="H301" i="103"/>
  <c r="H302" i="103" s="1"/>
  <c r="F301" i="103"/>
  <c r="F302" i="103" s="1"/>
  <c r="F303" i="103" s="1"/>
  <c r="E301" i="103"/>
  <c r="E302" i="103" s="1"/>
  <c r="E303" i="103" s="1"/>
  <c r="C301" i="103"/>
  <c r="B301" i="103"/>
  <c r="B302" i="103" s="1"/>
  <c r="A301" i="103"/>
  <c r="O288" i="103"/>
  <c r="P287" i="103"/>
  <c r="O287" i="103"/>
  <c r="S286" i="103"/>
  <c r="P286" i="103"/>
  <c r="G286" i="103"/>
  <c r="S285" i="103"/>
  <c r="P285" i="103"/>
  <c r="O286" i="103" s="1"/>
  <c r="J284" i="103"/>
  <c r="F284" i="103"/>
  <c r="J283" i="103"/>
  <c r="F283" i="103"/>
  <c r="E283" i="103"/>
  <c r="E284" i="103" s="1"/>
  <c r="D283" i="103"/>
  <c r="B283" i="103"/>
  <c r="A283" i="103"/>
  <c r="M282" i="103"/>
  <c r="M283" i="103" s="1"/>
  <c r="M284" i="103" s="1"/>
  <c r="L282" i="103"/>
  <c r="L283" i="103" s="1"/>
  <c r="L284" i="103" s="1"/>
  <c r="K282" i="103"/>
  <c r="K283" i="103" s="1"/>
  <c r="K284" i="103" s="1"/>
  <c r="J282" i="103"/>
  <c r="H282" i="103"/>
  <c r="H283" i="103" s="1"/>
  <c r="H284" i="103" s="1"/>
  <c r="F282" i="103"/>
  <c r="E282" i="103"/>
  <c r="D282" i="103"/>
  <c r="C282" i="103"/>
  <c r="C283" i="103" s="1"/>
  <c r="B282" i="103"/>
  <c r="A282" i="103"/>
  <c r="P263" i="103"/>
  <c r="P262" i="103"/>
  <c r="O263" i="103" s="1"/>
  <c r="P261" i="103"/>
  <c r="O262" i="103" s="1"/>
  <c r="M260" i="103"/>
  <c r="I260" i="103"/>
  <c r="H260" i="103"/>
  <c r="L259" i="103"/>
  <c r="H259" i="103"/>
  <c r="F259" i="103"/>
  <c r="C259" i="103"/>
  <c r="M258" i="103"/>
  <c r="M259" i="103" s="1"/>
  <c r="M349" i="103" s="1"/>
  <c r="M350" i="103" s="1"/>
  <c r="L258" i="103"/>
  <c r="K258" i="103"/>
  <c r="J258" i="103"/>
  <c r="J259" i="103" s="1"/>
  <c r="I258" i="103"/>
  <c r="I259" i="103" s="1"/>
  <c r="H258" i="103"/>
  <c r="F258" i="103"/>
  <c r="E258" i="103"/>
  <c r="E259" i="103" s="1"/>
  <c r="D258" i="103"/>
  <c r="D259" i="103" s="1"/>
  <c r="C258" i="103"/>
  <c r="A258" i="103"/>
  <c r="A259" i="103" s="1"/>
  <c r="P240" i="103"/>
  <c r="O240" i="103"/>
  <c r="P239" i="103"/>
  <c r="C238" i="103"/>
  <c r="C353" i="103" s="1"/>
  <c r="C463" i="103" s="1"/>
  <c r="C586" i="103" s="1"/>
  <c r="C692" i="103" s="1"/>
  <c r="C798" i="103" s="1"/>
  <c r="C951" i="103" s="1"/>
  <c r="C1079" i="103" s="1"/>
  <c r="C1218" i="103" s="1"/>
  <c r="C1335" i="103" s="1"/>
  <c r="C1450" i="103" s="1"/>
  <c r="C1560" i="103" s="1"/>
  <c r="C1668" i="103" s="1"/>
  <c r="C1788" i="103" s="1"/>
  <c r="C1911" i="103" s="1"/>
  <c r="C2034" i="103" s="1"/>
  <c r="C2169" i="103" s="1"/>
  <c r="V2170" i="103" s="1"/>
  <c r="V2171" i="103" s="1"/>
  <c r="N234" i="103"/>
  <c r="I233" i="103"/>
  <c r="E233" i="103"/>
  <c r="I232" i="103"/>
  <c r="F232" i="103"/>
  <c r="F233" i="103" s="1"/>
  <c r="D232" i="103"/>
  <c r="C232" i="103"/>
  <c r="A232" i="103"/>
  <c r="M231" i="103"/>
  <c r="M232" i="103" s="1"/>
  <c r="M233" i="103" s="1"/>
  <c r="K231" i="103"/>
  <c r="K232" i="103" s="1"/>
  <c r="K233" i="103" s="1"/>
  <c r="J231" i="103"/>
  <c r="J232" i="103" s="1"/>
  <c r="J233" i="103" s="1"/>
  <c r="I231" i="103"/>
  <c r="F231" i="103"/>
  <c r="E231" i="103"/>
  <c r="E232" i="103" s="1"/>
  <c r="D231" i="103"/>
  <c r="C231" i="103"/>
  <c r="A231" i="103"/>
  <c r="P212" i="103"/>
  <c r="P211" i="103"/>
  <c r="O212" i="103" s="1"/>
  <c r="K210" i="103"/>
  <c r="K209" i="103"/>
  <c r="C209" i="103"/>
  <c r="B209" i="103"/>
  <c r="M208" i="103"/>
  <c r="M209" i="103" s="1"/>
  <c r="M210" i="103" s="1"/>
  <c r="K208" i="103"/>
  <c r="J208" i="103"/>
  <c r="J209" i="103" s="1"/>
  <c r="J210" i="103" s="1"/>
  <c r="F208" i="103"/>
  <c r="F209" i="103" s="1"/>
  <c r="F210" i="103" s="1"/>
  <c r="E208" i="103"/>
  <c r="E209" i="103" s="1"/>
  <c r="E210" i="103" s="1"/>
  <c r="C208" i="103"/>
  <c r="B208" i="103"/>
  <c r="A208" i="103"/>
  <c r="A209" i="103" s="1"/>
  <c r="O189" i="103"/>
  <c r="S188" i="103"/>
  <c r="O188" i="103"/>
  <c r="I188" i="103"/>
  <c r="S187" i="103"/>
  <c r="P187" i="103"/>
  <c r="P188" i="103" s="1"/>
  <c r="P189" i="103" s="1"/>
  <c r="L186" i="103"/>
  <c r="K185" i="103"/>
  <c r="K186" i="103" s="1"/>
  <c r="F185" i="103"/>
  <c r="F186" i="103" s="1"/>
  <c r="C185" i="103"/>
  <c r="M184" i="103"/>
  <c r="M185" i="103" s="1"/>
  <c r="L184" i="103"/>
  <c r="L185" i="103" s="1"/>
  <c r="K184" i="103"/>
  <c r="J184" i="103"/>
  <c r="J185" i="103" s="1"/>
  <c r="J186" i="103" s="1"/>
  <c r="I184" i="103"/>
  <c r="I185" i="103" s="1"/>
  <c r="I186" i="103" s="1"/>
  <c r="F184" i="103"/>
  <c r="E184" i="103"/>
  <c r="E185" i="103" s="1"/>
  <c r="E186" i="103" s="1"/>
  <c r="C184" i="103"/>
  <c r="A184" i="103"/>
  <c r="A185" i="103" s="1"/>
  <c r="O167" i="103"/>
  <c r="O166" i="103"/>
  <c r="S165" i="103"/>
  <c r="G165" i="103" s="1"/>
  <c r="P165" i="103"/>
  <c r="P166" i="103" s="1"/>
  <c r="S164" i="103"/>
  <c r="P164" i="103"/>
  <c r="O165" i="103" s="1"/>
  <c r="D164" i="103"/>
  <c r="D184" i="103" s="1"/>
  <c r="D185" i="103" s="1"/>
  <c r="P163" i="103"/>
  <c r="O164" i="103" s="1"/>
  <c r="K161" i="103"/>
  <c r="J161" i="103"/>
  <c r="J162" i="103" s="1"/>
  <c r="F161" i="103"/>
  <c r="F162" i="103" s="1"/>
  <c r="C161" i="103"/>
  <c r="A161" i="103"/>
  <c r="M160" i="103"/>
  <c r="M161" i="103" s="1"/>
  <c r="M162" i="103" s="1"/>
  <c r="K160" i="103"/>
  <c r="J160" i="103"/>
  <c r="I160" i="103"/>
  <c r="I161" i="103" s="1"/>
  <c r="I162" i="103" s="1"/>
  <c r="H160" i="103"/>
  <c r="H161" i="103" s="1"/>
  <c r="H162" i="103" s="1"/>
  <c r="F160" i="103"/>
  <c r="E160" i="103"/>
  <c r="E161" i="103" s="1"/>
  <c r="E162" i="103" s="1"/>
  <c r="C160" i="103"/>
  <c r="A160" i="103"/>
  <c r="P141" i="103"/>
  <c r="P142" i="103" s="1"/>
  <c r="J140" i="103"/>
  <c r="H140" i="103"/>
  <c r="M139" i="103"/>
  <c r="M140" i="103" s="1"/>
  <c r="J139" i="103"/>
  <c r="E139" i="103"/>
  <c r="E140" i="103" s="1"/>
  <c r="B139" i="103"/>
  <c r="M138" i="103"/>
  <c r="K138" i="103"/>
  <c r="J138" i="103"/>
  <c r="H138" i="103"/>
  <c r="H139" i="103" s="1"/>
  <c r="F138" i="103"/>
  <c r="F139" i="103" s="1"/>
  <c r="E138" i="103"/>
  <c r="C138" i="103"/>
  <c r="C139" i="103" s="1"/>
  <c r="B138" i="103"/>
  <c r="A138" i="103"/>
  <c r="A139" i="103" s="1"/>
  <c r="P122" i="103"/>
  <c r="O122" i="103"/>
  <c r="O121" i="103"/>
  <c r="S121" i="103" s="1"/>
  <c r="G121" i="103"/>
  <c r="O120" i="103"/>
  <c r="S120" i="103" s="1"/>
  <c r="P119" i="103"/>
  <c r="P120" i="103" s="1"/>
  <c r="P121" i="103" s="1"/>
  <c r="C118" i="103"/>
  <c r="B118" i="103"/>
  <c r="B238" i="103" s="1"/>
  <c r="B353" i="103" s="1"/>
  <c r="B463" i="103" s="1"/>
  <c r="B586" i="103" s="1"/>
  <c r="B692" i="103" s="1"/>
  <c r="B798" i="103" s="1"/>
  <c r="B951" i="103" s="1"/>
  <c r="B1079" i="103" s="1"/>
  <c r="B1218" i="103" s="1"/>
  <c r="B1335" i="103" s="1"/>
  <c r="B1450" i="103" s="1"/>
  <c r="B1560" i="103" s="1"/>
  <c r="B1668" i="103" s="1"/>
  <c r="B1788" i="103" s="1"/>
  <c r="B1911" i="103" s="1"/>
  <c r="B2034" i="103" s="1"/>
  <c r="B2169" i="103" s="1"/>
  <c r="U2170" i="103" s="1"/>
  <c r="U2171" i="103" s="1"/>
  <c r="N114" i="103"/>
  <c r="J112" i="103"/>
  <c r="J113" i="103" s="1"/>
  <c r="H112" i="103"/>
  <c r="H113" i="103" s="1"/>
  <c r="B112" i="103"/>
  <c r="M111" i="103"/>
  <c r="M112" i="103" s="1"/>
  <c r="M113" i="103" s="1"/>
  <c r="L111" i="103"/>
  <c r="L112" i="103" s="1"/>
  <c r="L113" i="103" s="1"/>
  <c r="K111" i="103"/>
  <c r="K112" i="103" s="1"/>
  <c r="K113" i="103" s="1"/>
  <c r="J111" i="103"/>
  <c r="I111" i="103"/>
  <c r="I112" i="103" s="1"/>
  <c r="I113" i="103" s="1"/>
  <c r="H111" i="103"/>
  <c r="E111" i="103"/>
  <c r="E112" i="103" s="1"/>
  <c r="E113" i="103" s="1"/>
  <c r="C111" i="103"/>
  <c r="C112" i="103" s="1"/>
  <c r="B111" i="103"/>
  <c r="A111" i="103"/>
  <c r="A112" i="103" s="1"/>
  <c r="G98" i="103"/>
  <c r="G96" i="103"/>
  <c r="O94" i="103"/>
  <c r="P93" i="103"/>
  <c r="H91" i="103"/>
  <c r="H92" i="103" s="1"/>
  <c r="E91" i="103"/>
  <c r="E92" i="103" s="1"/>
  <c r="A91" i="103"/>
  <c r="M90" i="103"/>
  <c r="M91" i="103" s="1"/>
  <c r="J90" i="103"/>
  <c r="J91" i="103" s="1"/>
  <c r="J92" i="103" s="1"/>
  <c r="H90" i="103"/>
  <c r="F90" i="103"/>
  <c r="F91" i="103" s="1"/>
  <c r="F92" i="103" s="1"/>
  <c r="E90" i="103"/>
  <c r="C90" i="103"/>
  <c r="C91" i="103" s="1"/>
  <c r="B90" i="103"/>
  <c r="B91" i="103" s="1"/>
  <c r="A90" i="103"/>
  <c r="N87" i="103"/>
  <c r="O70" i="103"/>
  <c r="S69" i="103"/>
  <c r="P69" i="103"/>
  <c r="P70" i="103" s="1"/>
  <c r="N69" i="103"/>
  <c r="N88" i="103" s="1"/>
  <c r="J68" i="103"/>
  <c r="I68" i="103"/>
  <c r="M67" i="103"/>
  <c r="M68" i="103" s="1"/>
  <c r="L67" i="103"/>
  <c r="L68" i="103" s="1"/>
  <c r="I67" i="103"/>
  <c r="H67" i="103"/>
  <c r="H68" i="103" s="1"/>
  <c r="E67" i="103"/>
  <c r="E68" i="103" s="1"/>
  <c r="M66" i="103"/>
  <c r="L66" i="103"/>
  <c r="J66" i="103"/>
  <c r="J67" i="103" s="1"/>
  <c r="I66" i="103"/>
  <c r="H66" i="103"/>
  <c r="F66" i="103"/>
  <c r="F67" i="103" s="1"/>
  <c r="F68" i="103" s="1"/>
  <c r="E66" i="103"/>
  <c r="C66" i="103"/>
  <c r="C67" i="103" s="1"/>
  <c r="B66" i="103"/>
  <c r="B67" i="103" s="1"/>
  <c r="A66" i="103"/>
  <c r="A67" i="103" s="1"/>
  <c r="N62" i="103"/>
  <c r="N61" i="103"/>
  <c r="N54" i="103"/>
  <c r="N51" i="103"/>
  <c r="N50" i="103"/>
  <c r="O46" i="103"/>
  <c r="N46" i="103"/>
  <c r="P45" i="103"/>
  <c r="N45" i="103"/>
  <c r="M44" i="103"/>
  <c r="I44" i="103"/>
  <c r="E44" i="103"/>
  <c r="L43" i="103"/>
  <c r="L44" i="103" s="1"/>
  <c r="I43" i="103"/>
  <c r="F43" i="103"/>
  <c r="F44" i="103" s="1"/>
  <c r="C43" i="103"/>
  <c r="A43" i="103"/>
  <c r="M42" i="103"/>
  <c r="M43" i="103" s="1"/>
  <c r="L42" i="103"/>
  <c r="J42" i="103"/>
  <c r="J43" i="103" s="1"/>
  <c r="J44" i="103" s="1"/>
  <c r="I42" i="103"/>
  <c r="F42" i="103"/>
  <c r="E42" i="103"/>
  <c r="E43" i="103" s="1"/>
  <c r="C42" i="103"/>
  <c r="B42" i="103"/>
  <c r="B43" i="103" s="1"/>
  <c r="A42" i="103"/>
  <c r="N41" i="103"/>
  <c r="N40" i="103"/>
  <c r="N39" i="103"/>
  <c r="N38" i="103"/>
  <c r="N36" i="103"/>
  <c r="N35" i="103"/>
  <c r="N34" i="103"/>
  <c r="N33" i="103"/>
  <c r="N31" i="103"/>
  <c r="N30" i="103"/>
  <c r="N29" i="103"/>
  <c r="N28" i="103"/>
  <c r="N27" i="103"/>
  <c r="N26" i="103"/>
  <c r="O24" i="103"/>
  <c r="N24" i="103"/>
  <c r="P23" i="103"/>
  <c r="P24" i="103" s="1"/>
  <c r="N23" i="103"/>
  <c r="N37" i="103" s="1"/>
  <c r="H22" i="103"/>
  <c r="H21" i="103"/>
  <c r="G21" i="103"/>
  <c r="G22" i="103" s="1"/>
  <c r="E21" i="103"/>
  <c r="C21" i="103"/>
  <c r="M20" i="103"/>
  <c r="M21" i="103" s="1"/>
  <c r="M22" i="103" s="1"/>
  <c r="L20" i="103"/>
  <c r="L21" i="103" s="1"/>
  <c r="J20" i="103"/>
  <c r="J21" i="103" s="1"/>
  <c r="H20" i="103"/>
  <c r="G20" i="103"/>
  <c r="E20" i="103"/>
  <c r="C20" i="103"/>
  <c r="B20" i="103"/>
  <c r="B21" i="103" s="1"/>
  <c r="A20" i="103"/>
  <c r="A21" i="103" s="1"/>
  <c r="N19" i="103"/>
  <c r="N18" i="103"/>
  <c r="N17" i="103"/>
  <c r="N16" i="103"/>
  <c r="N15" i="103"/>
  <c r="N14" i="103"/>
  <c r="N13" i="103"/>
  <c r="N12" i="103"/>
  <c r="N11" i="103"/>
  <c r="N10" i="103"/>
  <c r="N9" i="103"/>
  <c r="N8" i="103"/>
  <c r="N7" i="103"/>
  <c r="N6" i="103"/>
  <c r="N5" i="103"/>
  <c r="N4" i="103"/>
  <c r="P3" i="103"/>
  <c r="P4" i="103" s="1"/>
  <c r="G1" i="103"/>
  <c r="A1" i="103" s="1"/>
  <c r="C1" i="103"/>
  <c r="N2229" i="103" l="1"/>
  <c r="I2294" i="103"/>
  <c r="I2295" i="103" s="1"/>
  <c r="J260" i="103"/>
  <c r="J349" i="103"/>
  <c r="J350" i="103" s="1"/>
  <c r="B114" i="103"/>
  <c r="F140" i="103"/>
  <c r="F234" i="103"/>
  <c r="F235" i="103" s="1"/>
  <c r="K459" i="103"/>
  <c r="K460" i="103" s="1"/>
  <c r="K395" i="103"/>
  <c r="M186" i="103"/>
  <c r="M234" i="103"/>
  <c r="M235" i="103" s="1"/>
  <c r="M238" i="103" s="1"/>
  <c r="M353" i="103" s="1"/>
  <c r="J114" i="103"/>
  <c r="J115" i="103" s="1"/>
  <c r="J118" i="103" s="1"/>
  <c r="J22" i="103"/>
  <c r="A234" i="103"/>
  <c r="P5" i="103"/>
  <c r="S4" i="103"/>
  <c r="O5" i="103"/>
  <c r="L22" i="103"/>
  <c r="P25" i="103"/>
  <c r="O25" i="103"/>
  <c r="S24" i="103"/>
  <c r="M92" i="103"/>
  <c r="M114" i="103"/>
  <c r="M115" i="103" s="1"/>
  <c r="M118" i="103" s="1"/>
  <c r="K234" i="103"/>
  <c r="K235" i="103" s="1"/>
  <c r="K162" i="103"/>
  <c r="C114" i="103"/>
  <c r="P143" i="103"/>
  <c r="L260" i="103"/>
  <c r="S263" i="103"/>
  <c r="I263" i="103" s="1"/>
  <c r="P264" i="103"/>
  <c r="O264" i="103"/>
  <c r="L305" i="103"/>
  <c r="L325" i="103" s="1"/>
  <c r="L326" i="103" s="1"/>
  <c r="L327" i="103" s="1"/>
  <c r="M582" i="103"/>
  <c r="M583" i="103" s="1"/>
  <c r="M485" i="103"/>
  <c r="O607" i="103"/>
  <c r="P607" i="103"/>
  <c r="D713" i="103"/>
  <c r="D728" i="103" s="1"/>
  <c r="D729" i="103" s="1"/>
  <c r="G817" i="103"/>
  <c r="E114" i="103"/>
  <c r="E115" i="103" s="1"/>
  <c r="E118" i="103" s="1"/>
  <c r="E22" i="103"/>
  <c r="N64" i="103"/>
  <c r="N56" i="103"/>
  <c r="N52" i="103"/>
  <c r="N65" i="103"/>
  <c r="N57" i="103"/>
  <c r="N53" i="103"/>
  <c r="N60" i="103"/>
  <c r="N55" i="103"/>
  <c r="N48" i="103"/>
  <c r="N74" i="103"/>
  <c r="N77" i="103"/>
  <c r="N83" i="103"/>
  <c r="N89" i="103"/>
  <c r="S189" i="103"/>
  <c r="I189" i="103" s="1"/>
  <c r="O190" i="103"/>
  <c r="E234" i="103"/>
  <c r="E235" i="103" s="1"/>
  <c r="G459" i="103"/>
  <c r="G460" i="103" s="1"/>
  <c r="G374" i="103"/>
  <c r="F374" i="103"/>
  <c r="D416" i="103"/>
  <c r="P420" i="103"/>
  <c r="S419" i="103"/>
  <c r="S563" i="103"/>
  <c r="G563" i="103" s="1"/>
  <c r="O564" i="103"/>
  <c r="P564" i="103"/>
  <c r="P930" i="103"/>
  <c r="S929" i="103"/>
  <c r="O930" i="103"/>
  <c r="D1213" i="103"/>
  <c r="O1454" i="103"/>
  <c r="S1453" i="103"/>
  <c r="J1453" i="103" s="1"/>
  <c r="P1454" i="103"/>
  <c r="S45" i="103"/>
  <c r="P46" i="103"/>
  <c r="N59" i="103"/>
  <c r="N71" i="103"/>
  <c r="C234" i="103"/>
  <c r="O142" i="103"/>
  <c r="S142" i="103" s="1"/>
  <c r="P190" i="103"/>
  <c r="E349" i="103"/>
  <c r="E350" i="103" s="1"/>
  <c r="E260" i="103"/>
  <c r="D459" i="103"/>
  <c r="O420" i="103"/>
  <c r="D437" i="103"/>
  <c r="D465" i="103"/>
  <c r="P488" i="103"/>
  <c r="S487" i="103"/>
  <c r="O488" i="103"/>
  <c r="K508" i="103"/>
  <c r="E582" i="103"/>
  <c r="E583" i="103" s="1"/>
  <c r="O588" i="103"/>
  <c r="P588" i="103"/>
  <c r="D776" i="103"/>
  <c r="D791" i="103" s="1"/>
  <c r="D792" i="103" s="1"/>
  <c r="N838" i="103"/>
  <c r="D839" i="103"/>
  <c r="I839" i="103"/>
  <c r="L1692" i="103"/>
  <c r="F794" i="103"/>
  <c r="F795" i="103" s="1"/>
  <c r="F711" i="103"/>
  <c r="M817" i="103"/>
  <c r="M947" i="103"/>
  <c r="M948" i="103" s="1"/>
  <c r="N81" i="103"/>
  <c r="O241" i="103"/>
  <c r="P241" i="103"/>
  <c r="H582" i="103"/>
  <c r="H583" i="103" s="1"/>
  <c r="H485" i="103"/>
  <c r="O213" i="103"/>
  <c r="S212" i="103"/>
  <c r="C459" i="103"/>
  <c r="I459" i="103"/>
  <c r="I460" i="103" s="1"/>
  <c r="I395" i="103"/>
  <c r="O695" i="103"/>
  <c r="P695" i="103"/>
  <c r="O4" i="103"/>
  <c r="P94" i="103"/>
  <c r="S93" i="103"/>
  <c r="A114" i="103"/>
  <c r="P213" i="103"/>
  <c r="E459" i="103"/>
  <c r="E460" i="103" s="1"/>
  <c r="P647" i="103"/>
  <c r="O647" i="103"/>
  <c r="S646" i="103"/>
  <c r="S671" i="103"/>
  <c r="K671" i="103" s="1"/>
  <c r="P672" i="103"/>
  <c r="O672" i="103"/>
  <c r="S694" i="103"/>
  <c r="S862" i="103"/>
  <c r="O863" i="103"/>
  <c r="P863" i="103"/>
  <c r="O1170" i="103"/>
  <c r="S1169" i="103"/>
  <c r="P1170" i="103"/>
  <c r="S377" i="103"/>
  <c r="J377" i="103" s="1"/>
  <c r="P378" i="103"/>
  <c r="D458" i="103"/>
  <c r="P538" i="103"/>
  <c r="S537" i="103"/>
  <c r="O538" i="103"/>
  <c r="J794" i="103"/>
  <c r="J795" i="103" s="1"/>
  <c r="J711" i="103"/>
  <c r="O978" i="103"/>
  <c r="P978" i="103"/>
  <c r="N85" i="103"/>
  <c r="N75" i="103"/>
  <c r="N79" i="103"/>
  <c r="N86" i="103"/>
  <c r="N82" i="103"/>
  <c r="N84" i="103"/>
  <c r="N78" i="103"/>
  <c r="N80" i="103"/>
  <c r="S122" i="103"/>
  <c r="G122" i="103" s="1"/>
  <c r="O143" i="103"/>
  <c r="F349" i="103"/>
  <c r="F350" i="103" s="1"/>
  <c r="F260" i="103"/>
  <c r="D374" i="103"/>
  <c r="B459" i="103"/>
  <c r="O512" i="103"/>
  <c r="S511" i="103"/>
  <c r="G511" i="103" s="1"/>
  <c r="G711" i="103"/>
  <c r="A947" i="103"/>
  <c r="N49" i="103"/>
  <c r="P71" i="103"/>
  <c r="O71" i="103"/>
  <c r="S70" i="103"/>
  <c r="N72" i="103"/>
  <c r="N93" i="103"/>
  <c r="S240" i="103"/>
  <c r="K349" i="103"/>
  <c r="K350" i="103" s="1"/>
  <c r="P512" i="103"/>
  <c r="O123" i="103"/>
  <c r="N47" i="103"/>
  <c r="N58" i="103"/>
  <c r="N63" i="103"/>
  <c r="N70" i="103"/>
  <c r="N73" i="103"/>
  <c r="N76" i="103"/>
  <c r="D120" i="103"/>
  <c r="D138" i="103" s="1"/>
  <c r="D139" i="103" s="1"/>
  <c r="P123" i="103"/>
  <c r="P167" i="103"/>
  <c r="S166" i="103"/>
  <c r="G166" i="103" s="1"/>
  <c r="S262" i="103"/>
  <c r="A349" i="103"/>
  <c r="M374" i="103"/>
  <c r="M459" i="103"/>
  <c r="M460" i="103" s="1"/>
  <c r="S625" i="103"/>
  <c r="P626" i="103"/>
  <c r="M794" i="103"/>
  <c r="M795" i="103" s="1"/>
  <c r="M711" i="103"/>
  <c r="O714" i="103"/>
  <c r="P714" i="103"/>
  <c r="D973" i="103"/>
  <c r="N972" i="103"/>
  <c r="A1075" i="103"/>
  <c r="E1214" i="103"/>
  <c r="E1215" i="103" s="1"/>
  <c r="P355" i="103"/>
  <c r="O355" i="103"/>
  <c r="D395" i="103"/>
  <c r="A459" i="103"/>
  <c r="M688" i="103"/>
  <c r="M689" i="103" s="1"/>
  <c r="P954" i="103"/>
  <c r="S953" i="103"/>
  <c r="O954" i="103"/>
  <c r="P288" i="103"/>
  <c r="S287" i="103"/>
  <c r="D287" i="103" s="1"/>
  <c r="H459" i="103"/>
  <c r="H460" i="103" s="1"/>
  <c r="H374" i="103"/>
  <c r="D560" i="103"/>
  <c r="C794" i="103"/>
  <c r="E817" i="103"/>
  <c r="E947" i="103"/>
  <c r="E948" i="103" s="1"/>
  <c r="C947" i="103"/>
  <c r="O883" i="103"/>
  <c r="P883" i="103"/>
  <c r="S882" i="103"/>
  <c r="D1101" i="103"/>
  <c r="N1100" i="103"/>
  <c r="J1311" i="103"/>
  <c r="S329" i="103"/>
  <c r="P330" i="103"/>
  <c r="A688" i="103"/>
  <c r="D605" i="103"/>
  <c r="O819" i="103"/>
  <c r="P819" i="103"/>
  <c r="P1084" i="103"/>
  <c r="O1084" i="103"/>
  <c r="C349" i="103"/>
  <c r="D284" i="103"/>
  <c r="P308" i="103"/>
  <c r="S307" i="103"/>
  <c r="D307" i="103" s="1"/>
  <c r="N25" i="103"/>
  <c r="N32" i="103"/>
  <c r="J234" i="103"/>
  <c r="J235" i="103" s="1"/>
  <c r="J238" i="103" s="1"/>
  <c r="S376" i="103"/>
  <c r="S438" i="103"/>
  <c r="P439" i="103"/>
  <c r="S510" i="103"/>
  <c r="D562" i="103"/>
  <c r="D579" i="103" s="1"/>
  <c r="D580" i="103" s="1"/>
  <c r="D581" i="103" s="1"/>
  <c r="S670" i="103"/>
  <c r="E794" i="103"/>
  <c r="E795" i="103" s="1"/>
  <c r="S754" i="103"/>
  <c r="L754" i="103" s="1"/>
  <c r="O755" i="103"/>
  <c r="P755" i="103"/>
  <c r="O778" i="103"/>
  <c r="P778" i="103"/>
  <c r="O1058" i="103"/>
  <c r="S1057" i="103"/>
  <c r="P1058" i="103"/>
  <c r="J1075" i="103"/>
  <c r="J1076" i="103" s="1"/>
  <c r="M1362" i="103"/>
  <c r="M1446" i="103"/>
  <c r="M1447" i="103" s="1"/>
  <c r="D1581" i="103"/>
  <c r="S1606" i="103"/>
  <c r="J1606" i="103" s="1"/>
  <c r="P1607" i="103"/>
  <c r="O1607" i="103"/>
  <c r="A1784" i="103"/>
  <c r="M1075" i="103"/>
  <c r="M1076" i="103" s="1"/>
  <c r="S976" i="103"/>
  <c r="I976" i="103" s="1"/>
  <c r="O977" i="103"/>
  <c r="S977" i="103" s="1"/>
  <c r="D977" i="103" s="1"/>
  <c r="D992" i="103" s="1"/>
  <c r="D993" i="103" s="1"/>
  <c r="A1214" i="103"/>
  <c r="D1090" i="103"/>
  <c r="I1090" i="103"/>
  <c r="G1090" i="103"/>
  <c r="J1245" i="103"/>
  <c r="S397" i="103"/>
  <c r="P398" i="103"/>
  <c r="M605" i="103"/>
  <c r="J947" i="103"/>
  <c r="J948" i="103" s="1"/>
  <c r="I975" i="103"/>
  <c r="P996" i="103"/>
  <c r="S995" i="103"/>
  <c r="O996" i="103"/>
  <c r="O1083" i="103"/>
  <c r="S1083" i="103" s="1"/>
  <c r="S1082" i="103"/>
  <c r="J1214" i="103"/>
  <c r="J1215" i="103" s="1"/>
  <c r="J1090" i="103"/>
  <c r="P1093" i="103"/>
  <c r="S1092" i="103"/>
  <c r="O1093" i="103"/>
  <c r="O1221" i="103"/>
  <c r="P1221" i="103"/>
  <c r="S1220" i="103"/>
  <c r="P1337" i="103"/>
  <c r="O1337" i="103"/>
  <c r="O1429" i="103"/>
  <c r="P1429" i="103"/>
  <c r="J1494" i="103"/>
  <c r="D1534" i="103"/>
  <c r="P466" i="103"/>
  <c r="O466" i="103"/>
  <c r="O913" i="103"/>
  <c r="P913" i="103"/>
  <c r="E1075" i="103"/>
  <c r="E1076" i="103" s="1"/>
  <c r="P1040" i="103"/>
  <c r="O1040" i="103"/>
  <c r="S1148" i="103"/>
  <c r="O1149" i="103"/>
  <c r="P1149" i="103"/>
  <c r="F1446" i="103"/>
  <c r="F1447" i="103" s="1"/>
  <c r="F1362" i="103"/>
  <c r="H1362" i="103"/>
  <c r="K1446" i="103"/>
  <c r="K1447" i="103" s="1"/>
  <c r="K1383" i="103"/>
  <c r="H1937" i="103"/>
  <c r="H1957" i="103" s="1"/>
  <c r="H1958" i="103" s="1"/>
  <c r="H1959" i="103" s="1"/>
  <c r="P732" i="103"/>
  <c r="O732" i="103"/>
  <c r="S731" i="103"/>
  <c r="O964" i="103"/>
  <c r="P964" i="103"/>
  <c r="C1214" i="103"/>
  <c r="K1331" i="103"/>
  <c r="K1332" i="103" s="1"/>
  <c r="K1267" i="103"/>
  <c r="H1556" i="103"/>
  <c r="H1557" i="103" s="1"/>
  <c r="S163" i="103"/>
  <c r="S211" i="103"/>
  <c r="S304" i="103"/>
  <c r="D752" i="103"/>
  <c r="O800" i="103"/>
  <c r="P800" i="103"/>
  <c r="G962" i="103"/>
  <c r="D1038" i="103"/>
  <c r="D1053" i="103" s="1"/>
  <c r="D1054" i="103" s="1"/>
  <c r="P1103" i="103"/>
  <c r="O1103" i="103"/>
  <c r="P1366" i="103"/>
  <c r="O1366" i="103"/>
  <c r="S1427" i="103"/>
  <c r="O1428" i="103"/>
  <c r="S1428" i="103" s="1"/>
  <c r="E1556" i="103"/>
  <c r="E1557" i="103" s="1"/>
  <c r="E1471" i="103"/>
  <c r="L1556" i="103"/>
  <c r="L1557" i="103" s="1"/>
  <c r="P1016" i="103"/>
  <c r="S1015" i="103"/>
  <c r="H1214" i="103"/>
  <c r="H1215" i="103" s="1"/>
  <c r="A1331" i="103"/>
  <c r="D1309" i="103"/>
  <c r="D1513" i="103"/>
  <c r="J688" i="103"/>
  <c r="J689" i="103" s="1"/>
  <c r="J605" i="103"/>
  <c r="S1056" i="103"/>
  <c r="O1057" i="103"/>
  <c r="S1081" i="103"/>
  <c r="L1090" i="103"/>
  <c r="M1214" i="103"/>
  <c r="M1215" i="103" s="1"/>
  <c r="M1090" i="103"/>
  <c r="P1270" i="103"/>
  <c r="S1269" i="103"/>
  <c r="O1270" i="103"/>
  <c r="S1387" i="103"/>
  <c r="G1387" i="103" s="1"/>
  <c r="P1388" i="103"/>
  <c r="O1388" i="103"/>
  <c r="P1495" i="103"/>
  <c r="O1495" i="103"/>
  <c r="P841" i="103"/>
  <c r="S910" i="103"/>
  <c r="C1075" i="103"/>
  <c r="P1194" i="103"/>
  <c r="O1194" i="103"/>
  <c r="L1331" i="103"/>
  <c r="L1332" i="103" s="1"/>
  <c r="O1405" i="103"/>
  <c r="S1404" i="103"/>
  <c r="P1405" i="103"/>
  <c r="M1664" i="103"/>
  <c r="M1665" i="103" s="1"/>
  <c r="M1581" i="103"/>
  <c r="P1648" i="103"/>
  <c r="O1648" i="103"/>
  <c r="S1647" i="103"/>
  <c r="B1647" i="103" s="1"/>
  <c r="B1670" i="103"/>
  <c r="P1290" i="103"/>
  <c r="S1289" i="103"/>
  <c r="M1331" i="103"/>
  <c r="M1332" i="103" s="1"/>
  <c r="E1446" i="103"/>
  <c r="E1447" i="103" s="1"/>
  <c r="C1446" i="103"/>
  <c r="S1537" i="103"/>
  <c r="J1537" i="103" s="1"/>
  <c r="O1538" i="103"/>
  <c r="A1907" i="103"/>
  <c r="O1247" i="103"/>
  <c r="P1247" i="103"/>
  <c r="O1290" i="103"/>
  <c r="S1386" i="103"/>
  <c r="G1386" i="103" s="1"/>
  <c r="G1471" i="103"/>
  <c r="G1556" i="103"/>
  <c r="G1557" i="103" s="1"/>
  <c r="O1583" i="103"/>
  <c r="P1583" i="103"/>
  <c r="K1736" i="103"/>
  <c r="K1784" i="103"/>
  <c r="K1785" i="103" s="1"/>
  <c r="S1124" i="103"/>
  <c r="B1124" i="103" s="1"/>
  <c r="P1125" i="103"/>
  <c r="O1125" i="103"/>
  <c r="C1331" i="103"/>
  <c r="O1387" i="103"/>
  <c r="A1556" i="103"/>
  <c r="P1538" i="103"/>
  <c r="P1695" i="103"/>
  <c r="S1694" i="103"/>
  <c r="O1695" i="103"/>
  <c r="B1556" i="103"/>
  <c r="J1473" i="103"/>
  <c r="K1492" i="103"/>
  <c r="K1556" i="103"/>
  <c r="K1557" i="103" s="1"/>
  <c r="M1556" i="103"/>
  <c r="M1557" i="103" s="1"/>
  <c r="G1581" i="103"/>
  <c r="G1664" i="103"/>
  <c r="G1665" i="103" s="1"/>
  <c r="M1784" i="103"/>
  <c r="M1785" i="103" s="1"/>
  <c r="M1692" i="103"/>
  <c r="E1331" i="103"/>
  <c r="E1332" i="103" s="1"/>
  <c r="P1515" i="103"/>
  <c r="O1515" i="103"/>
  <c r="S1514" i="103"/>
  <c r="H1664" i="103"/>
  <c r="H1665" i="103" s="1"/>
  <c r="O1365" i="103"/>
  <c r="S1365" i="103" s="1"/>
  <c r="G1365" i="103" s="1"/>
  <c r="S1364" i="103"/>
  <c r="D1555" i="103"/>
  <c r="D1602" i="103"/>
  <c r="E1784" i="103"/>
  <c r="E1785" i="103" s="1"/>
  <c r="E1692" i="103"/>
  <c r="J1446" i="103"/>
  <c r="J1447" i="103" s="1"/>
  <c r="J1362" i="103"/>
  <c r="D1385" i="103"/>
  <c r="D1401" i="103" s="1"/>
  <c r="D1402" i="103" s="1"/>
  <c r="D1403" i="103" s="1"/>
  <c r="F1556" i="103"/>
  <c r="F1557" i="103" s="1"/>
  <c r="C1664" i="103"/>
  <c r="P1765" i="103"/>
  <c r="O1765" i="103"/>
  <c r="P1312" i="103"/>
  <c r="D1556" i="103"/>
  <c r="D1471" i="103"/>
  <c r="I1556" i="103"/>
  <c r="I1557" i="103" s="1"/>
  <c r="K1664" i="103"/>
  <c r="K1665" i="103" s="1"/>
  <c r="K1602" i="103"/>
  <c r="S1604" i="103"/>
  <c r="S1627" i="103"/>
  <c r="D1627" i="103" s="1"/>
  <c r="P1628" i="103"/>
  <c r="O1813" i="103"/>
  <c r="S1812" i="103"/>
  <c r="D1812" i="103" s="1"/>
  <c r="P1813" i="103"/>
  <c r="K2030" i="103"/>
  <c r="K2031" i="103" s="1"/>
  <c r="K1959" i="103"/>
  <c r="A1446" i="103"/>
  <c r="O1562" i="103"/>
  <c r="P1562" i="103"/>
  <c r="O1628" i="103"/>
  <c r="I1810" i="103"/>
  <c r="I1835" i="103" s="1"/>
  <c r="I1836" i="103" s="1"/>
  <c r="I1837" i="103" s="1"/>
  <c r="L1935" i="103"/>
  <c r="P2105" i="103"/>
  <c r="O2105" i="103"/>
  <c r="S1536" i="103"/>
  <c r="F1664" i="103"/>
  <c r="F1665" i="103" s="1"/>
  <c r="F1581" i="103"/>
  <c r="S1605" i="103"/>
  <c r="J1605" i="103" s="1"/>
  <c r="L1664" i="103"/>
  <c r="L1665" i="103" s="1"/>
  <c r="J1784" i="103"/>
  <c r="J1785" i="103" s="1"/>
  <c r="O1790" i="103"/>
  <c r="P1790" i="103"/>
  <c r="J1907" i="103"/>
  <c r="J1908" i="103" s="1"/>
  <c r="J1808" i="103"/>
  <c r="A1664" i="103"/>
  <c r="O1647" i="103"/>
  <c r="S1646" i="103"/>
  <c r="P1672" i="103"/>
  <c r="O1672" i="103"/>
  <c r="F1692" i="103"/>
  <c r="P1715" i="103"/>
  <c r="O1715" i="103"/>
  <c r="S1714" i="103"/>
  <c r="O1738" i="103"/>
  <c r="P1738" i="103"/>
  <c r="S1763" i="103"/>
  <c r="O1764" i="103"/>
  <c r="S1764" i="103" s="1"/>
  <c r="F1907" i="103"/>
  <c r="F1908" i="103" s="1"/>
  <c r="F1808" i="103"/>
  <c r="O1914" i="103"/>
  <c r="S1913" i="103"/>
  <c r="P1914" i="103"/>
  <c r="P1474" i="103"/>
  <c r="E1664" i="103"/>
  <c r="E1665" i="103" s="1"/>
  <c r="S1625" i="103"/>
  <c r="P1839" i="103"/>
  <c r="O1839" i="103"/>
  <c r="H2030" i="103"/>
  <c r="H2031" i="103" s="1"/>
  <c r="H1935" i="103"/>
  <c r="O1626" i="103"/>
  <c r="S1626" i="103" s="1"/>
  <c r="B1626" i="103" s="1"/>
  <c r="K1907" i="103"/>
  <c r="K1908" i="103" s="1"/>
  <c r="S1838" i="103"/>
  <c r="J2030" i="103"/>
  <c r="J2031" i="103" s="1"/>
  <c r="J1935" i="103"/>
  <c r="G2042" i="103"/>
  <c r="E2294" i="103"/>
  <c r="E2295" i="103" s="1"/>
  <c r="E2177" i="103"/>
  <c r="M1808" i="103"/>
  <c r="M1907" i="103"/>
  <c r="M1908" i="103" s="1"/>
  <c r="P1863" i="103"/>
  <c r="O1863" i="103"/>
  <c r="S1961" i="103"/>
  <c r="O1962" i="103"/>
  <c r="P1962" i="103"/>
  <c r="H1808" i="103"/>
  <c r="A2030" i="103"/>
  <c r="D1935" i="103"/>
  <c r="H2177" i="103"/>
  <c r="H2294" i="103"/>
  <c r="H2295" i="103" s="1"/>
  <c r="D1906" i="103"/>
  <c r="E2042" i="103"/>
  <c r="C2030" i="103"/>
  <c r="M2165" i="103"/>
  <c r="M2166" i="103" s="1"/>
  <c r="M2042" i="103"/>
  <c r="P2045" i="103"/>
  <c r="O2045" i="103"/>
  <c r="S2044" i="103"/>
  <c r="E1907" i="103"/>
  <c r="E1908" i="103" s="1"/>
  <c r="E1808" i="103"/>
  <c r="P1887" i="103"/>
  <c r="O1887" i="103"/>
  <c r="E1935" i="103"/>
  <c r="M2030" i="103"/>
  <c r="M2031" i="103" s="1"/>
  <c r="P1985" i="103"/>
  <c r="S1886" i="103"/>
  <c r="F2030" i="103"/>
  <c r="F2031" i="103" s="1"/>
  <c r="F1935" i="103"/>
  <c r="S1938" i="103"/>
  <c r="H1938" i="103" s="1"/>
  <c r="P1940" i="103"/>
  <c r="P2053" i="103"/>
  <c r="O2053" i="103"/>
  <c r="S2052" i="103"/>
  <c r="I2052" i="103" s="1"/>
  <c r="I2076" i="103" s="1"/>
  <c r="I2077" i="103" s="1"/>
  <c r="I2078" i="103" s="1"/>
  <c r="S2051" i="103"/>
  <c r="O2052" i="103"/>
  <c r="P2036" i="103"/>
  <c r="O2036" i="103"/>
  <c r="D2078" i="103"/>
  <c r="O2104" i="103"/>
  <c r="S2104" i="103" s="1"/>
  <c r="L2104" i="103" s="1"/>
  <c r="L2122" i="103" s="1"/>
  <c r="L2123" i="103" s="1"/>
  <c r="L2124" i="103" s="1"/>
  <c r="S2103" i="103"/>
  <c r="C2165" i="103"/>
  <c r="D2101" i="103"/>
  <c r="P2128" i="103"/>
  <c r="O2128" i="103"/>
  <c r="P2149" i="103"/>
  <c r="O2149" i="103"/>
  <c r="D2165" i="103"/>
  <c r="G2080" i="103"/>
  <c r="S2127" i="103"/>
  <c r="L2127" i="103" s="1"/>
  <c r="L2143" i="103" s="1"/>
  <c r="L2144" i="103" s="1"/>
  <c r="L2145" i="103" s="1"/>
  <c r="D2164" i="103"/>
  <c r="L2177" i="103"/>
  <c r="P2009" i="103"/>
  <c r="P2081" i="103"/>
  <c r="O2081" i="103"/>
  <c r="F2177" i="103"/>
  <c r="D2177" i="103"/>
  <c r="A2294" i="103"/>
  <c r="D2042" i="103"/>
  <c r="H2042" i="103"/>
  <c r="D2124" i="103"/>
  <c r="S2147" i="103"/>
  <c r="O2148" i="103"/>
  <c r="S2148" i="103" s="1"/>
  <c r="G2148" i="103" s="1"/>
  <c r="K2165" i="103"/>
  <c r="K2166" i="103" s="1"/>
  <c r="D2294" i="103"/>
  <c r="M2294" i="103"/>
  <c r="M2295" i="103" s="1"/>
  <c r="M2177" i="103"/>
  <c r="K2294" i="103"/>
  <c r="K2295" i="103" s="1"/>
  <c r="K2184" i="103"/>
  <c r="J2165" i="103"/>
  <c r="J2166" i="103" s="1"/>
  <c r="A2165" i="103"/>
  <c r="N2252" i="103"/>
  <c r="S2171" i="103"/>
  <c r="P2172" i="103"/>
  <c r="P2276" i="103"/>
  <c r="O2276" i="103"/>
  <c r="S2275" i="103"/>
  <c r="I2042" i="103"/>
  <c r="D2293" i="103"/>
  <c r="N2292" i="103"/>
  <c r="D2145" i="103"/>
  <c r="D2184" i="103"/>
  <c r="S2186" i="103"/>
  <c r="P2255" i="103"/>
  <c r="O2255" i="103"/>
  <c r="P2187" i="103"/>
  <c r="P2232" i="103"/>
  <c r="O2232" i="103"/>
  <c r="D2253" i="103"/>
  <c r="J2177" i="103"/>
  <c r="J2294" i="103"/>
  <c r="J2295" i="103" s="1"/>
  <c r="P2180" i="103"/>
  <c r="O2180" i="103"/>
  <c r="S2231" i="103"/>
  <c r="D2274" i="103"/>
  <c r="N2273" i="103"/>
  <c r="C2294" i="103"/>
  <c r="S2179" i="103"/>
  <c r="P2209" i="103"/>
  <c r="O2209" i="103"/>
  <c r="D2230" i="103"/>
  <c r="S2291" i="12"/>
  <c r="M2291" i="12"/>
  <c r="L2291" i="12"/>
  <c r="K2291" i="12"/>
  <c r="J2291" i="12"/>
  <c r="I2291" i="12"/>
  <c r="H2291" i="12"/>
  <c r="G2291" i="12"/>
  <c r="F2291" i="12"/>
  <c r="E2291" i="12"/>
  <c r="D2291" i="12"/>
  <c r="C2291" i="12"/>
  <c r="B2291" i="12"/>
  <c r="A2291" i="12"/>
  <c r="N2290" i="12"/>
  <c r="N2289" i="12"/>
  <c r="N2288" i="12"/>
  <c r="N2287" i="12"/>
  <c r="N2286" i="12"/>
  <c r="N2285" i="12"/>
  <c r="N2284" i="12"/>
  <c r="N2283" i="12"/>
  <c r="N2282" i="12"/>
  <c r="N2281" i="12"/>
  <c r="N2280" i="12"/>
  <c r="N2279" i="12"/>
  <c r="N2278" i="12"/>
  <c r="N2277" i="12"/>
  <c r="N2276" i="12"/>
  <c r="S2272" i="12"/>
  <c r="M2272" i="12"/>
  <c r="L2272" i="12"/>
  <c r="K2272" i="12"/>
  <c r="J2272" i="12"/>
  <c r="I2272" i="12"/>
  <c r="H2272" i="12"/>
  <c r="G2272" i="12"/>
  <c r="F2272" i="12"/>
  <c r="E2272" i="12"/>
  <c r="D2272" i="12"/>
  <c r="C2272" i="12"/>
  <c r="B2272" i="12"/>
  <c r="A2272" i="12"/>
  <c r="N2271" i="12"/>
  <c r="N2270" i="12"/>
  <c r="N2269" i="12"/>
  <c r="N2268" i="12"/>
  <c r="N2267" i="12"/>
  <c r="N2266" i="12"/>
  <c r="N2265" i="12"/>
  <c r="N2264" i="12"/>
  <c r="N2263" i="12"/>
  <c r="N2262" i="12"/>
  <c r="N2261" i="12"/>
  <c r="N2260" i="12"/>
  <c r="N2259" i="12"/>
  <c r="N2258" i="12"/>
  <c r="N2257" i="12"/>
  <c r="N2256" i="12"/>
  <c r="N2255" i="12"/>
  <c r="S2251" i="12"/>
  <c r="M2251" i="12"/>
  <c r="L2251" i="12"/>
  <c r="K2251" i="12"/>
  <c r="J2251" i="12"/>
  <c r="I2251" i="12"/>
  <c r="H2251" i="12"/>
  <c r="G2251" i="12"/>
  <c r="F2251" i="12"/>
  <c r="E2251" i="12"/>
  <c r="D2251" i="12"/>
  <c r="C2251" i="12"/>
  <c r="B2251" i="12"/>
  <c r="A2251" i="12"/>
  <c r="N2250" i="12"/>
  <c r="N2249" i="12"/>
  <c r="N2248" i="12"/>
  <c r="N2247" i="12"/>
  <c r="N2246" i="12"/>
  <c r="N2245" i="12"/>
  <c r="N2244" i="12"/>
  <c r="N2243" i="12"/>
  <c r="N2242" i="12"/>
  <c r="N2241" i="12"/>
  <c r="N2240" i="12"/>
  <c r="N2239" i="12"/>
  <c r="N2238" i="12"/>
  <c r="N2237" i="12"/>
  <c r="N2236" i="12"/>
  <c r="N2235" i="12"/>
  <c r="N2234" i="12"/>
  <c r="N2233" i="12"/>
  <c r="N2232" i="12"/>
  <c r="S2228" i="12"/>
  <c r="M2228" i="12"/>
  <c r="L2228" i="12"/>
  <c r="K2228" i="12"/>
  <c r="J2228" i="12"/>
  <c r="I2228" i="12"/>
  <c r="H2228" i="12"/>
  <c r="G2228" i="12"/>
  <c r="F2228" i="12"/>
  <c r="E2228" i="12"/>
  <c r="D2228" i="12"/>
  <c r="C2228" i="12"/>
  <c r="B2228" i="12"/>
  <c r="A2228" i="12"/>
  <c r="N2227" i="12"/>
  <c r="N2226" i="12"/>
  <c r="N2225" i="12"/>
  <c r="N2224" i="12"/>
  <c r="N2223" i="12"/>
  <c r="N2222" i="12"/>
  <c r="N2221" i="12"/>
  <c r="N2220" i="12"/>
  <c r="N2219" i="12"/>
  <c r="N2218" i="12"/>
  <c r="N2217" i="12"/>
  <c r="N2216" i="12"/>
  <c r="N2215" i="12"/>
  <c r="N2214" i="12"/>
  <c r="N2213" i="12"/>
  <c r="N2212" i="12"/>
  <c r="N2211" i="12"/>
  <c r="N2210" i="12"/>
  <c r="N2209" i="12"/>
  <c r="S2205" i="12"/>
  <c r="M2205" i="12"/>
  <c r="L2205" i="12"/>
  <c r="K2205" i="12"/>
  <c r="J2205" i="12"/>
  <c r="I2205" i="12"/>
  <c r="H2205" i="12"/>
  <c r="G2205" i="12"/>
  <c r="F2205" i="12"/>
  <c r="E2205" i="12"/>
  <c r="D2205" i="12"/>
  <c r="C2205" i="12"/>
  <c r="B2205" i="12"/>
  <c r="A2205" i="12"/>
  <c r="N2204" i="12"/>
  <c r="B2204" i="12"/>
  <c r="N2203" i="12"/>
  <c r="L2203" i="12"/>
  <c r="N2202" i="12"/>
  <c r="L2202" i="12"/>
  <c r="N2201" i="12"/>
  <c r="L2201" i="12"/>
  <c r="N2200" i="12"/>
  <c r="F2200" i="12"/>
  <c r="N2199" i="12"/>
  <c r="F2199" i="12"/>
  <c r="N2198" i="12"/>
  <c r="F2198" i="12"/>
  <c r="N2197" i="12"/>
  <c r="L2197" i="12"/>
  <c r="N2196" i="12"/>
  <c r="L2196" i="12"/>
  <c r="N2195" i="12"/>
  <c r="F2195" i="12"/>
  <c r="N2194" i="12"/>
  <c r="F2194" i="12"/>
  <c r="N2193" i="12"/>
  <c r="F2193" i="12"/>
  <c r="N2192" i="12"/>
  <c r="F2192" i="12"/>
  <c r="N2191" i="12"/>
  <c r="G2191" i="12"/>
  <c r="N2190" i="12"/>
  <c r="G2190" i="12"/>
  <c r="N2189" i="12"/>
  <c r="G2189" i="12"/>
  <c r="N2188" i="12"/>
  <c r="F2188" i="12"/>
  <c r="N2187" i="12"/>
  <c r="L2187" i="12"/>
  <c r="N2186" i="12"/>
  <c r="F2186" i="12"/>
  <c r="S2182" i="12"/>
  <c r="M2182" i="12"/>
  <c r="L2182" i="12"/>
  <c r="K2182" i="12"/>
  <c r="J2182" i="12"/>
  <c r="I2182" i="12"/>
  <c r="H2182" i="12"/>
  <c r="G2182" i="12"/>
  <c r="F2182" i="12"/>
  <c r="E2182" i="12"/>
  <c r="D2182" i="12"/>
  <c r="C2182" i="12"/>
  <c r="B2182" i="12"/>
  <c r="A2182" i="12"/>
  <c r="N2181" i="12"/>
  <c r="G2181" i="12"/>
  <c r="N2180" i="12"/>
  <c r="G2180" i="12"/>
  <c r="N2179" i="12"/>
  <c r="G2179" i="12"/>
  <c r="S2175" i="12"/>
  <c r="M2175" i="12"/>
  <c r="L2175" i="12"/>
  <c r="K2175" i="12"/>
  <c r="J2175" i="12"/>
  <c r="I2175" i="12"/>
  <c r="H2175" i="12"/>
  <c r="G2175" i="12"/>
  <c r="F2175" i="12"/>
  <c r="E2175" i="12"/>
  <c r="D2175" i="12"/>
  <c r="C2175" i="12"/>
  <c r="B2175" i="12"/>
  <c r="A2175" i="12"/>
  <c r="N2174" i="12"/>
  <c r="G2174" i="12"/>
  <c r="N2173" i="12"/>
  <c r="G2173" i="12"/>
  <c r="N2172" i="12"/>
  <c r="G2172" i="12"/>
  <c r="N2171" i="12"/>
  <c r="G2171" i="12"/>
  <c r="P2204" i="12"/>
  <c r="P2203" i="12"/>
  <c r="O2204" i="12" s="1"/>
  <c r="O2203" i="12"/>
  <c r="D142" i="103" l="1"/>
  <c r="D160" i="103" s="1"/>
  <c r="D161" i="103" s="1"/>
  <c r="I1764" i="103"/>
  <c r="D994" i="103"/>
  <c r="O1963" i="103"/>
  <c r="S1962" i="103"/>
  <c r="I1962" i="103" s="1"/>
  <c r="P1963" i="103"/>
  <c r="O1915" i="103"/>
  <c r="S1914" i="103"/>
  <c r="G1914" i="103" s="1"/>
  <c r="P1915" i="103"/>
  <c r="B1646" i="103"/>
  <c r="O1271" i="103"/>
  <c r="S1270" i="103"/>
  <c r="J1270" i="103" s="1"/>
  <c r="P1271" i="103"/>
  <c r="O733" i="103"/>
  <c r="P733" i="103"/>
  <c r="S732" i="103"/>
  <c r="O1222" i="103"/>
  <c r="P1222" i="103"/>
  <c r="S1221" i="103"/>
  <c r="G1221" i="103" s="1"/>
  <c r="D1057" i="103"/>
  <c r="D1072" i="103" s="1"/>
  <c r="D1073" i="103" s="1"/>
  <c r="S123" i="103"/>
  <c r="P124" i="103"/>
  <c r="O124" i="103"/>
  <c r="S512" i="103"/>
  <c r="F512" i="103" s="1"/>
  <c r="P513" i="103"/>
  <c r="O513" i="103"/>
  <c r="L862" i="103"/>
  <c r="P696" i="103"/>
  <c r="O696" i="103"/>
  <c r="S695" i="103"/>
  <c r="K695" i="103" s="1"/>
  <c r="G2147" i="103"/>
  <c r="O2150" i="103"/>
  <c r="S2149" i="103"/>
  <c r="G2149" i="103" s="1"/>
  <c r="P2150" i="103"/>
  <c r="S1985" i="103"/>
  <c r="O1986" i="103"/>
  <c r="P1986" i="103"/>
  <c r="D1714" i="103"/>
  <c r="O1085" i="103"/>
  <c r="S1084" i="103"/>
  <c r="P1085" i="103"/>
  <c r="S588" i="103"/>
  <c r="O589" i="103"/>
  <c r="P589" i="103"/>
  <c r="M586" i="103"/>
  <c r="D1961" i="103"/>
  <c r="D1981" i="103" s="1"/>
  <c r="D1982" i="103" s="1"/>
  <c r="S1839" i="103"/>
  <c r="P1840" i="103"/>
  <c r="O1840" i="103"/>
  <c r="O1629" i="103"/>
  <c r="P1629" i="103"/>
  <c r="S1628" i="103"/>
  <c r="D1628" i="103" s="1"/>
  <c r="S1695" i="103"/>
  <c r="D1695" i="103" s="1"/>
  <c r="P1696" i="103"/>
  <c r="O1696" i="103"/>
  <c r="O1126" i="103"/>
  <c r="S1125" i="103"/>
  <c r="P1126" i="103"/>
  <c r="S1648" i="103"/>
  <c r="D1648" i="103" s="1"/>
  <c r="P1649" i="103"/>
  <c r="O1649" i="103"/>
  <c r="S1495" i="103"/>
  <c r="P1496" i="103"/>
  <c r="O1496" i="103"/>
  <c r="O1430" i="103"/>
  <c r="S1429" i="103"/>
  <c r="H1429" i="103" s="1"/>
  <c r="H1443" i="103" s="1"/>
  <c r="H1444" i="103" s="1"/>
  <c r="H1445" i="103" s="1"/>
  <c r="P1430" i="103"/>
  <c r="O331" i="103"/>
  <c r="S330" i="103"/>
  <c r="B330" i="103" s="1"/>
  <c r="B346" i="103" s="1"/>
  <c r="B347" i="103" s="1"/>
  <c r="P331" i="103"/>
  <c r="O356" i="103"/>
  <c r="P356" i="103"/>
  <c r="S355" i="103"/>
  <c r="S714" i="103"/>
  <c r="O715" i="103"/>
  <c r="P715" i="103"/>
  <c r="P648" i="103"/>
  <c r="O648" i="103"/>
  <c r="S647" i="103"/>
  <c r="D647" i="103" s="1"/>
  <c r="O47" i="103"/>
  <c r="S46" i="103"/>
  <c r="P47" i="103"/>
  <c r="B929" i="103"/>
  <c r="B944" i="103" s="1"/>
  <c r="B945" i="103" s="1"/>
  <c r="O565" i="103"/>
  <c r="S564" i="103"/>
  <c r="G564" i="103" s="1"/>
  <c r="P565" i="103"/>
  <c r="D4" i="103"/>
  <c r="S2209" i="103"/>
  <c r="O2210" i="103"/>
  <c r="P2210" i="103"/>
  <c r="S2180" i="103"/>
  <c r="P2181" i="103"/>
  <c r="O2181" i="103"/>
  <c r="S2255" i="103"/>
  <c r="O2256" i="103"/>
  <c r="P2256" i="103"/>
  <c r="S2128" i="103"/>
  <c r="P2129" i="103"/>
  <c r="O2129" i="103"/>
  <c r="S2036" i="103"/>
  <c r="P2037" i="103"/>
  <c r="O2037" i="103"/>
  <c r="P2054" i="103"/>
  <c r="O2054" i="103"/>
  <c r="S2053" i="103"/>
  <c r="L2053" i="103" s="1"/>
  <c r="L2044" i="103"/>
  <c r="S1715" i="103"/>
  <c r="I1715" i="103" s="1"/>
  <c r="P1716" i="103"/>
  <c r="O1716" i="103"/>
  <c r="O1516" i="103"/>
  <c r="P1516" i="103"/>
  <c r="S1515" i="103"/>
  <c r="S1538" i="103"/>
  <c r="J1538" i="103" s="1"/>
  <c r="P1539" i="103"/>
  <c r="O1539" i="103"/>
  <c r="P1195" i="103"/>
  <c r="S1194" i="103"/>
  <c r="O1195" i="103"/>
  <c r="D1015" i="103"/>
  <c r="P965" i="103"/>
  <c r="S964" i="103"/>
  <c r="O965" i="103"/>
  <c r="P1150" i="103"/>
  <c r="O1150" i="103"/>
  <c r="S1149" i="103"/>
  <c r="D1149" i="103" s="1"/>
  <c r="S778" i="103"/>
  <c r="O779" i="103"/>
  <c r="P779" i="103"/>
  <c r="G510" i="103"/>
  <c r="P820" i="103"/>
  <c r="O820" i="103"/>
  <c r="S819" i="103"/>
  <c r="D329" i="103"/>
  <c r="D346" i="103" s="1"/>
  <c r="D347" i="103" s="1"/>
  <c r="P955" i="103"/>
  <c r="S954" i="103"/>
  <c r="O955" i="103"/>
  <c r="G240" i="103"/>
  <c r="P72" i="103"/>
  <c r="O72" i="103"/>
  <c r="S71" i="103"/>
  <c r="I71" i="103" s="1"/>
  <c r="S1170" i="103"/>
  <c r="I1170" i="103" s="1"/>
  <c r="P1171" i="103"/>
  <c r="O1171" i="103"/>
  <c r="D694" i="103"/>
  <c r="D709" i="103" s="1"/>
  <c r="D710" i="103" s="1"/>
  <c r="S930" i="103"/>
  <c r="D930" i="103" s="1"/>
  <c r="D944" i="103" s="1"/>
  <c r="D945" i="103" s="1"/>
  <c r="P931" i="103"/>
  <c r="O931" i="103"/>
  <c r="P6" i="103"/>
  <c r="O6" i="103"/>
  <c r="S5" i="103"/>
  <c r="D5" i="103" s="1"/>
  <c r="S1887" i="103"/>
  <c r="O1888" i="103"/>
  <c r="P1888" i="103"/>
  <c r="P1584" i="103"/>
  <c r="S1583" i="103"/>
  <c r="O1584" i="103"/>
  <c r="O842" i="103"/>
  <c r="P842" i="103"/>
  <c r="S841" i="103"/>
  <c r="S488" i="103"/>
  <c r="G488" i="103" s="1"/>
  <c r="P489" i="103"/>
  <c r="O489" i="103"/>
  <c r="P2188" i="103"/>
  <c r="O2188" i="103"/>
  <c r="S2187" i="103"/>
  <c r="G1913" i="103"/>
  <c r="O1766" i="103"/>
  <c r="S1765" i="103"/>
  <c r="G1765" i="103" s="1"/>
  <c r="P1766" i="103"/>
  <c r="D1694" i="103"/>
  <c r="D670" i="103"/>
  <c r="D685" i="103" s="1"/>
  <c r="D686" i="103" s="1"/>
  <c r="M463" i="103"/>
  <c r="S1940" i="103"/>
  <c r="O1941" i="103"/>
  <c r="P1941" i="103"/>
  <c r="D1557" i="103"/>
  <c r="D1428" i="103"/>
  <c r="D1443" i="103" s="1"/>
  <c r="D1444" i="103" s="1"/>
  <c r="S190" i="103"/>
  <c r="P191" i="103"/>
  <c r="O191" i="103"/>
  <c r="P144" i="103"/>
  <c r="S143" i="103"/>
  <c r="G143" i="103" s="1"/>
  <c r="O144" i="103"/>
  <c r="D24" i="103"/>
  <c r="D42" i="103" s="1"/>
  <c r="D43" i="103" s="1"/>
  <c r="O2010" i="103"/>
  <c r="S2009" i="103"/>
  <c r="P2010" i="103"/>
  <c r="E2051" i="103"/>
  <c r="E2076" i="103" s="1"/>
  <c r="E2077" i="103" s="1"/>
  <c r="O2046" i="103"/>
  <c r="S2045" i="103"/>
  <c r="L2045" i="103" s="1"/>
  <c r="P2046" i="103"/>
  <c r="J1536" i="103"/>
  <c r="O1313" i="103"/>
  <c r="P1313" i="103"/>
  <c r="S1312" i="103"/>
  <c r="D1364" i="103"/>
  <c r="S1290" i="103"/>
  <c r="O1291" i="103"/>
  <c r="P1291" i="103"/>
  <c r="S1405" i="103"/>
  <c r="P1406" i="103"/>
  <c r="O1406" i="103"/>
  <c r="D1148" i="103"/>
  <c r="O467" i="103"/>
  <c r="P467" i="103"/>
  <c r="S466" i="103"/>
  <c r="O1338" i="103"/>
  <c r="P1338" i="103"/>
  <c r="S1337" i="103"/>
  <c r="P1094" i="103"/>
  <c r="O1094" i="103"/>
  <c r="S1093" i="103"/>
  <c r="O399" i="103"/>
  <c r="S398" i="103"/>
  <c r="J398" i="103" s="1"/>
  <c r="P399" i="103"/>
  <c r="O756" i="103"/>
  <c r="P756" i="103"/>
  <c r="S755" i="103"/>
  <c r="L755" i="103" s="1"/>
  <c r="L772" i="103" s="1"/>
  <c r="L773" i="103" s="1"/>
  <c r="L774" i="103" s="1"/>
  <c r="P289" i="103"/>
  <c r="O289" i="103"/>
  <c r="S288" i="103"/>
  <c r="D288" i="103" s="1"/>
  <c r="G262" i="103"/>
  <c r="H212" i="103"/>
  <c r="J419" i="103"/>
  <c r="E238" i="103"/>
  <c r="E353" i="103" s="1"/>
  <c r="E463" i="103" s="1"/>
  <c r="E586" i="103" s="1"/>
  <c r="P608" i="103"/>
  <c r="O608" i="103"/>
  <c r="S607" i="103"/>
  <c r="S2232" i="103"/>
  <c r="O2233" i="103"/>
  <c r="P2233" i="103"/>
  <c r="D646" i="103"/>
  <c r="O1104" i="103"/>
  <c r="P1104" i="103"/>
  <c r="S1103" i="103"/>
  <c r="S913" i="103"/>
  <c r="L913" i="103" s="1"/>
  <c r="O914" i="103"/>
  <c r="P914" i="103"/>
  <c r="D70" i="103"/>
  <c r="D90" i="103" s="1"/>
  <c r="D91" i="103" s="1"/>
  <c r="P379" i="103"/>
  <c r="S378" i="103"/>
  <c r="J378" i="103" s="1"/>
  <c r="O379" i="103"/>
  <c r="B1625" i="103"/>
  <c r="P997" i="103"/>
  <c r="S996" i="103"/>
  <c r="O997" i="103"/>
  <c r="O440" i="103"/>
  <c r="S439" i="103"/>
  <c r="P440" i="103"/>
  <c r="O979" i="103"/>
  <c r="S978" i="103"/>
  <c r="H978" i="103" s="1"/>
  <c r="P979" i="103"/>
  <c r="P242" i="103"/>
  <c r="S241" i="103"/>
  <c r="G241" i="103" s="1"/>
  <c r="O242" i="103"/>
  <c r="O1455" i="103"/>
  <c r="P1455" i="103"/>
  <c r="S1454" i="103"/>
  <c r="J353" i="103"/>
  <c r="S1863" i="103"/>
  <c r="P1864" i="103"/>
  <c r="O1864" i="103"/>
  <c r="S1474" i="103"/>
  <c r="O1475" i="103"/>
  <c r="P1475" i="103"/>
  <c r="S1790" i="103"/>
  <c r="P1791" i="103"/>
  <c r="O1791" i="103"/>
  <c r="S1562" i="103"/>
  <c r="P1563" i="103"/>
  <c r="O1563" i="103"/>
  <c r="S1813" i="103"/>
  <c r="O1814" i="103"/>
  <c r="P1814" i="103"/>
  <c r="P1248" i="103"/>
  <c r="O1248" i="103"/>
  <c r="S1247" i="103"/>
  <c r="J397" i="103"/>
  <c r="J376" i="103"/>
  <c r="D460" i="103"/>
  <c r="P627" i="103"/>
  <c r="S626" i="103"/>
  <c r="O627" i="103"/>
  <c r="S538" i="103"/>
  <c r="P539" i="103"/>
  <c r="O539" i="103"/>
  <c r="S863" i="103"/>
  <c r="L863" i="103" s="1"/>
  <c r="P864" i="103"/>
  <c r="O864" i="103"/>
  <c r="O673" i="103"/>
  <c r="S672" i="103"/>
  <c r="G672" i="103" s="1"/>
  <c r="P673" i="103"/>
  <c r="P421" i="103"/>
  <c r="O421" i="103"/>
  <c r="S420" i="103"/>
  <c r="J420" i="103" s="1"/>
  <c r="S25" i="103"/>
  <c r="K25" i="103" s="1"/>
  <c r="P26" i="103"/>
  <c r="O26" i="103"/>
  <c r="D140" i="103"/>
  <c r="P2173" i="103"/>
  <c r="O2173" i="103"/>
  <c r="S2172" i="103"/>
  <c r="S2105" i="103"/>
  <c r="G2105" i="103" s="1"/>
  <c r="P2106" i="103"/>
  <c r="O2106" i="103"/>
  <c r="D2166" i="103"/>
  <c r="S2081" i="103"/>
  <c r="P2082" i="103"/>
  <c r="O2082" i="103"/>
  <c r="J1604" i="103"/>
  <c r="O1389" i="103"/>
  <c r="P1389" i="103"/>
  <c r="S1388" i="103"/>
  <c r="L1388" i="103" s="1"/>
  <c r="L1401" i="103" s="1"/>
  <c r="L1402" i="103" s="1"/>
  <c r="L1403" i="103" s="1"/>
  <c r="S1016" i="103"/>
  <c r="F1016" i="103" s="1"/>
  <c r="P1017" i="103"/>
  <c r="O1017" i="103"/>
  <c r="P309" i="103"/>
  <c r="O309" i="103"/>
  <c r="S308" i="103"/>
  <c r="I308" i="103" s="1"/>
  <c r="M692" i="103"/>
  <c r="M798" i="103" s="1"/>
  <c r="M951" i="103" s="1"/>
  <c r="M1079" i="103" s="1"/>
  <c r="M1218" i="103" s="1"/>
  <c r="M1335" i="103" s="1"/>
  <c r="M1450" i="103" s="1"/>
  <c r="M1560" i="103" s="1"/>
  <c r="M1668" i="103" s="1"/>
  <c r="M1788" i="103" s="1"/>
  <c r="M1911" i="103" s="1"/>
  <c r="M2034" i="103" s="1"/>
  <c r="M2169" i="103" s="1"/>
  <c r="AF2170" i="103" s="1"/>
  <c r="AF2171" i="103" s="1"/>
  <c r="D1169" i="103"/>
  <c r="S94" i="103"/>
  <c r="P95" i="103"/>
  <c r="O95" i="103"/>
  <c r="S2276" i="103"/>
  <c r="P2277" i="103"/>
  <c r="O2277" i="103"/>
  <c r="H2103" i="103"/>
  <c r="O1739" i="103"/>
  <c r="P1739" i="103"/>
  <c r="S1738" i="103"/>
  <c r="O1673" i="103"/>
  <c r="P1673" i="103"/>
  <c r="S1672" i="103"/>
  <c r="D910" i="103"/>
  <c r="J1269" i="103"/>
  <c r="P1367" i="103"/>
  <c r="S1366" i="103"/>
  <c r="G1366" i="103" s="1"/>
  <c r="O1367" i="103"/>
  <c r="O801" i="103"/>
  <c r="S800" i="103"/>
  <c r="P801" i="103"/>
  <c r="S1040" i="103"/>
  <c r="O1041" i="103"/>
  <c r="P1041" i="103"/>
  <c r="D1220" i="103"/>
  <c r="D1243" i="103" s="1"/>
  <c r="D1244" i="103" s="1"/>
  <c r="S1607" i="103"/>
  <c r="J1607" i="103" s="1"/>
  <c r="P1608" i="103"/>
  <c r="O1608" i="103"/>
  <c r="O1059" i="103"/>
  <c r="P1059" i="103"/>
  <c r="S1058" i="103"/>
  <c r="K1058" i="103" s="1"/>
  <c r="P884" i="103"/>
  <c r="O884" i="103"/>
  <c r="S883" i="103"/>
  <c r="P168" i="103"/>
  <c r="O168" i="103"/>
  <c r="S167" i="103"/>
  <c r="N103" i="103"/>
  <c r="N98" i="103"/>
  <c r="N104" i="103"/>
  <c r="N107" i="103"/>
  <c r="N119" i="103"/>
  <c r="N105" i="103"/>
  <c r="N109" i="103"/>
  <c r="N106" i="103"/>
  <c r="N97" i="103"/>
  <c r="N94" i="103"/>
  <c r="N96" i="103"/>
  <c r="N108" i="103"/>
  <c r="N102" i="103"/>
  <c r="N99" i="103"/>
  <c r="N100" i="103"/>
  <c r="N110" i="103"/>
  <c r="N101" i="103"/>
  <c r="N95" i="103"/>
  <c r="S213" i="103"/>
  <c r="L213" i="103" s="1"/>
  <c r="P214" i="103"/>
  <c r="O214" i="103"/>
  <c r="D487" i="103"/>
  <c r="D506" i="103" s="1"/>
  <c r="D507" i="103" s="1"/>
  <c r="O265" i="103"/>
  <c r="S264" i="103"/>
  <c r="G264" i="103" s="1"/>
  <c r="P265" i="103"/>
  <c r="S2204" i="12"/>
  <c r="S2203" i="12"/>
  <c r="P1564" i="103" l="1"/>
  <c r="O1564" i="103"/>
  <c r="S1563" i="103"/>
  <c r="J1563" i="103" s="1"/>
  <c r="J1454" i="103"/>
  <c r="P468" i="103"/>
  <c r="S467" i="103"/>
  <c r="I467" i="103" s="1"/>
  <c r="O468" i="103"/>
  <c r="I1405" i="103"/>
  <c r="I1424" i="103" s="1"/>
  <c r="I1425" i="103" s="1"/>
  <c r="I1426" i="103" s="1"/>
  <c r="L2036" i="103"/>
  <c r="P1127" i="103"/>
  <c r="S1126" i="103"/>
  <c r="L1126" i="103" s="1"/>
  <c r="O1127" i="103"/>
  <c r="I2081" i="103"/>
  <c r="I2099" i="103" s="1"/>
  <c r="I2100" i="103" s="1"/>
  <c r="D626" i="103"/>
  <c r="S1455" i="103"/>
  <c r="J1455" i="103" s="1"/>
  <c r="O1456" i="103"/>
  <c r="P1456" i="103"/>
  <c r="P290" i="103"/>
  <c r="O290" i="103"/>
  <c r="S289" i="103"/>
  <c r="D289" i="103" s="1"/>
  <c r="D301" i="103" s="1"/>
  <c r="D302" i="103" s="1"/>
  <c r="O1314" i="103"/>
  <c r="P1314" i="103"/>
  <c r="S1313" i="103"/>
  <c r="J1313" i="103" s="1"/>
  <c r="O1497" i="103"/>
  <c r="P1497" i="103"/>
  <c r="S1496" i="103"/>
  <c r="J1496" i="103" s="1"/>
  <c r="L1125" i="103"/>
  <c r="P514" i="103"/>
  <c r="O514" i="103"/>
  <c r="S513" i="103"/>
  <c r="P1272" i="103"/>
  <c r="S1271" i="103"/>
  <c r="J1271" i="103" s="1"/>
  <c r="O1272" i="103"/>
  <c r="D1445" i="103"/>
  <c r="P1942" i="103"/>
  <c r="O1942" i="103"/>
  <c r="S1941" i="103"/>
  <c r="G1941" i="103" s="1"/>
  <c r="D841" i="103"/>
  <c r="D858" i="103" s="1"/>
  <c r="D859" i="103" s="1"/>
  <c r="O2130" i="103"/>
  <c r="P2130" i="103"/>
  <c r="S2129" i="103"/>
  <c r="I2129" i="103" s="1"/>
  <c r="O357" i="103"/>
  <c r="P357" i="103"/>
  <c r="S356" i="103"/>
  <c r="J356" i="103" s="1"/>
  <c r="P1431" i="103"/>
  <c r="O1431" i="103"/>
  <c r="S1430" i="103"/>
  <c r="J1495" i="103"/>
  <c r="D1985" i="103"/>
  <c r="D2005" i="103" s="1"/>
  <c r="D2006" i="103" s="1"/>
  <c r="O169" i="103"/>
  <c r="P169" i="103"/>
  <c r="S168" i="103"/>
  <c r="G168" i="103" s="1"/>
  <c r="O1609" i="103"/>
  <c r="S1608" i="103"/>
  <c r="J1608" i="103" s="1"/>
  <c r="P1609" i="103"/>
  <c r="O1042" i="103"/>
  <c r="S1041" i="103"/>
  <c r="G1041" i="103" s="1"/>
  <c r="P1042" i="103"/>
  <c r="P310" i="103"/>
  <c r="O310" i="103"/>
  <c r="S309" i="103"/>
  <c r="D309" i="103" s="1"/>
  <c r="S2173" i="103"/>
  <c r="P2174" i="103"/>
  <c r="O2174" i="103"/>
  <c r="P422" i="103"/>
  <c r="S421" i="103"/>
  <c r="J421" i="103" s="1"/>
  <c r="O422" i="103"/>
  <c r="O1792" i="103"/>
  <c r="S1791" i="103"/>
  <c r="G1791" i="103" s="1"/>
  <c r="P1792" i="103"/>
  <c r="J439" i="103"/>
  <c r="D607" i="103"/>
  <c r="D622" i="103" s="1"/>
  <c r="D623" i="103" s="1"/>
  <c r="S756" i="103"/>
  <c r="O757" i="103"/>
  <c r="P757" i="103"/>
  <c r="P1095" i="103"/>
  <c r="S1094" i="103"/>
  <c r="O1095" i="103"/>
  <c r="J1290" i="103"/>
  <c r="O192" i="103"/>
  <c r="S191" i="103"/>
  <c r="L191" i="103" s="1"/>
  <c r="P192" i="103"/>
  <c r="O843" i="103"/>
  <c r="P843" i="103"/>
  <c r="S842" i="103"/>
  <c r="I842" i="103" s="1"/>
  <c r="H1887" i="103"/>
  <c r="H1904" i="103" s="1"/>
  <c r="H1905" i="103" s="1"/>
  <c r="O1172" i="103"/>
  <c r="P1172" i="103"/>
  <c r="S1171" i="103"/>
  <c r="I1171" i="103" s="1"/>
  <c r="I778" i="103"/>
  <c r="O1540" i="103"/>
  <c r="S1539" i="103"/>
  <c r="J1539" i="103" s="1"/>
  <c r="P1540" i="103"/>
  <c r="H2128" i="103"/>
  <c r="P2211" i="103"/>
  <c r="O2211" i="103"/>
  <c r="S2210" i="103"/>
  <c r="D946" i="103"/>
  <c r="O590" i="103"/>
  <c r="S589" i="103"/>
  <c r="H589" i="103" s="1"/>
  <c r="P590" i="103"/>
  <c r="P2151" i="103"/>
  <c r="S2150" i="103"/>
  <c r="G2150" i="103" s="1"/>
  <c r="O2151" i="103"/>
  <c r="P1223" i="103"/>
  <c r="S1222" i="103"/>
  <c r="O1223" i="103"/>
  <c r="O1964" i="103"/>
  <c r="P1964" i="103"/>
  <c r="S1963" i="103"/>
  <c r="D92" i="103"/>
  <c r="J1312" i="103"/>
  <c r="S144" i="103"/>
  <c r="G144" i="103" s="1"/>
  <c r="P145" i="103"/>
  <c r="O145" i="103"/>
  <c r="I714" i="103"/>
  <c r="O1987" i="103"/>
  <c r="S1986" i="103"/>
  <c r="I1986" i="103" s="1"/>
  <c r="P1987" i="103"/>
  <c r="S1915" i="103"/>
  <c r="P1916" i="103"/>
  <c r="O1916" i="103"/>
  <c r="G167" i="103"/>
  <c r="P2278" i="103"/>
  <c r="O2278" i="103"/>
  <c r="S2277" i="103"/>
  <c r="O1889" i="103"/>
  <c r="P1889" i="103"/>
  <c r="S1888" i="103"/>
  <c r="G1888" i="103" s="1"/>
  <c r="D508" i="103"/>
  <c r="N130" i="103"/>
  <c r="N122" i="103"/>
  <c r="N131" i="103"/>
  <c r="N123" i="103"/>
  <c r="C117" i="103"/>
  <c r="G117" i="103" s="1"/>
  <c r="A117" i="103" s="1"/>
  <c r="N141" i="103"/>
  <c r="N129" i="103"/>
  <c r="N127" i="103"/>
  <c r="N126" i="103"/>
  <c r="N124" i="103"/>
  <c r="N128" i="103"/>
  <c r="N137" i="103"/>
  <c r="N136" i="103"/>
  <c r="N120" i="103"/>
  <c r="N133" i="103"/>
  <c r="N132" i="103"/>
  <c r="N125" i="103"/>
  <c r="N135" i="103"/>
  <c r="N121" i="103"/>
  <c r="N134" i="103"/>
  <c r="P540" i="103"/>
  <c r="S539" i="103"/>
  <c r="K539" i="103" s="1"/>
  <c r="K558" i="103" s="1"/>
  <c r="K559" i="103" s="1"/>
  <c r="O540" i="103"/>
  <c r="D1790" i="103"/>
  <c r="D1806" i="103" s="1"/>
  <c r="D1807" i="103" s="1"/>
  <c r="D1103" i="103"/>
  <c r="D1119" i="103" s="1"/>
  <c r="D1120" i="103" s="1"/>
  <c r="D1337" i="103"/>
  <c r="D44" i="103"/>
  <c r="O966" i="103"/>
  <c r="P966" i="103"/>
  <c r="S965" i="103"/>
  <c r="P649" i="103"/>
  <c r="O649" i="103"/>
  <c r="S648" i="103"/>
  <c r="P1650" i="103"/>
  <c r="O1650" i="103"/>
  <c r="S1649" i="103"/>
  <c r="D1649" i="103" s="1"/>
  <c r="O1841" i="103"/>
  <c r="P1841" i="103"/>
  <c r="S1840" i="103"/>
  <c r="D1840" i="103" s="1"/>
  <c r="O125" i="103"/>
  <c r="S124" i="103"/>
  <c r="G124" i="103" s="1"/>
  <c r="P125" i="103"/>
  <c r="O266" i="103"/>
  <c r="S265" i="103"/>
  <c r="G265" i="103" s="1"/>
  <c r="P266" i="103"/>
  <c r="G1040" i="103"/>
  <c r="D94" i="103"/>
  <c r="D111" i="103" s="1"/>
  <c r="D112" i="103" s="1"/>
  <c r="O674" i="103"/>
  <c r="P674" i="103"/>
  <c r="S673" i="103"/>
  <c r="G538" i="103"/>
  <c r="D1247" i="103"/>
  <c r="P1476" i="103"/>
  <c r="O1476" i="103"/>
  <c r="S1475" i="103"/>
  <c r="J1475" i="103" s="1"/>
  <c r="P243" i="103"/>
  <c r="S242" i="103"/>
  <c r="O243" i="103"/>
  <c r="P1105" i="103"/>
  <c r="S1104" i="103"/>
  <c r="I1104" i="103" s="1"/>
  <c r="O1105" i="103"/>
  <c r="P2234" i="103"/>
  <c r="O2234" i="103"/>
  <c r="S2233" i="103"/>
  <c r="P609" i="103"/>
  <c r="O609" i="103"/>
  <c r="S608" i="103"/>
  <c r="K608" i="103" s="1"/>
  <c r="O400" i="103"/>
  <c r="S399" i="103"/>
  <c r="P400" i="103"/>
  <c r="O1339" i="103"/>
  <c r="S1338" i="103"/>
  <c r="D1338" i="103" s="1"/>
  <c r="P1339" i="103"/>
  <c r="D2009" i="103"/>
  <c r="P1767" i="103"/>
  <c r="O1767" i="103"/>
  <c r="S1766" i="103"/>
  <c r="P821" i="103"/>
  <c r="O821" i="103"/>
  <c r="S820" i="103"/>
  <c r="O1196" i="103"/>
  <c r="P1196" i="103"/>
  <c r="S1195" i="103"/>
  <c r="G1195" i="103" s="1"/>
  <c r="S2054" i="103"/>
  <c r="P2055" i="103"/>
  <c r="O2055" i="103"/>
  <c r="P2257" i="103"/>
  <c r="O2257" i="103"/>
  <c r="S2256" i="103"/>
  <c r="O48" i="103"/>
  <c r="S47" i="103"/>
  <c r="G47" i="103" s="1"/>
  <c r="P48" i="103"/>
  <c r="D1839" i="103"/>
  <c r="E588" i="103"/>
  <c r="P697" i="103"/>
  <c r="O697" i="103"/>
  <c r="S696" i="103"/>
  <c r="G123" i="103"/>
  <c r="D732" i="103"/>
  <c r="D748" i="103" s="1"/>
  <c r="D749" i="103" s="1"/>
  <c r="P1060" i="103"/>
  <c r="S1059" i="103"/>
  <c r="O1060" i="103"/>
  <c r="D800" i="103"/>
  <c r="D815" i="103" s="1"/>
  <c r="D816" i="103" s="1"/>
  <c r="P2083" i="103"/>
  <c r="O2083" i="103"/>
  <c r="S2082" i="103"/>
  <c r="G2082" i="103" s="1"/>
  <c r="D1074" i="103"/>
  <c r="D1245" i="103"/>
  <c r="D1738" i="103"/>
  <c r="D1760" i="103" s="1"/>
  <c r="D1761" i="103" s="1"/>
  <c r="O1390" i="103"/>
  <c r="S1389" i="103"/>
  <c r="G1389" i="103" s="1"/>
  <c r="P1390" i="103"/>
  <c r="O865" i="103"/>
  <c r="S864" i="103"/>
  <c r="I864" i="103" s="1"/>
  <c r="P865" i="103"/>
  <c r="O1865" i="103"/>
  <c r="P1865" i="103"/>
  <c r="S1864" i="103"/>
  <c r="I1864" i="103" s="1"/>
  <c r="P1151" i="103"/>
  <c r="S1150" i="103"/>
  <c r="O1151" i="103"/>
  <c r="S2181" i="103"/>
  <c r="J355" i="103"/>
  <c r="S1629" i="103"/>
  <c r="D1629" i="103" s="1"/>
  <c r="D1642" i="103" s="1"/>
  <c r="D1643" i="103" s="1"/>
  <c r="P1630" i="103"/>
  <c r="O1630" i="103"/>
  <c r="S1739" i="103"/>
  <c r="G1739" i="103" s="1"/>
  <c r="P1740" i="103"/>
  <c r="O1740" i="103"/>
  <c r="S627" i="103"/>
  <c r="K627" i="103" s="1"/>
  <c r="P628" i="103"/>
  <c r="O628" i="103"/>
  <c r="D1863" i="103"/>
  <c r="D1883" i="103" s="1"/>
  <c r="D1884" i="103" s="1"/>
  <c r="E2078" i="103"/>
  <c r="P215" i="103"/>
  <c r="S214" i="103"/>
  <c r="L214" i="103" s="1"/>
  <c r="O215" i="103"/>
  <c r="D883" i="103"/>
  <c r="P1368" i="103"/>
  <c r="O1368" i="103"/>
  <c r="S1367" i="103"/>
  <c r="G1367" i="103" s="1"/>
  <c r="O96" i="103"/>
  <c r="P96" i="103"/>
  <c r="S95" i="103"/>
  <c r="G95" i="103" s="1"/>
  <c r="O1815" i="103"/>
  <c r="S1814" i="103"/>
  <c r="G1814" i="103" s="1"/>
  <c r="P1815" i="103"/>
  <c r="O2011" i="103"/>
  <c r="S2010" i="103"/>
  <c r="G2010" i="103" s="1"/>
  <c r="G2027" i="103" s="1"/>
  <c r="G2028" i="103" s="1"/>
  <c r="G2029" i="103" s="1"/>
  <c r="P2011" i="103"/>
  <c r="I190" i="103"/>
  <c r="I208" i="103" s="1"/>
  <c r="I209" i="103" s="1"/>
  <c r="I210" i="103" s="1"/>
  <c r="G1940" i="103"/>
  <c r="S2188" i="103"/>
  <c r="O2189" i="103"/>
  <c r="P2189" i="103"/>
  <c r="G1194" i="103"/>
  <c r="S1696" i="103"/>
  <c r="P1697" i="103"/>
  <c r="O1697" i="103"/>
  <c r="S884" i="103"/>
  <c r="I884" i="103" s="1"/>
  <c r="P885" i="103"/>
  <c r="O885" i="103"/>
  <c r="B1672" i="103"/>
  <c r="O1018" i="103"/>
  <c r="S1017" i="103"/>
  <c r="I1017" i="103" s="1"/>
  <c r="P1018" i="103"/>
  <c r="P2107" i="103"/>
  <c r="O2107" i="103"/>
  <c r="S2106" i="103"/>
  <c r="G2106" i="103" s="1"/>
  <c r="G1813" i="103"/>
  <c r="O980" i="103"/>
  <c r="P980" i="103"/>
  <c r="S979" i="103"/>
  <c r="D996" i="103"/>
  <c r="D1011" i="103" s="1"/>
  <c r="D1012" i="103" s="1"/>
  <c r="P380" i="103"/>
  <c r="O380" i="103"/>
  <c r="S379" i="103"/>
  <c r="J1583" i="103"/>
  <c r="J1515" i="103"/>
  <c r="D46" i="103"/>
  <c r="D66" i="103" s="1"/>
  <c r="D67" i="103" s="1"/>
  <c r="O716" i="103"/>
  <c r="S715" i="103"/>
  <c r="L715" i="103" s="1"/>
  <c r="P716" i="103"/>
  <c r="O332" i="103"/>
  <c r="P332" i="103"/>
  <c r="S331" i="103"/>
  <c r="L879" i="103"/>
  <c r="L880" i="103" s="1"/>
  <c r="L881" i="103" s="1"/>
  <c r="P734" i="103"/>
  <c r="O734" i="103"/>
  <c r="S733" i="103"/>
  <c r="G733" i="103" s="1"/>
  <c r="P566" i="103"/>
  <c r="O566" i="103"/>
  <c r="S565" i="103"/>
  <c r="S1085" i="103"/>
  <c r="P1086" i="103"/>
  <c r="O1086" i="103"/>
  <c r="J1562" i="103"/>
  <c r="O915" i="103"/>
  <c r="P915" i="103"/>
  <c r="S914" i="103"/>
  <c r="S1291" i="103"/>
  <c r="J1291" i="103" s="1"/>
  <c r="P1292" i="103"/>
  <c r="O1292" i="103"/>
  <c r="O932" i="103"/>
  <c r="S931" i="103"/>
  <c r="I931" i="103" s="1"/>
  <c r="P932" i="103"/>
  <c r="O780" i="103"/>
  <c r="P780" i="103"/>
  <c r="S779" i="103"/>
  <c r="I779" i="103" s="1"/>
  <c r="O441" i="103"/>
  <c r="S440" i="103"/>
  <c r="J440" i="103" s="1"/>
  <c r="P441" i="103"/>
  <c r="O802" i="103"/>
  <c r="P802" i="103"/>
  <c r="S801" i="103"/>
  <c r="K801" i="103" s="1"/>
  <c r="S1673" i="103"/>
  <c r="B1673" i="103" s="1"/>
  <c r="O1674" i="103"/>
  <c r="P1674" i="103"/>
  <c r="O27" i="103"/>
  <c r="S26" i="103"/>
  <c r="G26" i="103" s="1"/>
  <c r="P27" i="103"/>
  <c r="P1249" i="103"/>
  <c r="S1248" i="103"/>
  <c r="G1248" i="103" s="1"/>
  <c r="O1249" i="103"/>
  <c r="J1474" i="103"/>
  <c r="P998" i="103"/>
  <c r="S997" i="103"/>
  <c r="B997" i="103" s="1"/>
  <c r="O998" i="103"/>
  <c r="I466" i="103"/>
  <c r="P1407" i="103"/>
  <c r="S1406" i="103"/>
  <c r="G1406" i="103" s="1"/>
  <c r="O1407" i="103"/>
  <c r="S2046" i="103"/>
  <c r="L2046" i="103" s="1"/>
  <c r="L2047" i="103" s="1"/>
  <c r="L2048" i="103" s="1"/>
  <c r="D687" i="103"/>
  <c r="O490" i="103"/>
  <c r="S489" i="103"/>
  <c r="G489" i="103" s="1"/>
  <c r="P490" i="103"/>
  <c r="P1585" i="103"/>
  <c r="S1584" i="103"/>
  <c r="J1584" i="103" s="1"/>
  <c r="O1585" i="103"/>
  <c r="S6" i="103"/>
  <c r="F6" i="103" s="1"/>
  <c r="F20" i="103" s="1"/>
  <c r="F21" i="103" s="1"/>
  <c r="P7" i="103"/>
  <c r="O7" i="103"/>
  <c r="O73" i="103"/>
  <c r="P73" i="103"/>
  <c r="S72" i="103"/>
  <c r="P956" i="103"/>
  <c r="S955" i="103"/>
  <c r="O956" i="103"/>
  <c r="P1517" i="103"/>
  <c r="S1516" i="103"/>
  <c r="J1516" i="103" s="1"/>
  <c r="O1517" i="103"/>
  <c r="P1717" i="103"/>
  <c r="O1717" i="103"/>
  <c r="S1716" i="103"/>
  <c r="I1716" i="103" s="1"/>
  <c r="P2038" i="103"/>
  <c r="O2038" i="103"/>
  <c r="S2037" i="103"/>
  <c r="L2037" i="103" s="1"/>
  <c r="D348" i="103"/>
  <c r="D1983" i="103"/>
  <c r="M2162" i="12"/>
  <c r="L2162" i="12"/>
  <c r="K2162" i="12"/>
  <c r="J2162" i="12"/>
  <c r="I2162" i="12"/>
  <c r="H2162" i="12"/>
  <c r="E2162" i="12"/>
  <c r="D2162" i="12"/>
  <c r="C2162" i="12"/>
  <c r="B2162" i="12"/>
  <c r="A2162" i="12"/>
  <c r="N2161" i="12"/>
  <c r="N2160" i="12"/>
  <c r="N2159" i="12"/>
  <c r="N2158" i="12"/>
  <c r="N2157" i="12"/>
  <c r="N2156" i="12"/>
  <c r="N2155" i="12"/>
  <c r="N2154" i="12"/>
  <c r="N2153" i="12"/>
  <c r="N2152" i="12"/>
  <c r="N2151" i="12"/>
  <c r="N2150" i="12"/>
  <c r="N2149" i="12"/>
  <c r="N2148" i="12"/>
  <c r="N2147" i="12"/>
  <c r="M2143" i="12"/>
  <c r="K2143" i="12"/>
  <c r="J2143" i="12"/>
  <c r="D2143" i="12"/>
  <c r="C2143" i="12"/>
  <c r="B2143" i="12"/>
  <c r="A2143" i="12"/>
  <c r="N2142" i="12"/>
  <c r="N2141" i="12"/>
  <c r="N2140" i="12"/>
  <c r="N2139" i="12"/>
  <c r="N2138" i="12"/>
  <c r="N2137" i="12"/>
  <c r="N2136" i="12"/>
  <c r="N2135" i="12"/>
  <c r="N2134" i="12"/>
  <c r="N2133" i="12"/>
  <c r="N2132" i="12"/>
  <c r="N2131" i="12"/>
  <c r="N2130" i="12"/>
  <c r="N2129" i="12"/>
  <c r="N2128" i="12"/>
  <c r="N2127" i="12"/>
  <c r="N2126" i="12"/>
  <c r="M2122" i="12"/>
  <c r="K2122" i="12"/>
  <c r="J2122" i="12"/>
  <c r="F2122" i="12"/>
  <c r="E2122" i="12"/>
  <c r="D2122" i="12"/>
  <c r="C2122" i="12"/>
  <c r="B2122" i="12"/>
  <c r="A2122" i="12"/>
  <c r="N2121" i="12"/>
  <c r="N2120" i="12"/>
  <c r="N2119" i="12"/>
  <c r="N2118" i="12"/>
  <c r="N2117" i="12"/>
  <c r="N2116" i="12"/>
  <c r="N2115" i="12"/>
  <c r="N2114" i="12"/>
  <c r="N2113" i="12"/>
  <c r="N2112" i="12"/>
  <c r="N2111" i="12"/>
  <c r="N2110" i="12"/>
  <c r="N2109" i="12"/>
  <c r="N2108" i="12"/>
  <c r="N2107" i="12"/>
  <c r="N2106" i="12"/>
  <c r="N2105" i="12"/>
  <c r="N2104" i="12"/>
  <c r="N2103" i="12"/>
  <c r="M2099" i="12"/>
  <c r="K2099" i="12"/>
  <c r="J2099" i="12"/>
  <c r="H2099" i="12"/>
  <c r="F2099" i="12"/>
  <c r="E2099" i="12"/>
  <c r="D2099" i="12"/>
  <c r="C2099" i="12"/>
  <c r="B2099" i="12"/>
  <c r="A2099" i="12"/>
  <c r="N2098" i="12"/>
  <c r="N2097" i="12"/>
  <c r="N2096" i="12"/>
  <c r="N2095" i="12"/>
  <c r="N2094" i="12"/>
  <c r="N2093" i="12"/>
  <c r="N2092" i="12"/>
  <c r="N2091" i="12"/>
  <c r="N2090" i="12"/>
  <c r="N2089" i="12"/>
  <c r="N2088" i="12"/>
  <c r="N2087" i="12"/>
  <c r="N2086" i="12"/>
  <c r="N2085" i="12"/>
  <c r="N2084" i="12"/>
  <c r="N2083" i="12"/>
  <c r="N2082" i="12"/>
  <c r="N2081" i="12"/>
  <c r="N2080" i="12"/>
  <c r="M2076" i="12"/>
  <c r="K2076" i="12"/>
  <c r="J2076" i="12"/>
  <c r="G2076" i="12"/>
  <c r="F2076" i="12"/>
  <c r="D2076" i="12"/>
  <c r="C2076" i="12"/>
  <c r="B2076" i="12"/>
  <c r="A2076" i="12"/>
  <c r="N2075" i="12"/>
  <c r="N2074" i="12"/>
  <c r="N2073" i="12"/>
  <c r="N2072" i="12"/>
  <c r="N2071" i="12"/>
  <c r="N2070" i="12"/>
  <c r="N2069" i="12"/>
  <c r="N2068" i="12"/>
  <c r="N2067" i="12"/>
  <c r="N2066" i="12"/>
  <c r="N2065" i="12"/>
  <c r="N2064" i="12"/>
  <c r="N2063" i="12"/>
  <c r="N2062" i="12"/>
  <c r="N2061" i="12"/>
  <c r="N2060" i="12"/>
  <c r="N2059" i="12"/>
  <c r="N2058" i="12"/>
  <c r="N2057" i="12"/>
  <c r="N2056" i="12"/>
  <c r="N2055" i="12"/>
  <c r="N2054" i="12"/>
  <c r="N2053" i="12"/>
  <c r="N2052" i="12"/>
  <c r="N2051" i="12"/>
  <c r="M2027" i="12"/>
  <c r="K2027" i="12"/>
  <c r="J2027" i="12"/>
  <c r="I2027" i="12"/>
  <c r="H2027" i="12"/>
  <c r="F2027" i="12"/>
  <c r="E2027" i="12"/>
  <c r="C2027" i="12"/>
  <c r="A2027" i="12"/>
  <c r="N2026" i="12"/>
  <c r="N2025" i="12"/>
  <c r="N2024" i="12"/>
  <c r="N2023" i="12"/>
  <c r="N2022" i="12"/>
  <c r="N2021" i="12"/>
  <c r="N2020" i="12"/>
  <c r="N2019" i="12"/>
  <c r="N2018" i="12"/>
  <c r="N2017" i="12"/>
  <c r="N2016" i="12"/>
  <c r="N2015" i="12"/>
  <c r="N2014" i="12"/>
  <c r="N2013" i="12"/>
  <c r="N2012" i="12"/>
  <c r="N2011" i="12"/>
  <c r="N2010" i="12"/>
  <c r="N2009" i="12"/>
  <c r="M2005" i="12"/>
  <c r="K2005" i="12"/>
  <c r="J2005" i="12"/>
  <c r="H2005" i="12"/>
  <c r="F2005" i="12"/>
  <c r="C2005" i="12"/>
  <c r="A2005" i="12"/>
  <c r="N2004" i="12"/>
  <c r="N2003" i="12"/>
  <c r="N2002" i="12"/>
  <c r="N2001" i="12"/>
  <c r="N2000" i="12"/>
  <c r="N1999" i="12"/>
  <c r="N1998" i="12"/>
  <c r="N1997" i="12"/>
  <c r="N1996" i="12"/>
  <c r="N1995" i="12"/>
  <c r="N1994" i="12"/>
  <c r="N1993" i="12"/>
  <c r="N1992" i="12"/>
  <c r="N1991" i="12"/>
  <c r="N1990" i="12"/>
  <c r="N1989" i="12"/>
  <c r="N1988" i="12"/>
  <c r="N1987" i="12"/>
  <c r="N1986" i="12"/>
  <c r="N1985" i="12"/>
  <c r="M1981" i="12"/>
  <c r="L1981" i="12"/>
  <c r="K1981" i="12"/>
  <c r="J1981" i="12"/>
  <c r="H1981" i="12"/>
  <c r="F1981" i="12"/>
  <c r="E1981" i="12"/>
  <c r="C1981" i="12"/>
  <c r="B1981" i="12"/>
  <c r="A1981" i="12"/>
  <c r="N1980" i="12"/>
  <c r="N1979" i="12"/>
  <c r="N1978" i="12"/>
  <c r="N1977" i="12"/>
  <c r="N1976" i="12"/>
  <c r="N1975" i="12"/>
  <c r="N1974" i="12"/>
  <c r="N1973" i="12"/>
  <c r="N1972" i="12"/>
  <c r="N1971" i="12"/>
  <c r="N1970" i="12"/>
  <c r="N1969" i="12"/>
  <c r="N1968" i="12"/>
  <c r="N1967" i="12"/>
  <c r="N1966" i="12"/>
  <c r="N1965" i="12"/>
  <c r="N1964" i="12"/>
  <c r="N1963" i="12"/>
  <c r="N1962" i="12"/>
  <c r="N1961" i="12"/>
  <c r="M1957" i="12"/>
  <c r="L1957" i="12"/>
  <c r="K1957" i="12"/>
  <c r="J1957" i="12"/>
  <c r="I1957" i="12"/>
  <c r="F1957" i="12"/>
  <c r="E1957" i="12"/>
  <c r="C1957" i="12"/>
  <c r="B1957" i="12"/>
  <c r="A1957" i="12"/>
  <c r="N1956" i="12"/>
  <c r="N1955" i="12"/>
  <c r="N1954" i="12"/>
  <c r="N1953" i="12"/>
  <c r="N1952" i="12"/>
  <c r="N1951" i="12"/>
  <c r="N1950" i="12"/>
  <c r="N1949" i="12"/>
  <c r="N1948" i="12"/>
  <c r="N1947" i="12"/>
  <c r="N1946" i="12"/>
  <c r="N1945" i="12"/>
  <c r="N1944" i="12"/>
  <c r="N1943" i="12"/>
  <c r="N1942" i="12"/>
  <c r="N1941" i="12"/>
  <c r="N1940" i="12"/>
  <c r="N1939" i="12"/>
  <c r="N1938" i="12"/>
  <c r="N1937" i="12"/>
  <c r="H1937" i="12"/>
  <c r="M1933" i="12"/>
  <c r="L1933" i="12"/>
  <c r="K1933" i="12"/>
  <c r="J1933" i="12"/>
  <c r="H1933" i="12"/>
  <c r="F1933" i="12"/>
  <c r="E1933" i="12"/>
  <c r="D1933" i="12"/>
  <c r="C1933" i="12"/>
  <c r="B1933" i="12"/>
  <c r="A1933" i="12"/>
  <c r="N1932" i="12"/>
  <c r="N1931" i="12"/>
  <c r="N1930" i="12"/>
  <c r="N1929" i="12"/>
  <c r="N1928" i="12"/>
  <c r="N1927" i="12"/>
  <c r="N1926" i="12"/>
  <c r="N1925" i="12"/>
  <c r="N1924" i="12"/>
  <c r="N1923" i="12"/>
  <c r="N1922" i="12"/>
  <c r="N1921" i="12"/>
  <c r="N1920" i="12"/>
  <c r="N1919" i="12"/>
  <c r="N1918" i="12"/>
  <c r="N1917" i="12"/>
  <c r="N1916" i="12"/>
  <c r="N1915" i="12"/>
  <c r="N1914" i="12"/>
  <c r="N1913" i="12"/>
  <c r="G1913" i="12"/>
  <c r="M1904" i="12"/>
  <c r="L1904" i="12"/>
  <c r="K1904" i="12"/>
  <c r="J1904" i="12"/>
  <c r="F1904" i="12"/>
  <c r="E1904" i="12"/>
  <c r="D1904" i="12"/>
  <c r="C1904" i="12"/>
  <c r="B1904" i="12"/>
  <c r="A1904" i="12"/>
  <c r="N1903" i="12"/>
  <c r="N1902" i="12"/>
  <c r="N1901" i="12"/>
  <c r="N1900" i="12"/>
  <c r="N1899" i="12"/>
  <c r="N1898" i="12"/>
  <c r="N1897" i="12"/>
  <c r="N1896" i="12"/>
  <c r="N1895" i="12"/>
  <c r="N1894" i="12"/>
  <c r="N1893" i="12"/>
  <c r="N1892" i="12"/>
  <c r="N1891" i="12"/>
  <c r="N1890" i="12"/>
  <c r="N1889" i="12"/>
  <c r="N1888" i="12"/>
  <c r="N1887" i="12"/>
  <c r="M1883" i="12"/>
  <c r="K1883" i="12"/>
  <c r="J1883" i="12"/>
  <c r="H1883" i="12"/>
  <c r="F1883" i="12"/>
  <c r="E1883" i="12"/>
  <c r="C1883" i="12"/>
  <c r="B1883" i="12"/>
  <c r="A1883" i="12"/>
  <c r="N1882" i="12"/>
  <c r="N1881" i="12"/>
  <c r="N1880" i="12"/>
  <c r="N1879" i="12"/>
  <c r="N1878" i="12"/>
  <c r="N1877" i="12"/>
  <c r="N1876" i="12"/>
  <c r="N1875" i="12"/>
  <c r="N1874" i="12"/>
  <c r="N1873" i="12"/>
  <c r="N1872" i="12"/>
  <c r="N1871" i="12"/>
  <c r="N1870" i="12"/>
  <c r="N1869" i="12"/>
  <c r="N1868" i="12"/>
  <c r="N1867" i="12"/>
  <c r="N1866" i="12"/>
  <c r="N1865" i="12"/>
  <c r="N1864" i="12"/>
  <c r="N1863" i="12"/>
  <c r="M1859" i="12"/>
  <c r="L1859" i="12"/>
  <c r="K1859" i="12"/>
  <c r="J1859" i="12"/>
  <c r="H1859" i="12"/>
  <c r="G1859" i="12"/>
  <c r="F1859" i="12"/>
  <c r="E1859" i="12"/>
  <c r="C1859" i="12"/>
  <c r="B1859" i="12"/>
  <c r="A1859" i="12"/>
  <c r="N1858" i="12"/>
  <c r="N1857" i="12"/>
  <c r="N1856" i="12"/>
  <c r="N1855" i="12"/>
  <c r="N1854" i="12"/>
  <c r="N1853" i="12"/>
  <c r="N1852" i="12"/>
  <c r="N1851" i="12"/>
  <c r="N1850" i="12"/>
  <c r="N1849" i="12"/>
  <c r="N1848" i="12"/>
  <c r="N1847" i="12"/>
  <c r="N1846" i="12"/>
  <c r="N1845" i="12"/>
  <c r="N1844" i="12"/>
  <c r="N1843" i="12"/>
  <c r="N1842" i="12"/>
  <c r="N1841" i="12"/>
  <c r="N1840" i="12"/>
  <c r="N1839" i="12"/>
  <c r="M1835" i="12"/>
  <c r="L1835" i="12"/>
  <c r="K1835" i="12"/>
  <c r="J1835" i="12"/>
  <c r="H1835" i="12"/>
  <c r="F1835" i="12"/>
  <c r="E1835" i="12"/>
  <c r="C1835" i="12"/>
  <c r="A1835" i="12"/>
  <c r="N1834" i="12"/>
  <c r="N1833" i="12"/>
  <c r="N1832" i="12"/>
  <c r="N1831" i="12"/>
  <c r="N1830" i="12"/>
  <c r="N1829" i="12"/>
  <c r="N1828" i="12"/>
  <c r="N1827" i="12"/>
  <c r="N1826" i="12"/>
  <c r="N1825" i="12"/>
  <c r="N1824" i="12"/>
  <c r="N1823" i="12"/>
  <c r="N1822" i="12"/>
  <c r="N1821" i="12"/>
  <c r="N1820" i="12"/>
  <c r="N1819" i="12"/>
  <c r="N1818" i="12"/>
  <c r="N1817" i="12"/>
  <c r="N1816" i="12"/>
  <c r="N1815" i="12"/>
  <c r="N1814" i="12"/>
  <c r="N1813" i="12"/>
  <c r="N1812" i="12"/>
  <c r="N1811" i="12"/>
  <c r="N1810" i="12"/>
  <c r="I1810" i="12"/>
  <c r="M1806" i="12"/>
  <c r="K1806" i="12"/>
  <c r="J1806" i="12"/>
  <c r="H1806" i="12"/>
  <c r="F1806" i="12"/>
  <c r="E1806" i="12"/>
  <c r="D1806" i="12"/>
  <c r="C1806" i="12"/>
  <c r="B1806" i="12"/>
  <c r="A1806" i="12"/>
  <c r="N1805" i="12"/>
  <c r="N1804" i="12"/>
  <c r="N1803" i="12"/>
  <c r="N1802" i="12"/>
  <c r="N1801" i="12"/>
  <c r="N1800" i="12"/>
  <c r="N1799" i="12"/>
  <c r="N1798" i="12"/>
  <c r="N1797" i="12"/>
  <c r="N1796" i="12"/>
  <c r="N1795" i="12"/>
  <c r="N1794" i="12"/>
  <c r="N1793" i="12"/>
  <c r="N1792" i="12"/>
  <c r="N1791" i="12"/>
  <c r="N1790" i="12"/>
  <c r="D1790" i="12"/>
  <c r="M1781" i="12"/>
  <c r="L1781" i="12"/>
  <c r="K1781" i="12"/>
  <c r="J1781" i="12"/>
  <c r="H1781" i="12"/>
  <c r="F1781" i="12"/>
  <c r="E1781" i="12"/>
  <c r="C1781" i="12"/>
  <c r="B1781" i="12"/>
  <c r="A1781" i="12"/>
  <c r="N1780" i="12"/>
  <c r="N1779" i="12"/>
  <c r="N1778" i="12"/>
  <c r="N1777" i="12"/>
  <c r="N1776" i="12"/>
  <c r="N1775" i="12"/>
  <c r="N1774" i="12"/>
  <c r="N1773" i="12"/>
  <c r="N1772" i="12"/>
  <c r="N1771" i="12"/>
  <c r="N1770" i="12"/>
  <c r="N1769" i="12"/>
  <c r="N1768" i="12"/>
  <c r="N1767" i="12"/>
  <c r="N1766" i="12"/>
  <c r="N1765" i="12"/>
  <c r="N1764" i="12"/>
  <c r="M1760" i="12"/>
  <c r="L1760" i="12"/>
  <c r="K1760" i="12"/>
  <c r="J1760" i="12"/>
  <c r="H1760" i="12"/>
  <c r="F1760" i="12"/>
  <c r="E1760" i="12"/>
  <c r="C1760" i="12"/>
  <c r="B1760" i="12"/>
  <c r="A1760" i="12"/>
  <c r="N1759" i="12"/>
  <c r="N1758" i="12"/>
  <c r="N1757" i="12"/>
  <c r="N1756" i="12"/>
  <c r="N1755" i="12"/>
  <c r="N1754" i="12"/>
  <c r="N1753" i="12"/>
  <c r="N1752" i="12"/>
  <c r="N1751" i="12"/>
  <c r="N1750" i="12"/>
  <c r="N1749" i="12"/>
  <c r="N1748" i="12"/>
  <c r="N1747" i="12"/>
  <c r="N1746" i="12"/>
  <c r="N1745" i="12"/>
  <c r="N1744" i="12"/>
  <c r="N1743" i="12"/>
  <c r="N1742" i="12"/>
  <c r="N1741" i="12"/>
  <c r="N1740" i="12"/>
  <c r="N1739" i="12"/>
  <c r="N1738" i="12"/>
  <c r="M1734" i="12"/>
  <c r="K1734" i="12"/>
  <c r="J1734" i="12"/>
  <c r="H1734" i="12"/>
  <c r="F1734" i="12"/>
  <c r="E1734" i="12"/>
  <c r="C1734" i="12"/>
  <c r="A1734" i="12"/>
  <c r="N1733" i="12"/>
  <c r="N1732" i="12"/>
  <c r="N1731" i="12"/>
  <c r="N1730" i="12"/>
  <c r="N1729" i="12"/>
  <c r="N1728" i="12"/>
  <c r="N1727" i="12"/>
  <c r="N1726" i="12"/>
  <c r="N1725" i="12"/>
  <c r="N1724" i="12"/>
  <c r="N1723" i="12"/>
  <c r="N1722" i="12"/>
  <c r="N1721" i="12"/>
  <c r="N1720" i="12"/>
  <c r="N1719" i="12"/>
  <c r="N1718" i="12"/>
  <c r="N1717" i="12"/>
  <c r="N1716" i="12"/>
  <c r="N1715" i="12"/>
  <c r="N1714" i="12"/>
  <c r="M1710" i="12"/>
  <c r="K1710" i="12"/>
  <c r="J1710" i="12"/>
  <c r="H1710" i="12"/>
  <c r="G1710" i="12"/>
  <c r="E1710" i="12"/>
  <c r="C1710" i="12"/>
  <c r="A1710" i="12"/>
  <c r="N1709" i="12"/>
  <c r="N1708" i="12"/>
  <c r="N1707" i="12"/>
  <c r="N1706" i="12"/>
  <c r="N1705" i="12"/>
  <c r="N1704" i="12"/>
  <c r="N1703" i="12"/>
  <c r="N1702" i="12"/>
  <c r="N1701" i="12"/>
  <c r="N1700" i="12"/>
  <c r="N1699" i="12"/>
  <c r="N1698" i="12"/>
  <c r="N1697" i="12"/>
  <c r="N1696" i="12"/>
  <c r="N1695" i="12"/>
  <c r="N1694" i="12"/>
  <c r="D1694" i="12"/>
  <c r="M1690" i="12"/>
  <c r="L1690" i="12"/>
  <c r="K1690" i="12"/>
  <c r="J1690" i="12"/>
  <c r="F1690" i="12"/>
  <c r="E1690" i="12"/>
  <c r="C1690" i="12"/>
  <c r="A1690" i="12"/>
  <c r="N1689" i="12"/>
  <c r="N1688" i="12"/>
  <c r="N1687" i="12"/>
  <c r="N1686" i="12"/>
  <c r="N1685" i="12"/>
  <c r="N1684" i="12"/>
  <c r="N1683" i="12"/>
  <c r="N1682" i="12"/>
  <c r="N1681" i="12"/>
  <c r="N1680" i="12"/>
  <c r="N1679" i="12"/>
  <c r="N1678" i="12"/>
  <c r="N1677" i="12"/>
  <c r="N1676" i="12"/>
  <c r="N1675" i="12"/>
  <c r="N1674" i="12"/>
  <c r="N1673" i="12"/>
  <c r="N1672" i="12"/>
  <c r="N1671" i="12"/>
  <c r="N1670" i="12"/>
  <c r="B1670" i="12"/>
  <c r="M1661" i="12"/>
  <c r="L1661" i="12"/>
  <c r="K1661" i="12"/>
  <c r="J1661" i="12"/>
  <c r="I1661" i="12"/>
  <c r="H1661" i="12"/>
  <c r="G1661" i="12"/>
  <c r="F1661" i="12"/>
  <c r="E1661" i="12"/>
  <c r="C1661" i="12"/>
  <c r="A1661" i="12"/>
  <c r="N1660" i="12"/>
  <c r="N1659" i="12"/>
  <c r="N1658" i="12"/>
  <c r="N1657" i="12"/>
  <c r="N1656" i="12"/>
  <c r="N1655" i="12"/>
  <c r="N1654" i="12"/>
  <c r="N1653" i="12"/>
  <c r="N1652" i="12"/>
  <c r="N1651" i="12"/>
  <c r="N1650" i="12"/>
  <c r="N1649" i="12"/>
  <c r="N1648" i="12"/>
  <c r="N1647" i="12"/>
  <c r="N1646" i="12"/>
  <c r="M1642" i="12"/>
  <c r="L1642" i="12"/>
  <c r="K1642" i="12"/>
  <c r="J1642" i="12"/>
  <c r="I1642" i="12"/>
  <c r="H1642" i="12"/>
  <c r="G1642" i="12"/>
  <c r="F1642" i="12"/>
  <c r="E1642" i="12"/>
  <c r="C1642" i="12"/>
  <c r="A1642" i="12"/>
  <c r="N1641" i="12"/>
  <c r="N1640" i="12"/>
  <c r="N1639" i="12"/>
  <c r="N1638" i="12"/>
  <c r="N1637" i="12"/>
  <c r="N1636" i="12"/>
  <c r="N1635" i="12"/>
  <c r="N1634" i="12"/>
  <c r="N1633" i="12"/>
  <c r="N1632" i="12"/>
  <c r="N1631" i="12"/>
  <c r="N1630" i="12"/>
  <c r="N1629" i="12"/>
  <c r="N1628" i="12"/>
  <c r="N1627" i="12"/>
  <c r="N1626" i="12"/>
  <c r="N1625" i="12"/>
  <c r="M1621" i="12"/>
  <c r="L1621" i="12"/>
  <c r="K1621" i="12"/>
  <c r="I1621" i="12"/>
  <c r="H1621" i="12"/>
  <c r="G1621" i="12"/>
  <c r="F1621" i="12"/>
  <c r="E1621" i="12"/>
  <c r="D1621" i="12"/>
  <c r="C1621" i="12"/>
  <c r="B1621" i="12"/>
  <c r="A1621" i="12"/>
  <c r="N1620" i="12"/>
  <c r="N1619" i="12"/>
  <c r="N1618" i="12"/>
  <c r="N1617" i="12"/>
  <c r="N1616" i="12"/>
  <c r="N1615" i="12"/>
  <c r="N1614" i="12"/>
  <c r="N1613" i="12"/>
  <c r="N1612" i="12"/>
  <c r="N1611" i="12"/>
  <c r="N1610" i="12"/>
  <c r="N1609" i="12"/>
  <c r="N1608" i="12"/>
  <c r="N1607" i="12"/>
  <c r="N1606" i="12"/>
  <c r="N1605" i="12"/>
  <c r="N1604" i="12"/>
  <c r="M1600" i="12"/>
  <c r="L1600" i="12"/>
  <c r="K1600" i="12"/>
  <c r="I1600" i="12"/>
  <c r="H1600" i="12"/>
  <c r="G1600" i="12"/>
  <c r="F1600" i="12"/>
  <c r="E1600" i="12"/>
  <c r="D1600" i="12"/>
  <c r="C1600" i="12"/>
  <c r="B1600" i="12"/>
  <c r="A1600" i="12"/>
  <c r="N1599" i="12"/>
  <c r="N1598" i="12"/>
  <c r="N1597" i="12"/>
  <c r="N1596" i="12"/>
  <c r="N1595" i="12"/>
  <c r="N1594" i="12"/>
  <c r="N1593" i="12"/>
  <c r="N1592" i="12"/>
  <c r="N1591" i="12"/>
  <c r="N1590" i="12"/>
  <c r="N1589" i="12"/>
  <c r="N1588" i="12"/>
  <c r="N1587" i="12"/>
  <c r="N1586" i="12"/>
  <c r="N1585" i="12"/>
  <c r="N1584" i="12"/>
  <c r="N1583" i="12"/>
  <c r="J1583" i="12"/>
  <c r="M1579" i="12"/>
  <c r="L1579" i="12"/>
  <c r="K1579" i="12"/>
  <c r="I1579" i="12"/>
  <c r="H1579" i="12"/>
  <c r="G1579" i="12"/>
  <c r="F1579" i="12"/>
  <c r="E1579" i="12"/>
  <c r="D1579" i="12"/>
  <c r="C1579" i="12"/>
  <c r="B1579" i="12"/>
  <c r="A1579" i="12"/>
  <c r="N1578" i="12"/>
  <c r="N1577" i="12"/>
  <c r="N1576" i="12"/>
  <c r="N1575" i="12"/>
  <c r="N1574" i="12"/>
  <c r="N1573" i="12"/>
  <c r="N1572" i="12"/>
  <c r="N1571" i="12"/>
  <c r="N1570" i="12"/>
  <c r="N1569" i="12"/>
  <c r="N1568" i="12"/>
  <c r="N1567" i="12"/>
  <c r="N1566" i="12"/>
  <c r="N1565" i="12"/>
  <c r="N1564" i="12"/>
  <c r="N1563" i="12"/>
  <c r="N1562" i="12"/>
  <c r="J1562" i="12"/>
  <c r="M1553" i="12"/>
  <c r="L1553" i="12"/>
  <c r="K1553" i="12"/>
  <c r="I1553" i="12"/>
  <c r="H1553" i="12"/>
  <c r="G1553" i="12"/>
  <c r="F1553" i="12"/>
  <c r="E1553" i="12"/>
  <c r="D1553" i="12"/>
  <c r="C1553" i="12"/>
  <c r="B1553" i="12"/>
  <c r="A1553" i="12"/>
  <c r="N1552" i="12"/>
  <c r="N1551" i="12"/>
  <c r="N1550" i="12"/>
  <c r="N1549" i="12"/>
  <c r="N1548" i="12"/>
  <c r="N1547" i="12"/>
  <c r="N1546" i="12"/>
  <c r="N1545" i="12"/>
  <c r="N1544" i="12"/>
  <c r="N1543" i="12"/>
  <c r="N1542" i="12"/>
  <c r="N1541" i="12"/>
  <c r="N1540" i="12"/>
  <c r="N1539" i="12"/>
  <c r="N1538" i="12"/>
  <c r="N1537" i="12"/>
  <c r="N1536" i="12"/>
  <c r="M1532" i="12"/>
  <c r="L1532" i="12"/>
  <c r="K1532" i="12"/>
  <c r="I1532" i="12"/>
  <c r="H1532" i="12"/>
  <c r="G1532" i="12"/>
  <c r="F1532" i="12"/>
  <c r="E1532" i="12"/>
  <c r="D1532" i="12"/>
  <c r="C1532" i="12"/>
  <c r="B1532" i="12"/>
  <c r="A1532" i="12"/>
  <c r="N1531" i="12"/>
  <c r="N1530" i="12"/>
  <c r="N1529" i="12"/>
  <c r="N1528" i="12"/>
  <c r="N1527" i="12"/>
  <c r="N1526" i="12"/>
  <c r="N1525" i="12"/>
  <c r="N1524" i="12"/>
  <c r="N1523" i="12"/>
  <c r="N1522" i="12"/>
  <c r="N1521" i="12"/>
  <c r="N1520" i="12"/>
  <c r="N1519" i="12"/>
  <c r="N1518" i="12"/>
  <c r="N1517" i="12"/>
  <c r="N1516" i="12"/>
  <c r="N1515" i="12"/>
  <c r="M1511" i="12"/>
  <c r="L1511" i="12"/>
  <c r="K1511" i="12"/>
  <c r="I1511" i="12"/>
  <c r="H1511" i="12"/>
  <c r="G1511" i="12"/>
  <c r="F1511" i="12"/>
  <c r="E1511" i="12"/>
  <c r="D1511" i="12"/>
  <c r="C1511" i="12"/>
  <c r="B1511" i="12"/>
  <c r="A1511" i="12"/>
  <c r="N1510" i="12"/>
  <c r="N1509" i="12"/>
  <c r="N1508" i="12"/>
  <c r="N1507" i="12"/>
  <c r="N1506" i="12"/>
  <c r="N1505" i="12"/>
  <c r="N1504" i="12"/>
  <c r="N1503" i="12"/>
  <c r="N1502" i="12"/>
  <c r="N1501" i="12"/>
  <c r="N1500" i="12"/>
  <c r="N1499" i="12"/>
  <c r="N1498" i="12"/>
  <c r="N1497" i="12"/>
  <c r="N1496" i="12"/>
  <c r="N1495" i="12"/>
  <c r="N1494" i="12"/>
  <c r="M1490" i="12"/>
  <c r="L1490" i="12"/>
  <c r="K1490" i="12"/>
  <c r="I1490" i="12"/>
  <c r="H1490" i="12"/>
  <c r="G1490" i="12"/>
  <c r="F1490" i="12"/>
  <c r="E1490" i="12"/>
  <c r="D1490" i="12"/>
  <c r="C1490" i="12"/>
  <c r="B1490" i="12"/>
  <c r="A1490" i="12"/>
  <c r="N1489" i="12"/>
  <c r="N1488" i="12"/>
  <c r="N1487" i="12"/>
  <c r="N1486" i="12"/>
  <c r="N1485" i="12"/>
  <c r="N1484" i="12"/>
  <c r="N1483" i="12"/>
  <c r="N1482" i="12"/>
  <c r="N1481" i="12"/>
  <c r="N1480" i="12"/>
  <c r="N1479" i="12"/>
  <c r="N1478" i="12"/>
  <c r="N1477" i="12"/>
  <c r="N1476" i="12"/>
  <c r="N1475" i="12"/>
  <c r="N1474" i="12"/>
  <c r="N1473" i="12"/>
  <c r="M1469" i="12"/>
  <c r="L1469" i="12"/>
  <c r="K1469" i="12"/>
  <c r="I1469" i="12"/>
  <c r="H1469" i="12"/>
  <c r="G1469" i="12"/>
  <c r="F1469" i="12"/>
  <c r="E1469" i="12"/>
  <c r="D1469" i="12"/>
  <c r="C1469" i="12"/>
  <c r="B1469" i="12"/>
  <c r="A1469" i="12"/>
  <c r="N1468" i="12"/>
  <c r="N1467" i="12"/>
  <c r="N1466" i="12"/>
  <c r="N1465" i="12"/>
  <c r="N1464" i="12"/>
  <c r="N1463" i="12"/>
  <c r="N1462" i="12"/>
  <c r="N1461" i="12"/>
  <c r="N1460" i="12"/>
  <c r="N1459" i="12"/>
  <c r="N1458" i="12"/>
  <c r="N1457" i="12"/>
  <c r="N1456" i="12"/>
  <c r="N1455" i="12"/>
  <c r="N1454" i="12"/>
  <c r="N1453" i="12"/>
  <c r="N1452" i="12"/>
  <c r="M1443" i="12"/>
  <c r="L1443" i="12"/>
  <c r="K1443" i="12"/>
  <c r="J1443" i="12"/>
  <c r="I1443" i="12"/>
  <c r="F1443" i="12"/>
  <c r="E1443" i="12"/>
  <c r="C1443" i="12"/>
  <c r="B1443" i="12"/>
  <c r="A1443" i="12"/>
  <c r="N1442" i="12"/>
  <c r="N1441" i="12"/>
  <c r="N1440" i="12"/>
  <c r="N1439" i="12"/>
  <c r="N1438" i="12"/>
  <c r="N1437" i="12"/>
  <c r="N1436" i="12"/>
  <c r="N1435" i="12"/>
  <c r="N1434" i="12"/>
  <c r="N1433" i="12"/>
  <c r="N1432" i="12"/>
  <c r="N1431" i="12"/>
  <c r="N1430" i="12"/>
  <c r="N1429" i="12"/>
  <c r="N1428" i="12"/>
  <c r="M1424" i="12"/>
  <c r="L1424" i="12"/>
  <c r="K1424" i="12"/>
  <c r="J1424" i="12"/>
  <c r="F1424" i="12"/>
  <c r="E1424" i="12"/>
  <c r="C1424" i="12"/>
  <c r="B1424" i="12"/>
  <c r="A1424" i="12"/>
  <c r="N1423" i="12"/>
  <c r="N1422" i="12"/>
  <c r="N1421" i="12"/>
  <c r="N1420" i="12"/>
  <c r="N1419" i="12"/>
  <c r="N1418" i="12"/>
  <c r="N1417" i="12"/>
  <c r="N1416" i="12"/>
  <c r="N1415" i="12"/>
  <c r="N1414" i="12"/>
  <c r="N1413" i="12"/>
  <c r="N1412" i="12"/>
  <c r="N1411" i="12"/>
  <c r="N1410" i="12"/>
  <c r="N1409" i="12"/>
  <c r="N1408" i="12"/>
  <c r="N1407" i="12"/>
  <c r="N1406" i="12"/>
  <c r="N1405" i="12"/>
  <c r="M1401" i="12"/>
  <c r="K1401" i="12"/>
  <c r="J1401" i="12"/>
  <c r="H1401" i="12"/>
  <c r="F1401" i="12"/>
  <c r="E1401" i="12"/>
  <c r="C1401" i="12"/>
  <c r="B1401" i="12"/>
  <c r="A1401" i="12"/>
  <c r="N1400" i="12"/>
  <c r="N1399" i="12"/>
  <c r="N1398" i="12"/>
  <c r="N1397" i="12"/>
  <c r="N1396" i="12"/>
  <c r="N1395" i="12"/>
  <c r="N1394" i="12"/>
  <c r="N1393" i="12"/>
  <c r="N1392" i="12"/>
  <c r="N1391" i="12"/>
  <c r="N1390" i="12"/>
  <c r="N1389" i="12"/>
  <c r="N1388" i="12"/>
  <c r="N1387" i="12"/>
  <c r="N1386" i="12"/>
  <c r="N1385" i="12"/>
  <c r="M1381" i="12"/>
  <c r="K1381" i="12"/>
  <c r="J1381" i="12"/>
  <c r="I1381" i="12"/>
  <c r="H1381" i="12"/>
  <c r="F1381" i="12"/>
  <c r="E1381" i="12"/>
  <c r="C1381" i="12"/>
  <c r="B1381" i="12"/>
  <c r="A1381" i="12"/>
  <c r="N1380" i="12"/>
  <c r="N1379" i="12"/>
  <c r="N1378" i="12"/>
  <c r="N1377" i="12"/>
  <c r="N1376" i="12"/>
  <c r="N1375" i="12"/>
  <c r="N1374" i="12"/>
  <c r="N1373" i="12"/>
  <c r="N1372" i="12"/>
  <c r="N1371" i="12"/>
  <c r="N1370" i="12"/>
  <c r="N1369" i="12"/>
  <c r="N1368" i="12"/>
  <c r="N1367" i="12"/>
  <c r="N1366" i="12"/>
  <c r="N1365" i="12"/>
  <c r="N1364" i="12"/>
  <c r="M1360" i="12"/>
  <c r="K1360" i="12"/>
  <c r="J1360" i="12"/>
  <c r="H1360" i="12"/>
  <c r="F1360" i="12"/>
  <c r="E1360" i="12"/>
  <c r="C1360" i="12"/>
  <c r="A1360" i="12"/>
  <c r="N1359" i="12"/>
  <c r="N1358" i="12"/>
  <c r="N1357" i="12"/>
  <c r="N1356" i="12"/>
  <c r="N1355" i="12"/>
  <c r="N1354" i="12"/>
  <c r="N1353" i="12"/>
  <c r="N1352" i="12"/>
  <c r="N1351" i="12"/>
  <c r="N1350" i="12"/>
  <c r="N1349" i="12"/>
  <c r="N1348" i="12"/>
  <c r="N1347" i="12"/>
  <c r="N1346" i="12"/>
  <c r="N1345" i="12"/>
  <c r="N1344" i="12"/>
  <c r="N1343" i="12"/>
  <c r="N1342" i="12"/>
  <c r="N1341" i="12"/>
  <c r="N1340" i="12"/>
  <c r="N1339" i="12"/>
  <c r="N1338" i="12"/>
  <c r="N1337" i="12"/>
  <c r="M1328" i="12"/>
  <c r="L1328" i="12"/>
  <c r="K1328" i="12"/>
  <c r="I1328" i="12"/>
  <c r="H1328" i="12"/>
  <c r="G1328" i="12"/>
  <c r="F1328" i="12"/>
  <c r="E1328" i="12"/>
  <c r="D1328" i="12"/>
  <c r="C1328" i="12"/>
  <c r="B1328" i="12"/>
  <c r="A1328" i="12"/>
  <c r="N1327" i="12"/>
  <c r="N1326" i="12"/>
  <c r="N1325" i="12"/>
  <c r="N1324" i="12"/>
  <c r="N1323" i="12"/>
  <c r="N1322" i="12"/>
  <c r="N1321" i="12"/>
  <c r="N1320" i="12"/>
  <c r="N1319" i="12"/>
  <c r="N1318" i="12"/>
  <c r="N1317" i="12"/>
  <c r="N1316" i="12"/>
  <c r="N1315" i="12"/>
  <c r="N1314" i="12"/>
  <c r="N1313" i="12"/>
  <c r="N1312" i="12"/>
  <c r="N1311" i="12"/>
  <c r="M1307" i="12"/>
  <c r="L1307" i="12"/>
  <c r="K1307" i="12"/>
  <c r="I1307" i="12"/>
  <c r="H1307" i="12"/>
  <c r="G1307" i="12"/>
  <c r="F1307" i="12"/>
  <c r="E1307" i="12"/>
  <c r="D1307" i="12"/>
  <c r="C1307" i="12"/>
  <c r="B1307" i="12"/>
  <c r="A1307" i="12"/>
  <c r="N1306" i="12"/>
  <c r="N1305" i="12"/>
  <c r="N1304" i="12"/>
  <c r="N1303" i="12"/>
  <c r="N1302" i="12"/>
  <c r="N1301" i="12"/>
  <c r="N1300" i="12"/>
  <c r="N1299" i="12"/>
  <c r="N1298" i="12"/>
  <c r="N1297" i="12"/>
  <c r="N1296" i="12"/>
  <c r="N1295" i="12"/>
  <c r="N1294" i="12"/>
  <c r="N1293" i="12"/>
  <c r="N1292" i="12"/>
  <c r="N1291" i="12"/>
  <c r="N1290" i="12"/>
  <c r="M1286" i="12"/>
  <c r="L1286" i="12"/>
  <c r="K1286" i="12"/>
  <c r="I1286" i="12"/>
  <c r="H1286" i="12"/>
  <c r="G1286" i="12"/>
  <c r="F1286" i="12"/>
  <c r="E1286" i="12"/>
  <c r="D1286" i="12"/>
  <c r="C1286" i="12"/>
  <c r="B1286" i="12"/>
  <c r="A1286" i="12"/>
  <c r="N1285" i="12"/>
  <c r="N1284" i="12"/>
  <c r="N1283" i="12"/>
  <c r="N1282" i="12"/>
  <c r="N1281" i="12"/>
  <c r="N1280" i="12"/>
  <c r="N1279" i="12"/>
  <c r="N1278" i="12"/>
  <c r="N1277" i="12"/>
  <c r="N1276" i="12"/>
  <c r="N1275" i="12"/>
  <c r="N1274" i="12"/>
  <c r="N1273" i="12"/>
  <c r="N1272" i="12"/>
  <c r="N1271" i="12"/>
  <c r="N1270" i="12"/>
  <c r="N1269" i="12"/>
  <c r="M1265" i="12"/>
  <c r="L1265" i="12"/>
  <c r="K1265" i="12"/>
  <c r="H1265" i="12"/>
  <c r="F1265" i="12"/>
  <c r="E1265" i="12"/>
  <c r="C1265" i="12"/>
  <c r="B1265" i="12"/>
  <c r="A1265" i="12"/>
  <c r="N1264" i="12"/>
  <c r="N1263" i="12"/>
  <c r="N1262" i="12"/>
  <c r="N1261" i="12"/>
  <c r="N1260" i="12"/>
  <c r="N1259" i="12"/>
  <c r="N1258" i="12"/>
  <c r="N1257" i="12"/>
  <c r="N1256" i="12"/>
  <c r="N1255" i="12"/>
  <c r="N1254" i="12"/>
  <c r="N1253" i="12"/>
  <c r="N1252" i="12"/>
  <c r="N1251" i="12"/>
  <c r="N1250" i="12"/>
  <c r="N1249" i="12"/>
  <c r="N1248" i="12"/>
  <c r="N1247" i="12"/>
  <c r="M1243" i="12"/>
  <c r="L1243" i="12"/>
  <c r="K1243" i="12"/>
  <c r="J1243" i="12"/>
  <c r="H1243" i="12"/>
  <c r="F1243" i="12"/>
  <c r="E1243" i="12"/>
  <c r="C1243" i="12"/>
  <c r="B1243" i="12"/>
  <c r="A1243" i="12"/>
  <c r="N1242" i="12"/>
  <c r="N1241" i="12"/>
  <c r="N1240" i="12"/>
  <c r="N1239" i="12"/>
  <c r="N1238" i="12"/>
  <c r="N1237" i="12"/>
  <c r="N1236" i="12"/>
  <c r="N1235" i="12"/>
  <c r="N1234" i="12"/>
  <c r="N1233" i="12"/>
  <c r="N1232" i="12"/>
  <c r="N1231" i="12"/>
  <c r="N1230" i="12"/>
  <c r="N1229" i="12"/>
  <c r="N1228" i="12"/>
  <c r="N1227" i="12"/>
  <c r="N1226" i="12"/>
  <c r="N1225" i="12"/>
  <c r="N1224" i="12"/>
  <c r="N1223" i="12"/>
  <c r="N1222" i="12"/>
  <c r="N1221" i="12"/>
  <c r="N1220" i="12"/>
  <c r="M1211" i="12"/>
  <c r="L1211" i="12"/>
  <c r="K1211" i="12"/>
  <c r="J1211" i="12"/>
  <c r="H1211" i="12"/>
  <c r="E1211" i="12"/>
  <c r="C1211" i="12"/>
  <c r="B1211" i="12"/>
  <c r="A1211" i="12"/>
  <c r="N1210" i="12"/>
  <c r="N1209" i="12"/>
  <c r="N1208" i="12"/>
  <c r="N1207" i="12"/>
  <c r="N1206" i="12"/>
  <c r="N1205" i="12"/>
  <c r="N1204" i="12"/>
  <c r="N1203" i="12"/>
  <c r="N1202" i="12"/>
  <c r="N1201" i="12"/>
  <c r="N1200" i="12"/>
  <c r="N1199" i="12"/>
  <c r="N1198" i="12"/>
  <c r="N1197" i="12"/>
  <c r="N1196" i="12"/>
  <c r="N1195" i="12"/>
  <c r="N1194" i="12"/>
  <c r="N1193" i="12"/>
  <c r="M1189" i="12"/>
  <c r="L1189" i="12"/>
  <c r="K1189" i="12"/>
  <c r="J1189" i="12"/>
  <c r="H1189" i="12"/>
  <c r="F1189" i="12"/>
  <c r="E1189" i="12"/>
  <c r="C1189" i="12"/>
  <c r="A1189" i="12"/>
  <c r="N1188" i="12"/>
  <c r="N1187" i="12"/>
  <c r="N1186" i="12"/>
  <c r="N1185" i="12"/>
  <c r="N1184" i="12"/>
  <c r="N1183" i="12"/>
  <c r="N1182" i="12"/>
  <c r="N1181" i="12"/>
  <c r="N1180" i="12"/>
  <c r="N1179" i="12"/>
  <c r="N1178" i="12"/>
  <c r="N1177" i="12"/>
  <c r="N1176" i="12"/>
  <c r="N1175" i="12"/>
  <c r="N1174" i="12"/>
  <c r="N1173" i="12"/>
  <c r="N1172" i="12"/>
  <c r="N1171" i="12"/>
  <c r="N1170" i="12"/>
  <c r="N1169" i="12"/>
  <c r="M1165" i="12"/>
  <c r="K1165" i="12"/>
  <c r="J1165" i="12"/>
  <c r="H1165" i="12"/>
  <c r="F1165" i="12"/>
  <c r="E1165" i="12"/>
  <c r="C1165" i="12"/>
  <c r="A1165" i="12"/>
  <c r="N1164" i="12"/>
  <c r="N1163" i="12"/>
  <c r="N1162" i="12"/>
  <c r="N1161" i="12"/>
  <c r="N1160" i="12"/>
  <c r="N1159" i="12"/>
  <c r="N1158" i="12"/>
  <c r="N1157" i="12"/>
  <c r="N1156" i="12"/>
  <c r="N1155" i="12"/>
  <c r="N1154" i="12"/>
  <c r="N1153" i="12"/>
  <c r="N1152" i="12"/>
  <c r="N1151" i="12"/>
  <c r="N1150" i="12"/>
  <c r="N1149" i="12"/>
  <c r="N1148" i="12"/>
  <c r="M1144" i="12"/>
  <c r="K1144" i="12"/>
  <c r="J1144" i="12"/>
  <c r="H1144" i="12"/>
  <c r="F1144" i="12"/>
  <c r="E1144" i="12"/>
  <c r="C1144" i="12"/>
  <c r="A1144" i="12"/>
  <c r="N1143" i="12"/>
  <c r="N1142" i="12"/>
  <c r="N1141" i="12"/>
  <c r="N1140" i="12"/>
  <c r="N1139" i="12"/>
  <c r="N1138" i="12"/>
  <c r="N1137" i="12"/>
  <c r="N1136" i="12"/>
  <c r="N1135" i="12"/>
  <c r="N1134" i="12"/>
  <c r="N1133" i="12"/>
  <c r="N1132" i="12"/>
  <c r="N1131" i="12"/>
  <c r="N1130" i="12"/>
  <c r="N1129" i="12"/>
  <c r="N1128" i="12"/>
  <c r="N1127" i="12"/>
  <c r="N1126" i="12"/>
  <c r="N1125" i="12"/>
  <c r="N1124" i="12"/>
  <c r="N1123" i="12"/>
  <c r="M1119" i="12"/>
  <c r="J1119" i="12"/>
  <c r="H1119" i="12"/>
  <c r="E1119" i="12"/>
  <c r="C1119" i="12"/>
  <c r="B1119" i="12"/>
  <c r="A1119" i="12"/>
  <c r="N1118" i="12"/>
  <c r="N1117" i="12"/>
  <c r="N1116" i="12"/>
  <c r="N1115" i="12"/>
  <c r="N1114" i="12"/>
  <c r="N1113" i="12"/>
  <c r="N1112" i="12"/>
  <c r="N1111" i="12"/>
  <c r="N1110" i="12"/>
  <c r="N1109" i="12"/>
  <c r="N1108" i="12"/>
  <c r="N1107" i="12"/>
  <c r="N1106" i="12"/>
  <c r="N1105" i="12"/>
  <c r="N1104" i="12"/>
  <c r="N1103" i="12"/>
  <c r="M1072" i="12"/>
  <c r="J1072" i="12"/>
  <c r="I1072" i="12"/>
  <c r="H1072" i="12"/>
  <c r="G1072" i="12"/>
  <c r="F1072" i="12"/>
  <c r="E1072" i="12"/>
  <c r="C1072" i="12"/>
  <c r="B1072" i="12"/>
  <c r="A1072" i="12"/>
  <c r="N1071" i="12"/>
  <c r="N1070" i="12"/>
  <c r="N1069" i="12"/>
  <c r="N1068" i="12"/>
  <c r="N1067" i="12"/>
  <c r="N1066" i="12"/>
  <c r="N1065" i="12"/>
  <c r="N1064" i="12"/>
  <c r="N1063" i="12"/>
  <c r="N1062" i="12"/>
  <c r="N1061" i="12"/>
  <c r="N1060" i="12"/>
  <c r="N1059" i="12"/>
  <c r="N1058" i="12"/>
  <c r="N1057" i="12"/>
  <c r="M1053" i="12"/>
  <c r="J1053" i="12"/>
  <c r="H1053" i="12"/>
  <c r="F1053" i="12"/>
  <c r="E1053" i="12"/>
  <c r="C1053" i="12"/>
  <c r="A1053" i="12"/>
  <c r="N1052" i="12"/>
  <c r="N1051" i="12"/>
  <c r="N1050" i="12"/>
  <c r="N1049" i="12"/>
  <c r="N1048" i="12"/>
  <c r="N1047" i="12"/>
  <c r="N1046" i="12"/>
  <c r="N1045" i="12"/>
  <c r="N1044" i="12"/>
  <c r="N1043" i="12"/>
  <c r="N1042" i="12"/>
  <c r="N1041" i="12"/>
  <c r="N1040" i="12"/>
  <c r="N1039" i="12"/>
  <c r="N1038" i="12"/>
  <c r="M1034" i="12"/>
  <c r="K1034" i="12"/>
  <c r="J1034" i="12"/>
  <c r="E1034" i="12"/>
  <c r="C1034" i="12"/>
  <c r="A1034" i="12"/>
  <c r="N1033" i="12"/>
  <c r="N1032" i="12"/>
  <c r="N1031" i="12"/>
  <c r="N1030" i="12"/>
  <c r="N1029" i="12"/>
  <c r="N1028" i="12"/>
  <c r="N1027" i="12"/>
  <c r="N1026" i="12"/>
  <c r="N1025" i="12"/>
  <c r="N1024" i="12"/>
  <c r="N1023" i="12"/>
  <c r="N1022" i="12"/>
  <c r="N1021" i="12"/>
  <c r="N1020" i="12"/>
  <c r="N1019" i="12"/>
  <c r="N1018" i="12"/>
  <c r="N1017" i="12"/>
  <c r="N1016" i="12"/>
  <c r="N1015" i="12"/>
  <c r="M1011" i="12"/>
  <c r="L1011" i="12"/>
  <c r="J1011" i="12"/>
  <c r="H1011" i="12"/>
  <c r="G1011" i="12"/>
  <c r="F1011" i="12"/>
  <c r="E1011" i="12"/>
  <c r="C1011" i="12"/>
  <c r="A1011" i="12"/>
  <c r="N1010" i="12"/>
  <c r="N1009" i="12"/>
  <c r="N1008" i="12"/>
  <c r="N1007" i="12"/>
  <c r="N1006" i="12"/>
  <c r="N1005" i="12"/>
  <c r="N1004" i="12"/>
  <c r="N1003" i="12"/>
  <c r="N1002" i="12"/>
  <c r="N1001" i="12"/>
  <c r="N1000" i="12"/>
  <c r="N999" i="12"/>
  <c r="N998" i="12"/>
  <c r="N997" i="12"/>
  <c r="N996" i="12"/>
  <c r="M992" i="12"/>
  <c r="L992" i="12"/>
  <c r="K992" i="12"/>
  <c r="J992" i="12"/>
  <c r="G992" i="12"/>
  <c r="F992" i="12"/>
  <c r="E992" i="12"/>
  <c r="C992" i="12"/>
  <c r="B992" i="12"/>
  <c r="A992" i="12"/>
  <c r="N991" i="12"/>
  <c r="N990" i="12"/>
  <c r="N989" i="12"/>
  <c r="N988" i="12"/>
  <c r="N987" i="12"/>
  <c r="N986" i="12"/>
  <c r="N985" i="12"/>
  <c r="N984" i="12"/>
  <c r="N983" i="12"/>
  <c r="N982" i="12"/>
  <c r="N981" i="12"/>
  <c r="N980" i="12"/>
  <c r="N979" i="12"/>
  <c r="N978" i="12"/>
  <c r="N977" i="12"/>
  <c r="N976" i="12"/>
  <c r="N975" i="12"/>
  <c r="M944" i="12"/>
  <c r="K944" i="12"/>
  <c r="J944" i="12"/>
  <c r="H944" i="12"/>
  <c r="G944" i="12"/>
  <c r="F944" i="12"/>
  <c r="E944" i="12"/>
  <c r="C944" i="12"/>
  <c r="A944" i="12"/>
  <c r="N943" i="12"/>
  <c r="N942" i="12"/>
  <c r="N941" i="12"/>
  <c r="N940" i="12"/>
  <c r="N939" i="12"/>
  <c r="N938" i="12"/>
  <c r="N937" i="12"/>
  <c r="N936" i="12"/>
  <c r="N935" i="12"/>
  <c r="N934" i="12"/>
  <c r="N933" i="12"/>
  <c r="N932" i="12"/>
  <c r="N931" i="12"/>
  <c r="N930" i="12"/>
  <c r="N929" i="12"/>
  <c r="M925" i="12"/>
  <c r="J925" i="12"/>
  <c r="H925" i="12"/>
  <c r="G925" i="12"/>
  <c r="F925" i="12"/>
  <c r="E925" i="12"/>
  <c r="C925" i="12"/>
  <c r="B925" i="12"/>
  <c r="A925" i="12"/>
  <c r="N924" i="12"/>
  <c r="N923" i="12"/>
  <c r="N922" i="12"/>
  <c r="N921" i="12"/>
  <c r="N920" i="12"/>
  <c r="N919" i="12"/>
  <c r="N918" i="12"/>
  <c r="N917" i="12"/>
  <c r="N916" i="12"/>
  <c r="N915" i="12"/>
  <c r="N914" i="12"/>
  <c r="N913" i="12"/>
  <c r="N912" i="12"/>
  <c r="N911" i="12"/>
  <c r="N910" i="12"/>
  <c r="M906" i="12"/>
  <c r="K906" i="12"/>
  <c r="J906" i="12"/>
  <c r="H906" i="12"/>
  <c r="E906" i="12"/>
  <c r="C906" i="12"/>
  <c r="B906" i="12"/>
  <c r="A906" i="12"/>
  <c r="N905" i="12"/>
  <c r="N904" i="12"/>
  <c r="N903" i="12"/>
  <c r="N902" i="12"/>
  <c r="N901" i="12"/>
  <c r="N900" i="12"/>
  <c r="N899" i="12"/>
  <c r="N898" i="12"/>
  <c r="N897" i="12"/>
  <c r="N896" i="12"/>
  <c r="N895" i="12"/>
  <c r="N894" i="12"/>
  <c r="N893" i="12"/>
  <c r="N892" i="12"/>
  <c r="N891" i="12"/>
  <c r="N890" i="12"/>
  <c r="N889" i="12"/>
  <c r="N888" i="12"/>
  <c r="N887" i="12"/>
  <c r="N886" i="12"/>
  <c r="N885" i="12"/>
  <c r="N884" i="12"/>
  <c r="N883" i="12"/>
  <c r="M879" i="12"/>
  <c r="J879" i="12"/>
  <c r="H879" i="12"/>
  <c r="F879" i="12"/>
  <c r="E879" i="12"/>
  <c r="D879" i="12"/>
  <c r="C879" i="12"/>
  <c r="A879" i="12"/>
  <c r="N878" i="12"/>
  <c r="N877" i="12"/>
  <c r="N876" i="12"/>
  <c r="N875" i="12"/>
  <c r="N874" i="12"/>
  <c r="N873" i="12"/>
  <c r="N872" i="12"/>
  <c r="N871" i="12"/>
  <c r="N870" i="12"/>
  <c r="N869" i="12"/>
  <c r="N868" i="12"/>
  <c r="N867" i="12"/>
  <c r="N866" i="12"/>
  <c r="N865" i="12"/>
  <c r="N864" i="12"/>
  <c r="N863" i="12"/>
  <c r="N862" i="12"/>
  <c r="M858" i="12"/>
  <c r="J858" i="12"/>
  <c r="H858" i="12"/>
  <c r="G858" i="12"/>
  <c r="F858" i="12"/>
  <c r="E858" i="12"/>
  <c r="C858" i="12"/>
  <c r="A858" i="12"/>
  <c r="N857" i="12"/>
  <c r="N856" i="12"/>
  <c r="N855" i="12"/>
  <c r="N854" i="12"/>
  <c r="N853" i="12"/>
  <c r="N852" i="12"/>
  <c r="N851" i="12"/>
  <c r="N850" i="12"/>
  <c r="N849" i="12"/>
  <c r="N848" i="12"/>
  <c r="N847" i="12"/>
  <c r="N846" i="12"/>
  <c r="N845" i="12"/>
  <c r="N844" i="12"/>
  <c r="N843" i="12"/>
  <c r="N842" i="12"/>
  <c r="N841" i="12"/>
  <c r="M791" i="12"/>
  <c r="L791" i="12"/>
  <c r="J791" i="12"/>
  <c r="H791" i="12"/>
  <c r="G791" i="12"/>
  <c r="F791" i="12"/>
  <c r="E791" i="12"/>
  <c r="C791" i="12"/>
  <c r="A791" i="12"/>
  <c r="N790" i="12"/>
  <c r="N789" i="12"/>
  <c r="N788" i="12"/>
  <c r="N787" i="12"/>
  <c r="N786" i="12"/>
  <c r="N785" i="12"/>
  <c r="N784" i="12"/>
  <c r="N783" i="12"/>
  <c r="N782" i="12"/>
  <c r="N781" i="12"/>
  <c r="N780" i="12"/>
  <c r="N779" i="12"/>
  <c r="N778" i="12"/>
  <c r="N777" i="12"/>
  <c r="N776" i="12"/>
  <c r="M772" i="12"/>
  <c r="J772" i="12"/>
  <c r="H772" i="12"/>
  <c r="F772" i="12"/>
  <c r="E772" i="12"/>
  <c r="C772" i="12"/>
  <c r="A772" i="12"/>
  <c r="N771" i="12"/>
  <c r="N770" i="12"/>
  <c r="N769" i="12"/>
  <c r="N768" i="12"/>
  <c r="N767" i="12"/>
  <c r="N766" i="12"/>
  <c r="N765" i="12"/>
  <c r="N764" i="12"/>
  <c r="N763" i="12"/>
  <c r="N762" i="12"/>
  <c r="N761" i="12"/>
  <c r="N760" i="12"/>
  <c r="N759" i="12"/>
  <c r="N758" i="12"/>
  <c r="N757" i="12"/>
  <c r="N756" i="12"/>
  <c r="N755" i="12"/>
  <c r="N754" i="12"/>
  <c r="N753" i="12"/>
  <c r="N752" i="12"/>
  <c r="M748" i="12"/>
  <c r="L748" i="12"/>
  <c r="J748" i="12"/>
  <c r="H748" i="12"/>
  <c r="F748" i="12"/>
  <c r="E748" i="12"/>
  <c r="C748" i="12"/>
  <c r="B748" i="12"/>
  <c r="A748" i="12"/>
  <c r="N747" i="12"/>
  <c r="N746" i="12"/>
  <c r="N745" i="12"/>
  <c r="N744" i="12"/>
  <c r="N743" i="12"/>
  <c r="N742" i="12"/>
  <c r="N741" i="12"/>
  <c r="N740" i="12"/>
  <c r="N739" i="12"/>
  <c r="N738" i="12"/>
  <c r="N737" i="12"/>
  <c r="N736" i="12"/>
  <c r="N735" i="12"/>
  <c r="N734" i="12"/>
  <c r="N733" i="12"/>
  <c r="N732" i="12"/>
  <c r="M728" i="12"/>
  <c r="J728" i="12"/>
  <c r="H728" i="12"/>
  <c r="F728" i="12"/>
  <c r="E728" i="12"/>
  <c r="C728" i="12"/>
  <c r="A728" i="12"/>
  <c r="N727" i="12"/>
  <c r="N726" i="12"/>
  <c r="N725" i="12"/>
  <c r="N724" i="12"/>
  <c r="N723" i="12"/>
  <c r="N722" i="12"/>
  <c r="N721" i="12"/>
  <c r="N720" i="12"/>
  <c r="N719" i="12"/>
  <c r="N718" i="12"/>
  <c r="N717" i="12"/>
  <c r="N716" i="12"/>
  <c r="N715" i="12"/>
  <c r="N714" i="12"/>
  <c r="N713" i="12"/>
  <c r="M709" i="12"/>
  <c r="J709" i="12"/>
  <c r="I709" i="12"/>
  <c r="G709" i="12"/>
  <c r="F709" i="12"/>
  <c r="E709" i="12"/>
  <c r="C709" i="12"/>
  <c r="A709" i="12"/>
  <c r="N708" i="12"/>
  <c r="N707" i="12"/>
  <c r="N706" i="12"/>
  <c r="N705" i="12"/>
  <c r="N704" i="12"/>
  <c r="N703" i="12"/>
  <c r="N702" i="12"/>
  <c r="N701" i="12"/>
  <c r="N700" i="12"/>
  <c r="N699" i="12"/>
  <c r="N698" i="12"/>
  <c r="N697" i="12"/>
  <c r="N696" i="12"/>
  <c r="N695" i="12"/>
  <c r="N694" i="12"/>
  <c r="M685" i="12"/>
  <c r="J685" i="12"/>
  <c r="H685" i="12"/>
  <c r="F685" i="12"/>
  <c r="C685" i="12"/>
  <c r="B685" i="12"/>
  <c r="A685" i="12"/>
  <c r="N684" i="12"/>
  <c r="N683" i="12"/>
  <c r="N682" i="12"/>
  <c r="N681" i="12"/>
  <c r="N680" i="12"/>
  <c r="N679" i="12"/>
  <c r="N678" i="12"/>
  <c r="N677" i="12"/>
  <c r="N676" i="12"/>
  <c r="N675" i="12"/>
  <c r="N674" i="12"/>
  <c r="N673" i="12"/>
  <c r="N672" i="12"/>
  <c r="N671" i="12"/>
  <c r="N670" i="12"/>
  <c r="M666" i="12"/>
  <c r="J666" i="12"/>
  <c r="I666" i="12"/>
  <c r="E666" i="12"/>
  <c r="C666" i="12"/>
  <c r="A666" i="12"/>
  <c r="N665" i="12"/>
  <c r="N664" i="12"/>
  <c r="N663" i="12"/>
  <c r="N662" i="12"/>
  <c r="N661" i="12"/>
  <c r="N660" i="12"/>
  <c r="N659" i="12"/>
  <c r="N658" i="12"/>
  <c r="N657" i="12"/>
  <c r="N656" i="12"/>
  <c r="N655" i="12"/>
  <c r="N654" i="12"/>
  <c r="N653" i="12"/>
  <c r="N652" i="12"/>
  <c r="N651" i="12"/>
  <c r="N650" i="12"/>
  <c r="N649" i="12"/>
  <c r="N648" i="12"/>
  <c r="N647" i="12"/>
  <c r="N646" i="12"/>
  <c r="M642" i="12"/>
  <c r="J642" i="12"/>
  <c r="I642" i="12"/>
  <c r="F642" i="12"/>
  <c r="E642" i="12"/>
  <c r="C642" i="12"/>
  <c r="B642" i="12"/>
  <c r="A642" i="12"/>
  <c r="N641" i="12"/>
  <c r="N640" i="12"/>
  <c r="N639" i="12"/>
  <c r="N638" i="12"/>
  <c r="N637" i="12"/>
  <c r="N636" i="12"/>
  <c r="N635" i="12"/>
  <c r="N634" i="12"/>
  <c r="N633" i="12"/>
  <c r="N632" i="12"/>
  <c r="N631" i="12"/>
  <c r="N630" i="12"/>
  <c r="N629" i="12"/>
  <c r="N628" i="12"/>
  <c r="N627" i="12"/>
  <c r="N626" i="12"/>
  <c r="M622" i="12"/>
  <c r="L622" i="12"/>
  <c r="J622" i="12"/>
  <c r="I622" i="12"/>
  <c r="H622" i="12"/>
  <c r="F622" i="12"/>
  <c r="E622" i="12"/>
  <c r="C622" i="12"/>
  <c r="B622" i="12"/>
  <c r="A622" i="12"/>
  <c r="N621" i="12"/>
  <c r="N620" i="12"/>
  <c r="N619" i="12"/>
  <c r="N618" i="12"/>
  <c r="N617" i="12"/>
  <c r="N616" i="12"/>
  <c r="N615" i="12"/>
  <c r="N614" i="12"/>
  <c r="N613" i="12"/>
  <c r="N612" i="12"/>
  <c r="N611" i="12"/>
  <c r="N610" i="12"/>
  <c r="N609" i="12"/>
  <c r="N608" i="12"/>
  <c r="N607" i="12"/>
  <c r="M603" i="12"/>
  <c r="J603" i="12"/>
  <c r="I603" i="12"/>
  <c r="G603" i="12"/>
  <c r="F603" i="12"/>
  <c r="D603" i="12"/>
  <c r="C603" i="12"/>
  <c r="B603" i="12"/>
  <c r="A603" i="12"/>
  <c r="N602" i="12"/>
  <c r="N601" i="12"/>
  <c r="N600" i="12"/>
  <c r="N599" i="12"/>
  <c r="N598" i="12"/>
  <c r="N597" i="12"/>
  <c r="N596" i="12"/>
  <c r="N595" i="12"/>
  <c r="N594" i="12"/>
  <c r="N593" i="12"/>
  <c r="N592" i="12"/>
  <c r="N591" i="12"/>
  <c r="N590" i="12"/>
  <c r="N589" i="12"/>
  <c r="N588" i="12"/>
  <c r="M579" i="12"/>
  <c r="K579" i="12"/>
  <c r="J579" i="12"/>
  <c r="I579" i="12"/>
  <c r="H579" i="12"/>
  <c r="F579" i="12"/>
  <c r="E579" i="12"/>
  <c r="C579" i="12"/>
  <c r="B579" i="12"/>
  <c r="A579" i="12"/>
  <c r="N578" i="12"/>
  <c r="N577" i="12"/>
  <c r="N576" i="12"/>
  <c r="N575" i="12"/>
  <c r="N574" i="12"/>
  <c r="N573" i="12"/>
  <c r="N572" i="12"/>
  <c r="N571" i="12"/>
  <c r="N570" i="12"/>
  <c r="N569" i="12"/>
  <c r="N568" i="12"/>
  <c r="N567" i="12"/>
  <c r="N566" i="12"/>
  <c r="N565" i="12"/>
  <c r="N564" i="12"/>
  <c r="N563" i="12"/>
  <c r="N562" i="12"/>
  <c r="M558" i="12"/>
  <c r="J558" i="12"/>
  <c r="I558" i="12"/>
  <c r="H558" i="12"/>
  <c r="F558" i="12"/>
  <c r="E558" i="12"/>
  <c r="D558" i="12"/>
  <c r="C558" i="12"/>
  <c r="B558" i="12"/>
  <c r="A558" i="12"/>
  <c r="N557" i="12"/>
  <c r="N556" i="12"/>
  <c r="N555" i="12"/>
  <c r="N554" i="12"/>
  <c r="N553" i="12"/>
  <c r="N552" i="12"/>
  <c r="N551" i="12"/>
  <c r="N550" i="12"/>
  <c r="N549" i="12"/>
  <c r="N548" i="12"/>
  <c r="N547" i="12"/>
  <c r="N546" i="12"/>
  <c r="N545" i="12"/>
  <c r="N544" i="12"/>
  <c r="N543" i="12"/>
  <c r="N542" i="12"/>
  <c r="N541" i="12"/>
  <c r="N540" i="12"/>
  <c r="N539" i="12"/>
  <c r="N538" i="12"/>
  <c r="M534" i="12"/>
  <c r="L534" i="12"/>
  <c r="K534" i="12"/>
  <c r="J534" i="12"/>
  <c r="H534" i="12"/>
  <c r="E534" i="12"/>
  <c r="C534" i="12"/>
  <c r="B534" i="12"/>
  <c r="A534" i="12"/>
  <c r="N533" i="12"/>
  <c r="N532" i="12"/>
  <c r="N531" i="12"/>
  <c r="N530" i="12"/>
  <c r="N529" i="12"/>
  <c r="N528" i="12"/>
  <c r="N527" i="12"/>
  <c r="N526" i="12"/>
  <c r="N525" i="12"/>
  <c r="N524" i="12"/>
  <c r="N523" i="12"/>
  <c r="N522" i="12"/>
  <c r="N521" i="12"/>
  <c r="N520" i="12"/>
  <c r="N519" i="12"/>
  <c r="N518" i="12"/>
  <c r="N517" i="12"/>
  <c r="N516" i="12"/>
  <c r="N515" i="12"/>
  <c r="N514" i="12"/>
  <c r="N513" i="12"/>
  <c r="N512" i="12"/>
  <c r="N511" i="12"/>
  <c r="N510" i="12"/>
  <c r="M506" i="12"/>
  <c r="L506" i="12"/>
  <c r="K506" i="12"/>
  <c r="J506" i="12"/>
  <c r="I506" i="12"/>
  <c r="H506" i="12"/>
  <c r="F506" i="12"/>
  <c r="E506" i="12"/>
  <c r="C506" i="12"/>
  <c r="B506" i="12"/>
  <c r="A506" i="12"/>
  <c r="N505" i="12"/>
  <c r="N504" i="12"/>
  <c r="N503" i="12"/>
  <c r="N502" i="12"/>
  <c r="N501" i="12"/>
  <c r="N500" i="12"/>
  <c r="N499" i="12"/>
  <c r="N498" i="12"/>
  <c r="N497" i="12"/>
  <c r="N496" i="12"/>
  <c r="N495" i="12"/>
  <c r="N494" i="12"/>
  <c r="N493" i="12"/>
  <c r="N492" i="12"/>
  <c r="N491" i="12"/>
  <c r="N490" i="12"/>
  <c r="N489" i="12"/>
  <c r="N488" i="12"/>
  <c r="N487" i="12"/>
  <c r="M483" i="12"/>
  <c r="K483" i="12"/>
  <c r="J483" i="12"/>
  <c r="H483" i="12"/>
  <c r="F483" i="12"/>
  <c r="E483" i="12"/>
  <c r="C483" i="12"/>
  <c r="A483" i="12"/>
  <c r="N482" i="12"/>
  <c r="N481" i="12"/>
  <c r="N480" i="12"/>
  <c r="N479" i="12"/>
  <c r="N478" i="12"/>
  <c r="N477" i="12"/>
  <c r="N476" i="12"/>
  <c r="N475" i="12"/>
  <c r="N474" i="12"/>
  <c r="N473" i="12"/>
  <c r="N472" i="12"/>
  <c r="N471" i="12"/>
  <c r="N470" i="12"/>
  <c r="N469" i="12"/>
  <c r="N468" i="12"/>
  <c r="N467" i="12"/>
  <c r="N466" i="12"/>
  <c r="N465" i="12"/>
  <c r="M456" i="12"/>
  <c r="L456" i="12"/>
  <c r="K456" i="12"/>
  <c r="I456" i="12"/>
  <c r="H456" i="12"/>
  <c r="G456" i="12"/>
  <c r="F456" i="12"/>
  <c r="E456" i="12"/>
  <c r="D456" i="12"/>
  <c r="C456" i="12"/>
  <c r="B456" i="12"/>
  <c r="A456" i="12"/>
  <c r="N455" i="12"/>
  <c r="N454" i="12"/>
  <c r="N453" i="12"/>
  <c r="N452" i="12"/>
  <c r="N451" i="12"/>
  <c r="N450" i="12"/>
  <c r="N449" i="12"/>
  <c r="N448" i="12"/>
  <c r="N447" i="12"/>
  <c r="N446" i="12"/>
  <c r="N445" i="12"/>
  <c r="N444" i="12"/>
  <c r="N443" i="12"/>
  <c r="N442" i="12"/>
  <c r="N441" i="12"/>
  <c r="N440" i="12"/>
  <c r="N439" i="12"/>
  <c r="M435" i="12"/>
  <c r="L435" i="12"/>
  <c r="K435" i="12"/>
  <c r="I435" i="12"/>
  <c r="H435" i="12"/>
  <c r="G435" i="12"/>
  <c r="F435" i="12"/>
  <c r="E435" i="12"/>
  <c r="D435" i="12"/>
  <c r="C435" i="12"/>
  <c r="B435" i="12"/>
  <c r="A435" i="12"/>
  <c r="N434" i="12"/>
  <c r="N433" i="12"/>
  <c r="N432" i="12"/>
  <c r="N431" i="12"/>
  <c r="N430" i="12"/>
  <c r="N429" i="12"/>
  <c r="N428" i="12"/>
  <c r="N427" i="12"/>
  <c r="N426" i="12"/>
  <c r="N425" i="12"/>
  <c r="N424" i="12"/>
  <c r="N423" i="12"/>
  <c r="N422" i="12"/>
  <c r="N421" i="12"/>
  <c r="N420" i="12"/>
  <c r="N419" i="12"/>
  <c r="N418" i="12"/>
  <c r="M414" i="12"/>
  <c r="L414" i="12"/>
  <c r="K414" i="12"/>
  <c r="I414" i="12"/>
  <c r="H414" i="12"/>
  <c r="G414" i="12"/>
  <c r="F414" i="12"/>
  <c r="E414" i="12"/>
  <c r="D414" i="12"/>
  <c r="C414" i="12"/>
  <c r="B414" i="12"/>
  <c r="A414" i="12"/>
  <c r="N413" i="12"/>
  <c r="N412" i="12"/>
  <c r="N411" i="12"/>
  <c r="N410" i="12"/>
  <c r="N409" i="12"/>
  <c r="N408" i="12"/>
  <c r="N407" i="12"/>
  <c r="N406" i="12"/>
  <c r="N405" i="12"/>
  <c r="N404" i="12"/>
  <c r="N403" i="12"/>
  <c r="N402" i="12"/>
  <c r="N401" i="12"/>
  <c r="N400" i="12"/>
  <c r="N399" i="12"/>
  <c r="N398" i="12"/>
  <c r="N397" i="12"/>
  <c r="M393" i="12"/>
  <c r="L393" i="12"/>
  <c r="K393" i="12"/>
  <c r="I393" i="12"/>
  <c r="H393" i="12"/>
  <c r="G393" i="12"/>
  <c r="F393" i="12"/>
  <c r="E393" i="12"/>
  <c r="D393" i="12"/>
  <c r="C393" i="12"/>
  <c r="B393" i="12"/>
  <c r="A393" i="12"/>
  <c r="N392" i="12"/>
  <c r="N391" i="12"/>
  <c r="N390" i="12"/>
  <c r="N389" i="12"/>
  <c r="N388" i="12"/>
  <c r="N387" i="12"/>
  <c r="N386" i="12"/>
  <c r="N385" i="12"/>
  <c r="N384" i="12"/>
  <c r="N383" i="12"/>
  <c r="N382" i="12"/>
  <c r="N381" i="12"/>
  <c r="N380" i="12"/>
  <c r="N379" i="12"/>
  <c r="N378" i="12"/>
  <c r="N377" i="12"/>
  <c r="N376" i="12"/>
  <c r="M372" i="12"/>
  <c r="L372" i="12"/>
  <c r="K372" i="12"/>
  <c r="I372" i="12"/>
  <c r="H372" i="12"/>
  <c r="G372" i="12"/>
  <c r="F372" i="12"/>
  <c r="E372" i="12"/>
  <c r="D372" i="12"/>
  <c r="C372" i="12"/>
  <c r="B372" i="12"/>
  <c r="A372" i="12"/>
  <c r="N371" i="12"/>
  <c r="N370" i="12"/>
  <c r="N369" i="12"/>
  <c r="N368" i="12"/>
  <c r="N367" i="12"/>
  <c r="N366" i="12"/>
  <c r="N365" i="12"/>
  <c r="N364" i="12"/>
  <c r="N363" i="12"/>
  <c r="N362" i="12"/>
  <c r="N361" i="12"/>
  <c r="N360" i="12"/>
  <c r="N359" i="12"/>
  <c r="N358" i="12"/>
  <c r="N357" i="12"/>
  <c r="N356" i="12"/>
  <c r="N355" i="12"/>
  <c r="M346" i="12"/>
  <c r="K346" i="12"/>
  <c r="J346" i="12"/>
  <c r="H346" i="12"/>
  <c r="F346" i="12"/>
  <c r="E346" i="12"/>
  <c r="C346" i="12"/>
  <c r="A346" i="12"/>
  <c r="N345" i="12"/>
  <c r="N344" i="12"/>
  <c r="N343" i="12"/>
  <c r="N342" i="12"/>
  <c r="N341" i="12"/>
  <c r="N340" i="12"/>
  <c r="N339" i="12"/>
  <c r="N338" i="12"/>
  <c r="N337" i="12"/>
  <c r="N336" i="12"/>
  <c r="N335" i="12"/>
  <c r="N334" i="12"/>
  <c r="N333" i="12"/>
  <c r="N332" i="12"/>
  <c r="N331" i="12"/>
  <c r="N330" i="12"/>
  <c r="N329" i="12"/>
  <c r="M325" i="12"/>
  <c r="K325" i="12"/>
  <c r="J325" i="12"/>
  <c r="F325" i="12"/>
  <c r="E325" i="12"/>
  <c r="C325" i="12"/>
  <c r="B325" i="12"/>
  <c r="A325" i="12"/>
  <c r="N324" i="12"/>
  <c r="N323" i="12"/>
  <c r="N322" i="12"/>
  <c r="N321" i="12"/>
  <c r="N320" i="12"/>
  <c r="N319" i="12"/>
  <c r="N318" i="12"/>
  <c r="N317" i="12"/>
  <c r="N316" i="12"/>
  <c r="N315" i="12"/>
  <c r="N314" i="12"/>
  <c r="N313" i="12"/>
  <c r="N312" i="12"/>
  <c r="N311" i="12"/>
  <c r="N310" i="12"/>
  <c r="N309" i="12"/>
  <c r="N308" i="12"/>
  <c r="N307" i="12"/>
  <c r="N306" i="12"/>
  <c r="N305" i="12"/>
  <c r="M301" i="12"/>
  <c r="L301" i="12"/>
  <c r="K301" i="12"/>
  <c r="J301" i="12"/>
  <c r="I301" i="12"/>
  <c r="H301" i="12"/>
  <c r="F301" i="12"/>
  <c r="E301" i="12"/>
  <c r="C301" i="12"/>
  <c r="B301" i="12"/>
  <c r="A301" i="12"/>
  <c r="N300" i="12"/>
  <c r="N299" i="12"/>
  <c r="N298" i="12"/>
  <c r="N297" i="12"/>
  <c r="N296" i="12"/>
  <c r="N295" i="12"/>
  <c r="N294" i="12"/>
  <c r="N293" i="12"/>
  <c r="N292" i="12"/>
  <c r="N291" i="12"/>
  <c r="N290" i="12"/>
  <c r="N289" i="12"/>
  <c r="N288" i="12"/>
  <c r="N287" i="12"/>
  <c r="N286" i="12"/>
  <c r="M282" i="12"/>
  <c r="L282" i="12"/>
  <c r="K282" i="12"/>
  <c r="J282" i="12"/>
  <c r="H282" i="12"/>
  <c r="F282" i="12"/>
  <c r="E282" i="12"/>
  <c r="D282" i="12"/>
  <c r="C282" i="12"/>
  <c r="B282" i="12"/>
  <c r="A282" i="12"/>
  <c r="N281" i="12"/>
  <c r="N280" i="12"/>
  <c r="N279" i="12"/>
  <c r="N278" i="12"/>
  <c r="N277" i="12"/>
  <c r="N276" i="12"/>
  <c r="N275" i="12"/>
  <c r="N274" i="12"/>
  <c r="N273" i="12"/>
  <c r="N272" i="12"/>
  <c r="N271" i="12"/>
  <c r="N270" i="12"/>
  <c r="N269" i="12"/>
  <c r="N268" i="12"/>
  <c r="N267" i="12"/>
  <c r="N266" i="12"/>
  <c r="N265" i="12"/>
  <c r="N264" i="12"/>
  <c r="N263" i="12"/>
  <c r="N262" i="12"/>
  <c r="G262" i="12"/>
  <c r="M258" i="12"/>
  <c r="L258" i="12"/>
  <c r="K258" i="12"/>
  <c r="J258" i="12"/>
  <c r="I258" i="12"/>
  <c r="H258" i="12"/>
  <c r="F258" i="12"/>
  <c r="E258" i="12"/>
  <c r="D258" i="12"/>
  <c r="C258" i="12"/>
  <c r="A258" i="12"/>
  <c r="N257" i="12"/>
  <c r="N256" i="12"/>
  <c r="N255" i="12"/>
  <c r="N254" i="12"/>
  <c r="N253" i="12"/>
  <c r="N252" i="12"/>
  <c r="N251" i="12"/>
  <c r="N250" i="12"/>
  <c r="N249" i="12"/>
  <c r="N248" i="12"/>
  <c r="N247" i="12"/>
  <c r="N246" i="12"/>
  <c r="N245" i="12"/>
  <c r="N244" i="12"/>
  <c r="N243" i="12"/>
  <c r="N242" i="12"/>
  <c r="N241" i="12"/>
  <c r="N240" i="12"/>
  <c r="M231" i="12"/>
  <c r="K231" i="12"/>
  <c r="J231" i="12"/>
  <c r="I231" i="12"/>
  <c r="F231" i="12"/>
  <c r="E231" i="12"/>
  <c r="D231" i="12"/>
  <c r="C231" i="12"/>
  <c r="A231" i="12"/>
  <c r="N230" i="12"/>
  <c r="N229" i="12"/>
  <c r="N228" i="12"/>
  <c r="N227" i="12"/>
  <c r="N226" i="12"/>
  <c r="N225" i="12"/>
  <c r="N224" i="12"/>
  <c r="N223" i="12"/>
  <c r="N222" i="12"/>
  <c r="N221" i="12"/>
  <c r="N220" i="12"/>
  <c r="N219" i="12"/>
  <c r="N218" i="12"/>
  <c r="N217" i="12"/>
  <c r="N216" i="12"/>
  <c r="N215" i="12"/>
  <c r="N214" i="12"/>
  <c r="N213" i="12"/>
  <c r="N212" i="12"/>
  <c r="M208" i="12"/>
  <c r="K208" i="12"/>
  <c r="J208" i="12"/>
  <c r="F208" i="12"/>
  <c r="E208" i="12"/>
  <c r="C208" i="12"/>
  <c r="B208" i="12"/>
  <c r="A208" i="12"/>
  <c r="N207" i="12"/>
  <c r="N206" i="12"/>
  <c r="N205" i="12"/>
  <c r="N204" i="12"/>
  <c r="N203" i="12"/>
  <c r="N202" i="12"/>
  <c r="N201" i="12"/>
  <c r="N200" i="12"/>
  <c r="N199" i="12"/>
  <c r="N198" i="12"/>
  <c r="N197" i="12"/>
  <c r="N196" i="12"/>
  <c r="N195" i="12"/>
  <c r="N194" i="12"/>
  <c r="N193" i="12"/>
  <c r="N192" i="12"/>
  <c r="N191" i="12"/>
  <c r="N190" i="12"/>
  <c r="N189" i="12"/>
  <c r="N188" i="12"/>
  <c r="M184" i="12"/>
  <c r="L184" i="12"/>
  <c r="K184" i="12"/>
  <c r="J184" i="12"/>
  <c r="I184" i="12"/>
  <c r="F184" i="12"/>
  <c r="E184" i="12"/>
  <c r="C184" i="12"/>
  <c r="A184" i="12"/>
  <c r="N183" i="12"/>
  <c r="N182" i="12"/>
  <c r="N181" i="12"/>
  <c r="N180" i="12"/>
  <c r="N179" i="12"/>
  <c r="N178" i="12"/>
  <c r="N177" i="12"/>
  <c r="N176" i="12"/>
  <c r="N175" i="12"/>
  <c r="N174" i="12"/>
  <c r="N173" i="12"/>
  <c r="N172" i="12"/>
  <c r="N171" i="12"/>
  <c r="N170" i="12"/>
  <c r="N169" i="12"/>
  <c r="N168" i="12"/>
  <c r="N167" i="12"/>
  <c r="N166" i="12"/>
  <c r="N165" i="12"/>
  <c r="N164" i="12"/>
  <c r="M160" i="12"/>
  <c r="K160" i="12"/>
  <c r="J160" i="12"/>
  <c r="I160" i="12"/>
  <c r="H160" i="12"/>
  <c r="F160" i="12"/>
  <c r="E160" i="12"/>
  <c r="D160" i="12"/>
  <c r="C160" i="12"/>
  <c r="A160" i="12"/>
  <c r="N159" i="12"/>
  <c r="N158" i="12"/>
  <c r="N157" i="12"/>
  <c r="N156" i="12"/>
  <c r="N155" i="12"/>
  <c r="N154" i="12"/>
  <c r="N153" i="12"/>
  <c r="N152" i="12"/>
  <c r="N151" i="12"/>
  <c r="N150" i="12"/>
  <c r="N149" i="12"/>
  <c r="N148" i="12"/>
  <c r="N147" i="12"/>
  <c r="N146" i="12"/>
  <c r="N145" i="12"/>
  <c r="N144" i="12"/>
  <c r="N143" i="12"/>
  <c r="N142" i="12"/>
  <c r="D142" i="12"/>
  <c r="M138" i="12"/>
  <c r="K138" i="12"/>
  <c r="J138" i="12"/>
  <c r="H138" i="12"/>
  <c r="F138" i="12"/>
  <c r="E138" i="12"/>
  <c r="C138" i="12"/>
  <c r="B138" i="12"/>
  <c r="A138" i="12"/>
  <c r="N137" i="12"/>
  <c r="N136" i="12"/>
  <c r="N135" i="12"/>
  <c r="N134" i="12"/>
  <c r="N133" i="12"/>
  <c r="N132" i="12"/>
  <c r="N131" i="12"/>
  <c r="N130" i="12"/>
  <c r="N129" i="12"/>
  <c r="N128" i="12"/>
  <c r="N127" i="12"/>
  <c r="N126" i="12"/>
  <c r="N125" i="12"/>
  <c r="N124" i="12"/>
  <c r="N123" i="12"/>
  <c r="N122" i="12"/>
  <c r="N121" i="12"/>
  <c r="N120" i="12"/>
  <c r="M111" i="12"/>
  <c r="L111" i="12"/>
  <c r="K111" i="12"/>
  <c r="J111" i="12"/>
  <c r="I111" i="12"/>
  <c r="H111" i="12"/>
  <c r="E111" i="12"/>
  <c r="C111" i="12"/>
  <c r="B111" i="12"/>
  <c r="A111" i="12"/>
  <c r="N110" i="12"/>
  <c r="N109" i="12"/>
  <c r="N108" i="12"/>
  <c r="N107" i="12"/>
  <c r="N106" i="12"/>
  <c r="N105" i="12"/>
  <c r="N104" i="12"/>
  <c r="N103" i="12"/>
  <c r="N102" i="12"/>
  <c r="N101" i="12"/>
  <c r="N100" i="12"/>
  <c r="N99" i="12"/>
  <c r="N98" i="12"/>
  <c r="N97" i="12"/>
  <c r="N96" i="12"/>
  <c r="N95" i="12"/>
  <c r="N94" i="12"/>
  <c r="M90" i="12"/>
  <c r="J90" i="12"/>
  <c r="H90" i="12"/>
  <c r="F90" i="12"/>
  <c r="E90" i="12"/>
  <c r="C90" i="12"/>
  <c r="B90" i="12"/>
  <c r="A90" i="12"/>
  <c r="N89" i="12"/>
  <c r="N88" i="12"/>
  <c r="N87" i="12"/>
  <c r="N86" i="12"/>
  <c r="N85" i="12"/>
  <c r="N84" i="12"/>
  <c r="N83" i="12"/>
  <c r="N82" i="12"/>
  <c r="N81" i="12"/>
  <c r="N80" i="12"/>
  <c r="N79" i="12"/>
  <c r="N78" i="12"/>
  <c r="N77" i="12"/>
  <c r="N76" i="12"/>
  <c r="N75" i="12"/>
  <c r="N74" i="12"/>
  <c r="N73" i="12"/>
  <c r="N72" i="12"/>
  <c r="N71" i="12"/>
  <c r="N70" i="12"/>
  <c r="M66" i="12"/>
  <c r="L66" i="12"/>
  <c r="J66" i="12"/>
  <c r="I66" i="12"/>
  <c r="H66" i="12"/>
  <c r="F66" i="12"/>
  <c r="E66" i="12"/>
  <c r="C66" i="12"/>
  <c r="B66" i="12"/>
  <c r="A66" i="12"/>
  <c r="N65" i="12"/>
  <c r="N64" i="12"/>
  <c r="N63" i="12"/>
  <c r="N62" i="12"/>
  <c r="N61" i="12"/>
  <c r="N60" i="12"/>
  <c r="N59" i="12"/>
  <c r="N58" i="12"/>
  <c r="N57" i="12"/>
  <c r="N56" i="12"/>
  <c r="N55" i="12"/>
  <c r="N54" i="12"/>
  <c r="N53" i="12"/>
  <c r="N52" i="12"/>
  <c r="N51" i="12"/>
  <c r="N50" i="12"/>
  <c r="N49" i="12"/>
  <c r="N48" i="12"/>
  <c r="N47" i="12"/>
  <c r="N46" i="12"/>
  <c r="M42" i="12"/>
  <c r="L42" i="12"/>
  <c r="J42" i="12"/>
  <c r="I42" i="12"/>
  <c r="F42" i="12"/>
  <c r="E42" i="12"/>
  <c r="D42" i="12"/>
  <c r="C42" i="12"/>
  <c r="B42" i="12"/>
  <c r="A42" i="12"/>
  <c r="N41" i="12"/>
  <c r="N40" i="12"/>
  <c r="N39" i="12"/>
  <c r="N38" i="12"/>
  <c r="N37" i="12"/>
  <c r="N36" i="12"/>
  <c r="N35" i="12"/>
  <c r="N34" i="12"/>
  <c r="N33" i="12"/>
  <c r="N32" i="12"/>
  <c r="N31" i="12"/>
  <c r="N30" i="12"/>
  <c r="N29" i="12"/>
  <c r="N28" i="12"/>
  <c r="N27" i="12"/>
  <c r="N26" i="12"/>
  <c r="N25" i="12"/>
  <c r="N24" i="12"/>
  <c r="D24" i="12"/>
  <c r="M20" i="12"/>
  <c r="L20" i="12"/>
  <c r="J20" i="12"/>
  <c r="H20" i="12"/>
  <c r="G20" i="12"/>
  <c r="E20" i="12"/>
  <c r="C20" i="12"/>
  <c r="B20" i="12"/>
  <c r="A20" i="12"/>
  <c r="N19" i="12"/>
  <c r="N18" i="12"/>
  <c r="N17" i="12"/>
  <c r="N16" i="12"/>
  <c r="N15" i="12"/>
  <c r="N14" i="12"/>
  <c r="N13" i="12"/>
  <c r="N12" i="12"/>
  <c r="N11" i="12"/>
  <c r="N10" i="12"/>
  <c r="N9" i="12"/>
  <c r="N8" i="12"/>
  <c r="N7" i="12"/>
  <c r="N6" i="12"/>
  <c r="N5" i="12"/>
  <c r="N4" i="12"/>
  <c r="L2049" i="103" l="1"/>
  <c r="N2048" i="103"/>
  <c r="O1457" i="103"/>
  <c r="P1457" i="103"/>
  <c r="S1456" i="103"/>
  <c r="J1456" i="103" s="1"/>
  <c r="O1498" i="103"/>
  <c r="P1498" i="103"/>
  <c r="S1497" i="103"/>
  <c r="P1565" i="103"/>
  <c r="S1564" i="103"/>
  <c r="J1564" i="103" s="1"/>
  <c r="O1565" i="103"/>
  <c r="O1518" i="103"/>
  <c r="S1517" i="103"/>
  <c r="J1517" i="103" s="1"/>
  <c r="P1518" i="103"/>
  <c r="O28" i="103"/>
  <c r="S27" i="103"/>
  <c r="G27" i="103" s="1"/>
  <c r="P28" i="103"/>
  <c r="P333" i="103"/>
  <c r="S332" i="103"/>
  <c r="I332" i="103" s="1"/>
  <c r="O333" i="103"/>
  <c r="J379" i="103"/>
  <c r="O2190" i="103"/>
  <c r="P2190" i="103"/>
  <c r="S2189" i="103"/>
  <c r="P216" i="103"/>
  <c r="O216" i="103"/>
  <c r="S215" i="103"/>
  <c r="L215" i="103" s="1"/>
  <c r="L231" i="103" s="1"/>
  <c r="L232" i="103" s="1"/>
  <c r="L233" i="103" s="1"/>
  <c r="O629" i="103"/>
  <c r="P629" i="103"/>
  <c r="S628" i="103"/>
  <c r="G628" i="103" s="1"/>
  <c r="D1762" i="103"/>
  <c r="S1196" i="103"/>
  <c r="O1197" i="103"/>
  <c r="P1197" i="103"/>
  <c r="P1768" i="103"/>
  <c r="O1768" i="103"/>
  <c r="S1767" i="103"/>
  <c r="I1767" i="103" s="1"/>
  <c r="S609" i="103"/>
  <c r="G609" i="103" s="1"/>
  <c r="O610" i="103"/>
  <c r="P610" i="103"/>
  <c r="G242" i="103"/>
  <c r="O126" i="103"/>
  <c r="P126" i="103"/>
  <c r="S125" i="103"/>
  <c r="S1650" i="103"/>
  <c r="D1650" i="103" s="1"/>
  <c r="D1661" i="103" s="1"/>
  <c r="D1662" i="103" s="1"/>
  <c r="D1664" i="103" s="1"/>
  <c r="P1651" i="103"/>
  <c r="O1651" i="103"/>
  <c r="S2278" i="103"/>
  <c r="P2279" i="103"/>
  <c r="O2279" i="103"/>
  <c r="P591" i="103"/>
  <c r="S590" i="103"/>
  <c r="O591" i="103"/>
  <c r="P844" i="103"/>
  <c r="S843" i="103"/>
  <c r="I843" i="103" s="1"/>
  <c r="O844" i="103"/>
  <c r="S1127" i="103"/>
  <c r="I1127" i="103" s="1"/>
  <c r="O1128" i="103"/>
  <c r="P1128" i="103"/>
  <c r="L1150" i="103"/>
  <c r="D1121" i="103"/>
  <c r="S1272" i="103"/>
  <c r="P1273" i="103"/>
  <c r="O1273" i="103"/>
  <c r="D68" i="103"/>
  <c r="P2108" i="103"/>
  <c r="O2108" i="103"/>
  <c r="S2107" i="103"/>
  <c r="P2056" i="103"/>
  <c r="O2056" i="103"/>
  <c r="S2055" i="103"/>
  <c r="L2055" i="103" s="1"/>
  <c r="O1917" i="103"/>
  <c r="S1916" i="103"/>
  <c r="I1916" i="103" s="1"/>
  <c r="P1917" i="103"/>
  <c r="S1792" i="103"/>
  <c r="G1792" i="103" s="1"/>
  <c r="P1793" i="103"/>
  <c r="O1793" i="103"/>
  <c r="P170" i="103"/>
  <c r="O170" i="103"/>
  <c r="P1631" i="103"/>
  <c r="O1631" i="103"/>
  <c r="S1630" i="103"/>
  <c r="P1061" i="103"/>
  <c r="O1061" i="103"/>
  <c r="S1060" i="103"/>
  <c r="K1060" i="103" s="1"/>
  <c r="L2054" i="103"/>
  <c r="O1106" i="103"/>
  <c r="P1106" i="103"/>
  <c r="S1105" i="103"/>
  <c r="I1105" i="103" s="1"/>
  <c r="D1808" i="103"/>
  <c r="S1865" i="103"/>
  <c r="I1865" i="103" s="1"/>
  <c r="P1866" i="103"/>
  <c r="O1866" i="103"/>
  <c r="S2211" i="103"/>
  <c r="P2212" i="103"/>
  <c r="O2212" i="103"/>
  <c r="P1315" i="103"/>
  <c r="O1315" i="103"/>
  <c r="S1314" i="103"/>
  <c r="J1314" i="103" s="1"/>
  <c r="S998" i="103"/>
  <c r="B998" i="103" s="1"/>
  <c r="P999" i="103"/>
  <c r="O999" i="103"/>
  <c r="P866" i="103"/>
  <c r="O866" i="103"/>
  <c r="S865" i="103"/>
  <c r="O2084" i="103"/>
  <c r="P2084" i="103"/>
  <c r="S2083" i="103"/>
  <c r="G2083" i="103" s="1"/>
  <c r="D750" i="103"/>
  <c r="P244" i="103"/>
  <c r="O244" i="103"/>
  <c r="S243" i="103"/>
  <c r="G243" i="103" s="1"/>
  <c r="D648" i="103"/>
  <c r="D1360" i="103"/>
  <c r="D1361" i="103" s="1"/>
  <c r="K560" i="103"/>
  <c r="K582" i="103"/>
  <c r="K583" i="103" s="1"/>
  <c r="N153" i="103"/>
  <c r="N145" i="103"/>
  <c r="N154" i="103"/>
  <c r="N146" i="103"/>
  <c r="N152" i="103"/>
  <c r="N150" i="103"/>
  <c r="N149" i="103"/>
  <c r="N147" i="103"/>
  <c r="N151" i="103"/>
  <c r="N148" i="103"/>
  <c r="N157" i="103"/>
  <c r="N158" i="103"/>
  <c r="N144" i="103"/>
  <c r="N156" i="103"/>
  <c r="N163" i="103"/>
  <c r="N159" i="103"/>
  <c r="N142" i="103"/>
  <c r="N155" i="103"/>
  <c r="N143" i="103"/>
  <c r="D624" i="103"/>
  <c r="P1610" i="103"/>
  <c r="O1610" i="103"/>
  <c r="S1609" i="103"/>
  <c r="S357" i="103"/>
  <c r="P358" i="103"/>
  <c r="O358" i="103"/>
  <c r="D303" i="103"/>
  <c r="S468" i="103"/>
  <c r="P469" i="103"/>
  <c r="O469" i="103"/>
  <c r="S1841" i="103"/>
  <c r="P1842" i="103"/>
  <c r="O1842" i="103"/>
  <c r="P2131" i="103"/>
  <c r="O2131" i="103"/>
  <c r="S2130" i="103"/>
  <c r="P1943" i="103"/>
  <c r="S1942" i="103"/>
  <c r="O1943" i="103"/>
  <c r="S1717" i="103"/>
  <c r="P1718" i="103"/>
  <c r="O1718" i="103"/>
  <c r="D1885" i="103"/>
  <c r="O1152" i="103"/>
  <c r="P1152" i="103"/>
  <c r="S1151" i="103"/>
  <c r="L1151" i="103" s="1"/>
  <c r="P967" i="103"/>
  <c r="O967" i="103"/>
  <c r="S966" i="103"/>
  <c r="O933" i="103"/>
  <c r="S932" i="103"/>
  <c r="P933" i="103"/>
  <c r="P567" i="103"/>
  <c r="S566" i="103"/>
  <c r="L566" i="103" s="1"/>
  <c r="O567" i="103"/>
  <c r="P981" i="103"/>
  <c r="O981" i="103"/>
  <c r="S980" i="103"/>
  <c r="I980" i="103" s="1"/>
  <c r="I1766" i="103"/>
  <c r="I1915" i="103"/>
  <c r="I1963" i="103"/>
  <c r="I1981" i="103" s="1"/>
  <c r="I1982" i="103" s="1"/>
  <c r="I1983" i="103" s="1"/>
  <c r="G756" i="103"/>
  <c r="G772" i="103" s="1"/>
  <c r="G773" i="103" s="1"/>
  <c r="G774" i="103" s="1"/>
  <c r="O1043" i="103"/>
  <c r="S1042" i="103"/>
  <c r="G1042" i="103" s="1"/>
  <c r="P1043" i="103"/>
  <c r="P74" i="103"/>
  <c r="O74" i="103"/>
  <c r="I331" i="103"/>
  <c r="O886" i="103"/>
  <c r="S885" i="103"/>
  <c r="P886" i="103"/>
  <c r="S2011" i="103"/>
  <c r="O2012" i="103"/>
  <c r="P2012" i="103"/>
  <c r="O1988" i="103"/>
  <c r="P1988" i="103"/>
  <c r="S1987" i="103"/>
  <c r="I1987" i="103" s="1"/>
  <c r="P2152" i="103"/>
  <c r="S2151" i="103"/>
  <c r="G2151" i="103" s="1"/>
  <c r="O2152" i="103"/>
  <c r="O515" i="103"/>
  <c r="P515" i="103"/>
  <c r="S514" i="103"/>
  <c r="G514" i="103" s="1"/>
  <c r="O2039" i="103"/>
  <c r="P2039" i="103"/>
  <c r="S2038" i="103"/>
  <c r="L2038" i="103" s="1"/>
  <c r="O8" i="103"/>
  <c r="P8" i="103"/>
  <c r="S7" i="103"/>
  <c r="P1408" i="103"/>
  <c r="O1408" i="103"/>
  <c r="S1407" i="103"/>
  <c r="P803" i="103"/>
  <c r="S802" i="103"/>
  <c r="L802" i="103" s="1"/>
  <c r="O803" i="103"/>
  <c r="S2047" i="103"/>
  <c r="O1293" i="103"/>
  <c r="S1292" i="103"/>
  <c r="J1292" i="103" s="1"/>
  <c r="P1293" i="103"/>
  <c r="O1087" i="103"/>
  <c r="S1086" i="103"/>
  <c r="P1087" i="103"/>
  <c r="O717" i="103"/>
  <c r="P717" i="103"/>
  <c r="S716" i="103"/>
  <c r="L716" i="103" s="1"/>
  <c r="P381" i="103"/>
  <c r="O381" i="103"/>
  <c r="S380" i="103"/>
  <c r="J380" i="103" s="1"/>
  <c r="O1698" i="103"/>
  <c r="P1698" i="103"/>
  <c r="S1697" i="103"/>
  <c r="D1697" i="103" s="1"/>
  <c r="G2183" i="103"/>
  <c r="P401" i="103"/>
  <c r="O401" i="103"/>
  <c r="S400" i="103"/>
  <c r="J400" i="103" s="1"/>
  <c r="E673" i="103"/>
  <c r="S540" i="103"/>
  <c r="P541" i="103"/>
  <c r="O541" i="103"/>
  <c r="G1222" i="103"/>
  <c r="P781" i="103"/>
  <c r="O781" i="103"/>
  <c r="S780" i="103"/>
  <c r="L914" i="103"/>
  <c r="L925" i="103" s="1"/>
  <c r="L926" i="103" s="1"/>
  <c r="L927" i="103" s="1"/>
  <c r="L565" i="103"/>
  <c r="O1391" i="103"/>
  <c r="S1390" i="103"/>
  <c r="G1390" i="103" s="1"/>
  <c r="P1391" i="103"/>
  <c r="L696" i="103"/>
  <c r="P822" i="103"/>
  <c r="O822" i="103"/>
  <c r="S821" i="103"/>
  <c r="P1477" i="103"/>
  <c r="S1476" i="103"/>
  <c r="J1476" i="103" s="1"/>
  <c r="O1477" i="103"/>
  <c r="O267" i="103"/>
  <c r="S266" i="103"/>
  <c r="P267" i="103"/>
  <c r="S757" i="103"/>
  <c r="I757" i="103" s="1"/>
  <c r="P758" i="103"/>
  <c r="O758" i="103"/>
  <c r="P423" i="103"/>
  <c r="O423" i="103"/>
  <c r="S422" i="103"/>
  <c r="O957" i="103"/>
  <c r="S956" i="103"/>
  <c r="P957" i="103"/>
  <c r="P916" i="103"/>
  <c r="O916" i="103"/>
  <c r="S915" i="103"/>
  <c r="I915" i="103" s="1"/>
  <c r="H979" i="103"/>
  <c r="H992" i="103" s="1"/>
  <c r="H993" i="103" s="1"/>
  <c r="K1059" i="103"/>
  <c r="P49" i="103"/>
  <c r="S48" i="103"/>
  <c r="O49" i="103"/>
  <c r="H1906" i="103"/>
  <c r="H1907" i="103"/>
  <c r="H1908" i="103" s="1"/>
  <c r="P311" i="103"/>
  <c r="O311" i="103"/>
  <c r="S310" i="103"/>
  <c r="G1430" i="103"/>
  <c r="D513" i="103"/>
  <c r="D534" i="103" s="1"/>
  <c r="D535" i="103" s="1"/>
  <c r="G72" i="103"/>
  <c r="S1585" i="103"/>
  <c r="P1586" i="103"/>
  <c r="O1586" i="103"/>
  <c r="O1675" i="103"/>
  <c r="S1674" i="103"/>
  <c r="B1674" i="103" s="1"/>
  <c r="P1675" i="103"/>
  <c r="O1019" i="103"/>
  <c r="S1018" i="103"/>
  <c r="G1018" i="103" s="1"/>
  <c r="P1019" i="103"/>
  <c r="P698" i="103"/>
  <c r="O698" i="103"/>
  <c r="S697" i="103"/>
  <c r="L697" i="103" s="1"/>
  <c r="D113" i="103"/>
  <c r="S145" i="103"/>
  <c r="P146" i="103"/>
  <c r="O146" i="103"/>
  <c r="S2174" i="103"/>
  <c r="G2176" i="103" s="1"/>
  <c r="P491" i="103"/>
  <c r="O491" i="103"/>
  <c r="S490" i="103"/>
  <c r="G490" i="103" s="1"/>
  <c r="S1249" i="103"/>
  <c r="P1250" i="103"/>
  <c r="O1250" i="103"/>
  <c r="O442" i="103"/>
  <c r="P442" i="103"/>
  <c r="S441" i="103"/>
  <c r="P97" i="103"/>
  <c r="O97" i="103"/>
  <c r="P1340" i="103"/>
  <c r="S1339" i="103"/>
  <c r="G1339" i="103" s="1"/>
  <c r="O1340" i="103"/>
  <c r="O1965" i="103"/>
  <c r="S1964" i="103"/>
  <c r="G1964" i="103" s="1"/>
  <c r="P1965" i="103"/>
  <c r="P1432" i="103"/>
  <c r="S1431" i="103"/>
  <c r="G1431" i="103" s="1"/>
  <c r="O1432" i="103"/>
  <c r="F22" i="103"/>
  <c r="P735" i="103"/>
  <c r="O735" i="103"/>
  <c r="S734" i="103"/>
  <c r="G734" i="103" s="1"/>
  <c r="B1696" i="103"/>
  <c r="B1710" i="103" s="1"/>
  <c r="B1711" i="103" s="1"/>
  <c r="P1816" i="103"/>
  <c r="S1815" i="103"/>
  <c r="G1815" i="103" s="1"/>
  <c r="O1816" i="103"/>
  <c r="O1369" i="103"/>
  <c r="S1368" i="103"/>
  <c r="P1369" i="103"/>
  <c r="P1741" i="103"/>
  <c r="O1741" i="103"/>
  <c r="S1740" i="103"/>
  <c r="I1740" i="103" s="1"/>
  <c r="S2257" i="103"/>
  <c r="O2258" i="103"/>
  <c r="P2258" i="103"/>
  <c r="J399" i="103"/>
  <c r="S2234" i="103"/>
  <c r="P2235" i="103"/>
  <c r="O2235" i="103"/>
  <c r="O675" i="103"/>
  <c r="S674" i="103"/>
  <c r="E674" i="103" s="1"/>
  <c r="P675" i="103"/>
  <c r="P650" i="103"/>
  <c r="O650" i="103"/>
  <c r="S649" i="103"/>
  <c r="D649" i="103" s="1"/>
  <c r="P1890" i="103"/>
  <c r="S1889" i="103"/>
  <c r="O1890" i="103"/>
  <c r="O1224" i="103"/>
  <c r="P1224" i="103"/>
  <c r="S1223" i="103"/>
  <c r="G1223" i="103" s="1"/>
  <c r="O1541" i="103"/>
  <c r="S1540" i="103"/>
  <c r="J1540" i="103" s="1"/>
  <c r="P1541" i="103"/>
  <c r="P1173" i="103"/>
  <c r="O1173" i="103"/>
  <c r="S1172" i="103"/>
  <c r="O193" i="103"/>
  <c r="P193" i="103"/>
  <c r="S192" i="103"/>
  <c r="G192" i="103" s="1"/>
  <c r="S1095" i="103"/>
  <c r="P1096" i="103"/>
  <c r="O1096" i="103"/>
  <c r="P291" i="103"/>
  <c r="S290" i="103"/>
  <c r="O291" i="103"/>
  <c r="I2101" i="103"/>
  <c r="V2171" i="12"/>
  <c r="U2171" i="12"/>
  <c r="V2170" i="12"/>
  <c r="U2170" i="12"/>
  <c r="O1542" i="103" l="1"/>
  <c r="P1542" i="103"/>
  <c r="S1541" i="103"/>
  <c r="J1541" i="103" s="1"/>
  <c r="P759" i="103"/>
  <c r="O759" i="103"/>
  <c r="S758" i="103"/>
  <c r="I758" i="103" s="1"/>
  <c r="P1989" i="103"/>
  <c r="O1989" i="103"/>
  <c r="S1988" i="103"/>
  <c r="J357" i="103"/>
  <c r="S1315" i="103"/>
  <c r="J1315" i="103" s="1"/>
  <c r="P1316" i="103"/>
  <c r="O1316" i="103"/>
  <c r="B1630" i="103"/>
  <c r="J441" i="103"/>
  <c r="S1842" i="103"/>
  <c r="D1842" i="103" s="1"/>
  <c r="P1843" i="103"/>
  <c r="O1843" i="103"/>
  <c r="P443" i="103"/>
  <c r="S442" i="103"/>
  <c r="J442" i="103" s="1"/>
  <c r="O443" i="103"/>
  <c r="P1676" i="103"/>
  <c r="O1676" i="103"/>
  <c r="S1675" i="103"/>
  <c r="S381" i="103"/>
  <c r="J381" i="103" s="1"/>
  <c r="P382" i="103"/>
  <c r="O382" i="103"/>
  <c r="O1409" i="103"/>
  <c r="P1409" i="103"/>
  <c r="S1408" i="103"/>
  <c r="G1408" i="103" s="1"/>
  <c r="P568" i="103"/>
  <c r="O568" i="103"/>
  <c r="S291" i="103"/>
  <c r="G291" i="103" s="1"/>
  <c r="P292" i="103"/>
  <c r="O292" i="103"/>
  <c r="P194" i="103"/>
  <c r="O194" i="103"/>
  <c r="S193" i="103"/>
  <c r="G193" i="103" s="1"/>
  <c r="D536" i="103"/>
  <c r="P268" i="103"/>
  <c r="S267" i="103"/>
  <c r="G267" i="103" s="1"/>
  <c r="O268" i="103"/>
  <c r="S822" i="103"/>
  <c r="O823" i="103"/>
  <c r="P823" i="103"/>
  <c r="K7" i="103"/>
  <c r="P2013" i="103"/>
  <c r="O2013" i="103"/>
  <c r="S2012" i="103"/>
  <c r="B2012" i="103" s="1"/>
  <c r="B2027" i="103" s="1"/>
  <c r="B2028" i="103" s="1"/>
  <c r="O934" i="103"/>
  <c r="S933" i="103"/>
  <c r="I933" i="103" s="1"/>
  <c r="P934" i="103"/>
  <c r="O1153" i="103"/>
  <c r="S1152" i="103"/>
  <c r="G1152" i="103" s="1"/>
  <c r="P1153" i="103"/>
  <c r="G1942" i="103"/>
  <c r="P1611" i="103"/>
  <c r="O1611" i="103"/>
  <c r="S1610" i="103"/>
  <c r="J1610" i="103" s="1"/>
  <c r="S2084" i="103"/>
  <c r="G2084" i="103" s="1"/>
  <c r="O2085" i="103"/>
  <c r="P2085" i="103"/>
  <c r="S610" i="103"/>
  <c r="P611" i="103"/>
  <c r="O611" i="103"/>
  <c r="G1196" i="103"/>
  <c r="O1566" i="103"/>
  <c r="S1565" i="103"/>
  <c r="P1566" i="103"/>
  <c r="G1407" i="103"/>
  <c r="P1433" i="103"/>
  <c r="O1433" i="103"/>
  <c r="S1432" i="103"/>
  <c r="S1340" i="103"/>
  <c r="O1341" i="103"/>
  <c r="P1341" i="103"/>
  <c r="P699" i="103"/>
  <c r="O699" i="103"/>
  <c r="S698" i="103"/>
  <c r="K698" i="103" s="1"/>
  <c r="H994" i="103"/>
  <c r="J422" i="103"/>
  <c r="G266" i="103"/>
  <c r="G282" i="103" s="1"/>
  <c r="G283" i="103" s="1"/>
  <c r="L579" i="103"/>
  <c r="L580" i="103" s="1"/>
  <c r="L581" i="103" s="1"/>
  <c r="S2040" i="103"/>
  <c r="P718" i="103"/>
  <c r="O718" i="103"/>
  <c r="S717" i="103"/>
  <c r="S2049" i="103"/>
  <c r="N2049" i="103" s="1"/>
  <c r="N2047" i="103"/>
  <c r="S8" i="103"/>
  <c r="K8" i="103" s="1"/>
  <c r="P9" i="103"/>
  <c r="O9" i="103"/>
  <c r="I932" i="103"/>
  <c r="O1944" i="103"/>
  <c r="P1944" i="103"/>
  <c r="S1943" i="103"/>
  <c r="G1943" i="103" s="1"/>
  <c r="P2213" i="103"/>
  <c r="O2213" i="103"/>
  <c r="S2212" i="103"/>
  <c r="P171" i="103"/>
  <c r="O171" i="103"/>
  <c r="E590" i="103"/>
  <c r="E603" i="103" s="1"/>
  <c r="E604" i="103" s="1"/>
  <c r="P1652" i="103"/>
  <c r="O1652" i="103"/>
  <c r="S1651" i="103"/>
  <c r="J1497" i="103"/>
  <c r="O1097" i="103"/>
  <c r="S1096" i="103"/>
  <c r="P1097" i="103"/>
  <c r="S311" i="103"/>
  <c r="I311" i="103" s="1"/>
  <c r="P312" i="103"/>
  <c r="O312" i="103"/>
  <c r="I1889" i="103"/>
  <c r="G1368" i="103"/>
  <c r="S491" i="103"/>
  <c r="P492" i="103"/>
  <c r="O492" i="103"/>
  <c r="S781" i="103"/>
  <c r="K781" i="103" s="1"/>
  <c r="P782" i="103"/>
  <c r="O782" i="103"/>
  <c r="O1294" i="103"/>
  <c r="S1293" i="103"/>
  <c r="J1293" i="103" s="1"/>
  <c r="P1294" i="103"/>
  <c r="P1198" i="103"/>
  <c r="S1197" i="103"/>
  <c r="G1197" i="103" s="1"/>
  <c r="O1198" i="103"/>
  <c r="G2177" i="103"/>
  <c r="N2176" i="103"/>
  <c r="P1225" i="103"/>
  <c r="O1225" i="103"/>
  <c r="S1224" i="103"/>
  <c r="G1172" i="103"/>
  <c r="S650" i="103"/>
  <c r="P651" i="103"/>
  <c r="O651" i="103"/>
  <c r="S1816" i="103"/>
  <c r="O1817" i="103"/>
  <c r="P1817" i="103"/>
  <c r="O1251" i="103"/>
  <c r="S1250" i="103"/>
  <c r="I1250" i="103" s="1"/>
  <c r="I1265" i="103" s="1"/>
  <c r="I1266" i="103" s="1"/>
  <c r="I1267" i="103" s="1"/>
  <c r="P1251" i="103"/>
  <c r="S146" i="103"/>
  <c r="L146" i="103" s="1"/>
  <c r="P147" i="103"/>
  <c r="O147" i="103"/>
  <c r="G48" i="103"/>
  <c r="L2011" i="103"/>
  <c r="P75" i="103"/>
  <c r="S74" i="103"/>
  <c r="O75" i="103"/>
  <c r="G2130" i="103"/>
  <c r="G2143" i="103" s="1"/>
  <c r="G2144" i="103" s="1"/>
  <c r="G2145" i="103" s="1"/>
  <c r="B865" i="103"/>
  <c r="L1165" i="103"/>
  <c r="L1166" i="103" s="1"/>
  <c r="L1167" i="103" s="1"/>
  <c r="S591" i="103"/>
  <c r="L591" i="103" s="1"/>
  <c r="L603" i="103" s="1"/>
  <c r="L604" i="103" s="1"/>
  <c r="P592" i="103"/>
  <c r="O592" i="103"/>
  <c r="S216" i="103"/>
  <c r="P217" i="103"/>
  <c r="O217" i="103"/>
  <c r="S1498" i="103"/>
  <c r="J1498" i="103" s="1"/>
  <c r="P1499" i="103"/>
  <c r="O1499" i="103"/>
  <c r="P958" i="103"/>
  <c r="S957" i="103"/>
  <c r="O958" i="103"/>
  <c r="G2107" i="103"/>
  <c r="P334" i="103"/>
  <c r="S333" i="103"/>
  <c r="O334" i="103"/>
  <c r="S2184" i="103"/>
  <c r="N2184" i="103" s="1"/>
  <c r="N2182" i="103"/>
  <c r="O968" i="103"/>
  <c r="P968" i="103"/>
  <c r="S967" i="103"/>
  <c r="O1107" i="103"/>
  <c r="S1106" i="103"/>
  <c r="I1106" i="103" s="1"/>
  <c r="P1107" i="103"/>
  <c r="O845" i="103"/>
  <c r="S844" i="103"/>
  <c r="L844" i="103" s="1"/>
  <c r="P845" i="103"/>
  <c r="S1457" i="103"/>
  <c r="J1457" i="103" s="1"/>
  <c r="O1458" i="103"/>
  <c r="P1458" i="103"/>
  <c r="G2184" i="103"/>
  <c r="N2183" i="103"/>
  <c r="O516" i="103"/>
  <c r="P516" i="103"/>
  <c r="S515" i="103"/>
  <c r="G515" i="103" s="1"/>
  <c r="L145" i="103"/>
  <c r="D310" i="103"/>
  <c r="D325" i="103" s="1"/>
  <c r="D326" i="103" s="1"/>
  <c r="P1392" i="103"/>
  <c r="O1392" i="103"/>
  <c r="S1391" i="103"/>
  <c r="G1391" i="103" s="1"/>
  <c r="S1087" i="103"/>
  <c r="S1088" i="103" s="1"/>
  <c r="O470" i="103"/>
  <c r="S469" i="103"/>
  <c r="L469" i="103" s="1"/>
  <c r="P470" i="103"/>
  <c r="S1793" i="103"/>
  <c r="P1794" i="103"/>
  <c r="O1794" i="103"/>
  <c r="S2056" i="103"/>
  <c r="L2056" i="103" s="1"/>
  <c r="P2057" i="103"/>
  <c r="O2057" i="103"/>
  <c r="S1273" i="103"/>
  <c r="J1273" i="103" s="1"/>
  <c r="P1274" i="103"/>
  <c r="O1274" i="103"/>
  <c r="G125" i="103"/>
  <c r="P1519" i="103"/>
  <c r="O1519" i="103"/>
  <c r="S1518" i="103"/>
  <c r="O1370" i="103"/>
  <c r="P1370" i="103"/>
  <c r="S1369" i="103"/>
  <c r="G1369" i="103" s="1"/>
  <c r="O1478" i="103"/>
  <c r="P1478" i="103"/>
  <c r="S1477" i="103"/>
  <c r="S1718" i="103"/>
  <c r="L1718" i="103" s="1"/>
  <c r="P1719" i="103"/>
  <c r="O1719" i="103"/>
  <c r="S1866" i="103"/>
  <c r="I1866" i="103" s="1"/>
  <c r="I1883" i="103" s="1"/>
  <c r="I1884" i="103" s="1"/>
  <c r="I1885" i="103" s="1"/>
  <c r="O1867" i="103"/>
  <c r="P1867" i="103"/>
  <c r="P1918" i="103"/>
  <c r="S1917" i="103"/>
  <c r="I1917" i="103" s="1"/>
  <c r="O1918" i="103"/>
  <c r="P1129" i="103"/>
  <c r="S1128" i="103"/>
  <c r="I1128" i="103" s="1"/>
  <c r="O1129" i="103"/>
  <c r="S1768" i="103"/>
  <c r="P1769" i="103"/>
  <c r="O1769" i="103"/>
  <c r="G1717" i="103"/>
  <c r="J1609" i="103"/>
  <c r="S999" i="103"/>
  <c r="O1000" i="103"/>
  <c r="P1000" i="103"/>
  <c r="P2280" i="103"/>
  <c r="O2280" i="103"/>
  <c r="S2279" i="103"/>
  <c r="S629" i="103"/>
  <c r="H629" i="103" s="1"/>
  <c r="H642" i="103" s="1"/>
  <c r="H643" i="103" s="1"/>
  <c r="H644" i="103" s="1"/>
  <c r="P630" i="103"/>
  <c r="O630" i="103"/>
  <c r="G290" i="103"/>
  <c r="O1891" i="103"/>
  <c r="P1891" i="103"/>
  <c r="S1890" i="103"/>
  <c r="I1890" i="103" s="1"/>
  <c r="P2236" i="103"/>
  <c r="O2236" i="103"/>
  <c r="S2235" i="103"/>
  <c r="D1841" i="103"/>
  <c r="D1859" i="103" s="1"/>
  <c r="D1860" i="103" s="1"/>
  <c r="P1632" i="103"/>
  <c r="O1632" i="103"/>
  <c r="S1631" i="103"/>
  <c r="B1631" i="103" s="1"/>
  <c r="S2108" i="103"/>
  <c r="H2108" i="103" s="1"/>
  <c r="H2122" i="103" s="1"/>
  <c r="H2123" i="103" s="1"/>
  <c r="H2124" i="103" s="1"/>
  <c r="P2109" i="103"/>
  <c r="O2109" i="103"/>
  <c r="P29" i="103"/>
  <c r="O29" i="103"/>
  <c r="S28" i="103"/>
  <c r="P676" i="103"/>
  <c r="O676" i="103"/>
  <c r="S675" i="103"/>
  <c r="S735" i="103"/>
  <c r="G735" i="103" s="1"/>
  <c r="P736" i="103"/>
  <c r="O736" i="103"/>
  <c r="G1249" i="103"/>
  <c r="O1587" i="103"/>
  <c r="P1587" i="103"/>
  <c r="S1586" i="103"/>
  <c r="J1586" i="103" s="1"/>
  <c r="P50" i="103"/>
  <c r="S49" i="103"/>
  <c r="G49" i="103" s="1"/>
  <c r="O50" i="103"/>
  <c r="S423" i="103"/>
  <c r="J423" i="103" s="1"/>
  <c r="P424" i="103"/>
  <c r="O424" i="103"/>
  <c r="S541" i="103"/>
  <c r="L541" i="103" s="1"/>
  <c r="P542" i="103"/>
  <c r="O542" i="103"/>
  <c r="P402" i="103"/>
  <c r="S401" i="103"/>
  <c r="O402" i="103"/>
  <c r="P1699" i="103"/>
  <c r="O1699" i="103"/>
  <c r="S1698" i="103"/>
  <c r="S2152" i="103"/>
  <c r="G2152" i="103" s="1"/>
  <c r="P2153" i="103"/>
  <c r="O2153" i="103"/>
  <c r="S886" i="103"/>
  <c r="G886" i="103" s="1"/>
  <c r="P887" i="103"/>
  <c r="O887" i="103"/>
  <c r="P1174" i="103"/>
  <c r="S1173" i="103"/>
  <c r="I1173" i="103" s="1"/>
  <c r="O1174" i="103"/>
  <c r="P2259" i="103"/>
  <c r="O2259" i="103"/>
  <c r="S2258" i="103"/>
  <c r="P1742" i="103"/>
  <c r="O1742" i="103"/>
  <c r="S1741" i="103"/>
  <c r="P1966" i="103"/>
  <c r="O1966" i="103"/>
  <c r="S1965" i="103"/>
  <c r="G1965" i="103" s="1"/>
  <c r="P98" i="103"/>
  <c r="S97" i="103"/>
  <c r="O98" i="103"/>
  <c r="P1020" i="103"/>
  <c r="S1019" i="103"/>
  <c r="G1019" i="103" s="1"/>
  <c r="O1020" i="103"/>
  <c r="J1585" i="103"/>
  <c r="S916" i="103"/>
  <c r="K916" i="103" s="1"/>
  <c r="K925" i="103" s="1"/>
  <c r="K926" i="103" s="1"/>
  <c r="K927" i="103" s="1"/>
  <c r="P917" i="103"/>
  <c r="O917" i="103"/>
  <c r="K780" i="103"/>
  <c r="L540" i="103"/>
  <c r="O804" i="103"/>
  <c r="S803" i="103"/>
  <c r="P804" i="103"/>
  <c r="S2039" i="103"/>
  <c r="L2039" i="103" s="1"/>
  <c r="L2040" i="103" s="1"/>
  <c r="L2041" i="103" s="1"/>
  <c r="G885" i="103"/>
  <c r="O1044" i="103"/>
  <c r="S1043" i="103"/>
  <c r="B1043" i="103" s="1"/>
  <c r="P1044" i="103"/>
  <c r="P982" i="103"/>
  <c r="O982" i="103"/>
  <c r="S981" i="103"/>
  <c r="S2131" i="103"/>
  <c r="E2131" i="103" s="1"/>
  <c r="E2143" i="103" s="1"/>
  <c r="E2144" i="103" s="1"/>
  <c r="O2132" i="103"/>
  <c r="P2132" i="103"/>
  <c r="I468" i="103"/>
  <c r="O359" i="103"/>
  <c r="S358" i="103"/>
  <c r="J358" i="103" s="1"/>
  <c r="P359" i="103"/>
  <c r="N181" i="103"/>
  <c r="N173" i="103"/>
  <c r="N182" i="103"/>
  <c r="N174" i="103"/>
  <c r="N177" i="103"/>
  <c r="N165" i="103"/>
  <c r="N179" i="103"/>
  <c r="N183" i="103"/>
  <c r="N178" i="103"/>
  <c r="N170" i="103"/>
  <c r="N167" i="103"/>
  <c r="N180" i="103"/>
  <c r="N175" i="103"/>
  <c r="N164" i="103"/>
  <c r="N169" i="103"/>
  <c r="N168" i="103"/>
  <c r="N172" i="103"/>
  <c r="N171" i="103"/>
  <c r="N166" i="103"/>
  <c r="N187" i="103"/>
  <c r="N176" i="103"/>
  <c r="O245" i="103"/>
  <c r="P245" i="103"/>
  <c r="S244" i="103"/>
  <c r="P867" i="103"/>
  <c r="O867" i="103"/>
  <c r="S866" i="103"/>
  <c r="B866" i="103" s="1"/>
  <c r="P1062" i="103"/>
  <c r="S1061" i="103"/>
  <c r="O1062" i="103"/>
  <c r="J1272" i="103"/>
  <c r="O127" i="103"/>
  <c r="S126" i="103"/>
  <c r="G126" i="103" s="1"/>
  <c r="P127" i="103"/>
  <c r="P2191" i="103"/>
  <c r="S2190" i="103"/>
  <c r="O2191" i="103"/>
  <c r="C2169" i="12"/>
  <c r="B2169" i="12"/>
  <c r="C2034" i="12"/>
  <c r="B2034" i="12"/>
  <c r="P805" i="103" l="1"/>
  <c r="O805" i="103"/>
  <c r="S804" i="103"/>
  <c r="K804" i="103" s="1"/>
  <c r="I1741" i="103"/>
  <c r="E675" i="103"/>
  <c r="E685" i="103" s="1"/>
  <c r="E686" i="103" s="1"/>
  <c r="O471" i="103"/>
  <c r="S470" i="103"/>
  <c r="P471" i="103"/>
  <c r="O1653" i="103"/>
  <c r="S1652" i="103"/>
  <c r="B1652" i="103" s="1"/>
  <c r="P1653" i="103"/>
  <c r="O1342" i="103"/>
  <c r="P1342" i="103"/>
  <c r="S1341" i="103"/>
  <c r="B1341" i="103" s="1"/>
  <c r="S1676" i="103"/>
  <c r="B1676" i="103" s="1"/>
  <c r="O1677" i="103"/>
  <c r="P1677" i="103"/>
  <c r="P128" i="103"/>
  <c r="O128" i="103"/>
  <c r="S127" i="103"/>
  <c r="P1063" i="103"/>
  <c r="S1062" i="103"/>
  <c r="L1062" i="103" s="1"/>
  <c r="O1063" i="103"/>
  <c r="N201" i="103"/>
  <c r="N189" i="103"/>
  <c r="N202" i="103"/>
  <c r="N197" i="103"/>
  <c r="N190" i="103"/>
  <c r="N205" i="103"/>
  <c r="N193" i="103"/>
  <c r="N207" i="103"/>
  <c r="N196" i="103"/>
  <c r="N206" i="103"/>
  <c r="N195" i="103"/>
  <c r="N203" i="103"/>
  <c r="N198" i="103"/>
  <c r="N192" i="103"/>
  <c r="N200" i="103"/>
  <c r="N188" i="103"/>
  <c r="N191" i="103"/>
  <c r="N211" i="103"/>
  <c r="N199" i="103"/>
  <c r="N194" i="103"/>
  <c r="N204" i="103"/>
  <c r="P1045" i="103"/>
  <c r="O1045" i="103"/>
  <c r="S1044" i="103"/>
  <c r="P99" i="103"/>
  <c r="O99" i="103"/>
  <c r="O1743" i="103"/>
  <c r="S1742" i="103"/>
  <c r="I1742" i="103" s="1"/>
  <c r="P1743" i="103"/>
  <c r="D1698" i="103"/>
  <c r="O1588" i="103"/>
  <c r="S1587" i="103"/>
  <c r="J1587" i="103" s="1"/>
  <c r="P1588" i="103"/>
  <c r="S1918" i="103"/>
  <c r="I1918" i="103" s="1"/>
  <c r="O1919" i="103"/>
  <c r="P1919" i="103"/>
  <c r="P1479" i="103"/>
  <c r="S1478" i="103"/>
  <c r="J1478" i="103" s="1"/>
  <c r="O1479" i="103"/>
  <c r="S1519" i="103"/>
  <c r="J1519" i="103" s="1"/>
  <c r="P1520" i="103"/>
  <c r="O1520" i="103"/>
  <c r="P335" i="103"/>
  <c r="O335" i="103"/>
  <c r="S334" i="103"/>
  <c r="I334" i="103" s="1"/>
  <c r="O1500" i="103"/>
  <c r="S1499" i="103"/>
  <c r="P1500" i="103"/>
  <c r="P593" i="103"/>
  <c r="O593" i="103"/>
  <c r="S592" i="103"/>
  <c r="P719" i="103"/>
  <c r="O719" i="103"/>
  <c r="S718" i="103"/>
  <c r="G718" i="103" s="1"/>
  <c r="S1566" i="103"/>
  <c r="J1566" i="103" s="1"/>
  <c r="P1567" i="103"/>
  <c r="O1567" i="103"/>
  <c r="G610" i="103"/>
  <c r="G622" i="103" s="1"/>
  <c r="G623" i="103" s="1"/>
  <c r="P269" i="103"/>
  <c r="O269" i="103"/>
  <c r="S268" i="103"/>
  <c r="I268" i="103" s="1"/>
  <c r="P195" i="103"/>
  <c r="S194" i="103"/>
  <c r="G194" i="103" s="1"/>
  <c r="O195" i="103"/>
  <c r="O1410" i="103"/>
  <c r="P1410" i="103"/>
  <c r="S1409" i="103"/>
  <c r="S1316" i="103"/>
  <c r="O1317" i="103"/>
  <c r="P1317" i="103"/>
  <c r="P2133" i="103"/>
  <c r="O2133" i="103"/>
  <c r="S2132" i="103"/>
  <c r="P677" i="103"/>
  <c r="O677" i="103"/>
  <c r="S676" i="103"/>
  <c r="L676" i="103" s="1"/>
  <c r="B999" i="103"/>
  <c r="O1770" i="103"/>
  <c r="P1770" i="103"/>
  <c r="S1769" i="103"/>
  <c r="G1769" i="103" s="1"/>
  <c r="P1868" i="103"/>
  <c r="O1868" i="103"/>
  <c r="S1867" i="103"/>
  <c r="L1867" i="103" s="1"/>
  <c r="P969" i="103"/>
  <c r="S968" i="103"/>
  <c r="O969" i="103"/>
  <c r="L605" i="103"/>
  <c r="G1816" i="103"/>
  <c r="G1224" i="103"/>
  <c r="P783" i="103"/>
  <c r="S782" i="103"/>
  <c r="B782" i="103" s="1"/>
  <c r="O783" i="103"/>
  <c r="E605" i="103"/>
  <c r="S2213" i="103"/>
  <c r="P2214" i="103"/>
  <c r="O2214" i="103"/>
  <c r="B1340" i="103"/>
  <c r="J1565" i="103"/>
  <c r="P935" i="103"/>
  <c r="S934" i="103"/>
  <c r="O935" i="103"/>
  <c r="S759" i="103"/>
  <c r="K759" i="103" s="1"/>
  <c r="O760" i="103"/>
  <c r="P760" i="103"/>
  <c r="P983" i="103"/>
  <c r="O983" i="103"/>
  <c r="S982" i="103"/>
  <c r="I982" i="103" s="1"/>
  <c r="P51" i="103"/>
  <c r="O51" i="103"/>
  <c r="S50" i="103"/>
  <c r="G50" i="103" s="1"/>
  <c r="G1793" i="103"/>
  <c r="D650" i="103"/>
  <c r="D666" i="103" s="1"/>
  <c r="D667" i="103" s="1"/>
  <c r="O2110" i="103"/>
  <c r="S2109" i="103"/>
  <c r="G2109" i="103" s="1"/>
  <c r="P2110" i="103"/>
  <c r="S611" i="103"/>
  <c r="K611" i="103" s="1"/>
  <c r="P612" i="103"/>
  <c r="O612" i="103"/>
  <c r="S887" i="103"/>
  <c r="P888" i="103"/>
  <c r="O888" i="103"/>
  <c r="D1768" i="103"/>
  <c r="D1781" i="103" s="1"/>
  <c r="D1782" i="103" s="1"/>
  <c r="N1088" i="103"/>
  <c r="S1090" i="103"/>
  <c r="O10" i="103"/>
  <c r="S9" i="103"/>
  <c r="P10" i="103"/>
  <c r="D1861" i="103"/>
  <c r="P1543" i="103"/>
  <c r="S1542" i="103"/>
  <c r="J1542" i="103" s="1"/>
  <c r="O1543" i="103"/>
  <c r="G284" i="103"/>
  <c r="S2013" i="103"/>
  <c r="P2014" i="103"/>
  <c r="O2014" i="103"/>
  <c r="P1990" i="103"/>
  <c r="S1989" i="103"/>
  <c r="I1989" i="103" s="1"/>
  <c r="O1990" i="103"/>
  <c r="S2191" i="103"/>
  <c r="P2192" i="103"/>
  <c r="O2192" i="103"/>
  <c r="G97" i="103"/>
  <c r="P543" i="103"/>
  <c r="O543" i="103"/>
  <c r="S542" i="103"/>
  <c r="L542" i="103" s="1"/>
  <c r="L558" i="103" s="1"/>
  <c r="L559" i="103" s="1"/>
  <c r="L560" i="103" s="1"/>
  <c r="S1000" i="103"/>
  <c r="B1000" i="103" s="1"/>
  <c r="P1001" i="103"/>
  <c r="O1001" i="103"/>
  <c r="J1477" i="103"/>
  <c r="O1275" i="103"/>
  <c r="S1274" i="103"/>
  <c r="P1275" i="103"/>
  <c r="P1459" i="103"/>
  <c r="S1458" i="103"/>
  <c r="J1458" i="103" s="1"/>
  <c r="O1459" i="103"/>
  <c r="O1098" i="103"/>
  <c r="S1097" i="103"/>
  <c r="P1098" i="103"/>
  <c r="S1098" i="103" s="1"/>
  <c r="S1699" i="103"/>
  <c r="L1699" i="103" s="1"/>
  <c r="P1700" i="103"/>
  <c r="O1700" i="103"/>
  <c r="O425" i="103"/>
  <c r="S424" i="103"/>
  <c r="P425" i="103"/>
  <c r="P2058" i="103"/>
  <c r="O2058" i="103"/>
  <c r="S845" i="103"/>
  <c r="L845" i="103" s="1"/>
  <c r="P846" i="103"/>
  <c r="O846" i="103"/>
  <c r="E2145" i="103"/>
  <c r="E2165" i="103"/>
  <c r="S2259" i="103"/>
  <c r="O2260" i="103"/>
  <c r="P2260" i="103"/>
  <c r="K28" i="103"/>
  <c r="O1633" i="103"/>
  <c r="P1633" i="103"/>
  <c r="S1632" i="103"/>
  <c r="B1632" i="103" s="1"/>
  <c r="S2236" i="103"/>
  <c r="O2237" i="103"/>
  <c r="P2237" i="103"/>
  <c r="S516" i="103"/>
  <c r="G516" i="103" s="1"/>
  <c r="O517" i="103"/>
  <c r="P517" i="103"/>
  <c r="O218" i="103"/>
  <c r="S217" i="103"/>
  <c r="H217" i="103" s="1"/>
  <c r="P218" i="103"/>
  <c r="K74" i="103"/>
  <c r="P1226" i="103"/>
  <c r="O1226" i="103"/>
  <c r="S1225" i="103"/>
  <c r="G1225" i="103" s="1"/>
  <c r="S1198" i="103"/>
  <c r="G1198" i="103" s="1"/>
  <c r="P1199" i="103"/>
  <c r="O1199" i="103"/>
  <c r="P1612" i="103"/>
  <c r="O1612" i="103"/>
  <c r="S1611" i="103"/>
  <c r="P824" i="103"/>
  <c r="S823" i="103"/>
  <c r="O824" i="103"/>
  <c r="S382" i="103"/>
  <c r="P383" i="103"/>
  <c r="O383" i="103"/>
  <c r="O360" i="103"/>
  <c r="P360" i="103"/>
  <c r="S359" i="103"/>
  <c r="I981" i="103"/>
  <c r="K791" i="103"/>
  <c r="K792" i="103" s="1"/>
  <c r="K793" i="103" s="1"/>
  <c r="P1021" i="103"/>
  <c r="S1020" i="103"/>
  <c r="O1021" i="103"/>
  <c r="J401" i="103"/>
  <c r="S1370" i="103"/>
  <c r="O1371" i="103"/>
  <c r="P1371" i="103"/>
  <c r="H216" i="103"/>
  <c r="P76" i="103"/>
  <c r="O76" i="103"/>
  <c r="S75" i="103"/>
  <c r="K75" i="103" s="1"/>
  <c r="P1252" i="103"/>
  <c r="S1251" i="103"/>
  <c r="O1252" i="103"/>
  <c r="P493" i="103"/>
  <c r="O493" i="103"/>
  <c r="S492" i="103"/>
  <c r="G492" i="103" s="1"/>
  <c r="P313" i="103"/>
  <c r="S312" i="103"/>
  <c r="O313" i="103"/>
  <c r="O1945" i="103"/>
  <c r="P1945" i="103"/>
  <c r="S1944" i="103"/>
  <c r="G1944" i="103" s="1"/>
  <c r="S1433" i="103"/>
  <c r="G1433" i="103" s="1"/>
  <c r="P1434" i="103"/>
  <c r="O1434" i="103"/>
  <c r="I1988" i="103"/>
  <c r="P918" i="103"/>
  <c r="S917" i="103"/>
  <c r="I917" i="103" s="1"/>
  <c r="O918" i="103"/>
  <c r="P1175" i="103"/>
  <c r="S1174" i="103"/>
  <c r="O1175" i="103"/>
  <c r="S2280" i="103"/>
  <c r="P2281" i="103"/>
  <c r="O2281" i="103"/>
  <c r="J1518" i="103"/>
  <c r="L717" i="103"/>
  <c r="S699" i="103"/>
  <c r="P700" i="103"/>
  <c r="O700" i="103"/>
  <c r="O1154" i="103"/>
  <c r="S1153" i="103"/>
  <c r="G1153" i="103" s="1"/>
  <c r="P1154" i="103"/>
  <c r="S568" i="103"/>
  <c r="G568" i="103" s="1"/>
  <c r="P569" i="103"/>
  <c r="O569" i="103"/>
  <c r="K1061" i="103"/>
  <c r="L803" i="103"/>
  <c r="D327" i="103"/>
  <c r="D349" i="103"/>
  <c r="I333" i="103"/>
  <c r="P1818" i="103"/>
  <c r="O1818" i="103"/>
  <c r="S1817" i="103"/>
  <c r="G1817" i="103" s="1"/>
  <c r="P631" i="103"/>
  <c r="S630" i="103"/>
  <c r="D630" i="103" s="1"/>
  <c r="D642" i="103" s="1"/>
  <c r="D643" i="103" s="1"/>
  <c r="O631" i="103"/>
  <c r="O148" i="103"/>
  <c r="S147" i="103"/>
  <c r="P148" i="103"/>
  <c r="S2177" i="103"/>
  <c r="N2175" i="103"/>
  <c r="N2040" i="103"/>
  <c r="S2042" i="103"/>
  <c r="G1432" i="103"/>
  <c r="O293" i="103"/>
  <c r="P293" i="103"/>
  <c r="P444" i="103"/>
  <c r="O444" i="103"/>
  <c r="S443" i="103"/>
  <c r="J443" i="103" s="1"/>
  <c r="P868" i="103"/>
  <c r="O868" i="103"/>
  <c r="S867" i="103"/>
  <c r="I867" i="103" s="1"/>
  <c r="P1967" i="103"/>
  <c r="S1966" i="103"/>
  <c r="O1967" i="103"/>
  <c r="G244" i="103"/>
  <c r="P246" i="103"/>
  <c r="O246" i="103"/>
  <c r="S245" i="103"/>
  <c r="G245" i="103" s="1"/>
  <c r="L2042" i="103"/>
  <c r="N2041" i="103"/>
  <c r="O2154" i="103"/>
  <c r="S2153" i="103"/>
  <c r="G2153" i="103" s="1"/>
  <c r="P2154" i="103"/>
  <c r="P403" i="103"/>
  <c r="O403" i="103"/>
  <c r="S402" i="103"/>
  <c r="J402" i="103" s="1"/>
  <c r="O737" i="103"/>
  <c r="S736" i="103"/>
  <c r="G736" i="103" s="1"/>
  <c r="P737" i="103"/>
  <c r="P30" i="103"/>
  <c r="S29" i="103"/>
  <c r="K29" i="103" s="1"/>
  <c r="O30" i="103"/>
  <c r="P1892" i="103"/>
  <c r="S1891" i="103"/>
  <c r="O1892" i="103"/>
  <c r="O1130" i="103"/>
  <c r="S1129" i="103"/>
  <c r="I1129" i="103" s="1"/>
  <c r="P1130" i="103"/>
  <c r="P1720" i="103"/>
  <c r="S1719" i="103"/>
  <c r="L1719" i="103" s="1"/>
  <c r="O1720" i="103"/>
  <c r="P1795" i="103"/>
  <c r="O1795" i="103"/>
  <c r="S1794" i="103"/>
  <c r="L1794" i="103" s="1"/>
  <c r="S1392" i="103"/>
  <c r="I1392" i="103" s="1"/>
  <c r="P1393" i="103"/>
  <c r="O1393" i="103"/>
  <c r="P1108" i="103"/>
  <c r="S1107" i="103"/>
  <c r="G1107" i="103" s="1"/>
  <c r="G1119" i="103" s="1"/>
  <c r="G1120" i="103" s="1"/>
  <c r="O1108" i="103"/>
  <c r="S958" i="103"/>
  <c r="O959" i="103"/>
  <c r="P959" i="103"/>
  <c r="S959" i="103" s="1"/>
  <c r="S960" i="103" s="1"/>
  <c r="B879" i="103"/>
  <c r="B880" i="103" s="1"/>
  <c r="O652" i="103"/>
  <c r="S651" i="103"/>
  <c r="D651" i="103" s="1"/>
  <c r="P652" i="103"/>
  <c r="S1294" i="103"/>
  <c r="J1294" i="103" s="1"/>
  <c r="O1295" i="103"/>
  <c r="P1295" i="103"/>
  <c r="G491" i="103"/>
  <c r="B1651" i="103"/>
  <c r="P172" i="103"/>
  <c r="O172" i="103"/>
  <c r="S171" i="103"/>
  <c r="O2086" i="103"/>
  <c r="P2086" i="103"/>
  <c r="S2085" i="103"/>
  <c r="G2085" i="103" s="1"/>
  <c r="B1675" i="103"/>
  <c r="P1844" i="103"/>
  <c r="O1844" i="103"/>
  <c r="S1843" i="103"/>
  <c r="I1843" i="103" s="1"/>
  <c r="P2178" i="12"/>
  <c r="P2179" i="12" s="1"/>
  <c r="M2292" i="12"/>
  <c r="M2293" i="12" s="1"/>
  <c r="L2292" i="12"/>
  <c r="L2293" i="12" s="1"/>
  <c r="K2292" i="12"/>
  <c r="K2293" i="12" s="1"/>
  <c r="J2292" i="12"/>
  <c r="J2293" i="12" s="1"/>
  <c r="I2292" i="12"/>
  <c r="I2293" i="12" s="1"/>
  <c r="H2292" i="12"/>
  <c r="H2293" i="12" s="1"/>
  <c r="E2292" i="12"/>
  <c r="E2293" i="12" s="1"/>
  <c r="D2292" i="12"/>
  <c r="C2292" i="12"/>
  <c r="B2292" i="12"/>
  <c r="A2292" i="12"/>
  <c r="M2273" i="12"/>
  <c r="M2274" i="12" s="1"/>
  <c r="K2273" i="12"/>
  <c r="K2274" i="12" s="1"/>
  <c r="J2273" i="12"/>
  <c r="J2274" i="12" s="1"/>
  <c r="D2273" i="12"/>
  <c r="C2273" i="12"/>
  <c r="B2273" i="12"/>
  <c r="A2273" i="12"/>
  <c r="M2252" i="12"/>
  <c r="M2253" i="12" s="1"/>
  <c r="K2252" i="12"/>
  <c r="K2253" i="12" s="1"/>
  <c r="J2252" i="12"/>
  <c r="J2253" i="12" s="1"/>
  <c r="F2252" i="12"/>
  <c r="F2253" i="12" s="1"/>
  <c r="E2252" i="12"/>
  <c r="E2253" i="12" s="1"/>
  <c r="D2252" i="12"/>
  <c r="C2252" i="12"/>
  <c r="B2252" i="12"/>
  <c r="A2252" i="12"/>
  <c r="M2229" i="12"/>
  <c r="M2230" i="12" s="1"/>
  <c r="K2229" i="12"/>
  <c r="K2230" i="12" s="1"/>
  <c r="J2229" i="12"/>
  <c r="J2230" i="12" s="1"/>
  <c r="H2229" i="12"/>
  <c r="H2230" i="12" s="1"/>
  <c r="F2229" i="12"/>
  <c r="F2230" i="12" s="1"/>
  <c r="E2229" i="12"/>
  <c r="E2230" i="12" s="1"/>
  <c r="D2229" i="12"/>
  <c r="C2229" i="12"/>
  <c r="B2229" i="12"/>
  <c r="A2229" i="12"/>
  <c r="M2206" i="12"/>
  <c r="M2207" i="12" s="1"/>
  <c r="K2206" i="12"/>
  <c r="K2207" i="12" s="1"/>
  <c r="J2206" i="12"/>
  <c r="J2207" i="12" s="1"/>
  <c r="D2206" i="12"/>
  <c r="C2206" i="12"/>
  <c r="B2206" i="12"/>
  <c r="A2206" i="12"/>
  <c r="N2294" i="12"/>
  <c r="P2275" i="12"/>
  <c r="S2275" i="12" s="1"/>
  <c r="P2254" i="12"/>
  <c r="P2231" i="12"/>
  <c r="P2208" i="12"/>
  <c r="P2185" i="12"/>
  <c r="S2185" i="12" s="1"/>
  <c r="M2183" i="12"/>
  <c r="M2184" i="12" s="1"/>
  <c r="K2183" i="12"/>
  <c r="J2183" i="12"/>
  <c r="I2183" i="12"/>
  <c r="H2183" i="12"/>
  <c r="H2184" i="12" s="1"/>
  <c r="F2183" i="12"/>
  <c r="F2184" i="12" s="1"/>
  <c r="E2183" i="12"/>
  <c r="E2184" i="12" s="1"/>
  <c r="D2183" i="12"/>
  <c r="C2183" i="12"/>
  <c r="B2183" i="12"/>
  <c r="A2183" i="12"/>
  <c r="M2176" i="12"/>
  <c r="J2176" i="12"/>
  <c r="J2177" i="12" s="1"/>
  <c r="I2176" i="12"/>
  <c r="I2177" i="12" s="1"/>
  <c r="H2176" i="12"/>
  <c r="F2176" i="12"/>
  <c r="E2176" i="12"/>
  <c r="E2177" i="12" s="1"/>
  <c r="D2176" i="12"/>
  <c r="C2176" i="12"/>
  <c r="B2176" i="12"/>
  <c r="A2176" i="12"/>
  <c r="P2170" i="12"/>
  <c r="P2171" i="12" s="1"/>
  <c r="G1121" i="103" l="1"/>
  <c r="S918" i="103"/>
  <c r="I918" i="103" s="1"/>
  <c r="P919" i="103"/>
  <c r="O919" i="103"/>
  <c r="G1370" i="103"/>
  <c r="S1275" i="103"/>
  <c r="J1275" i="103" s="1"/>
  <c r="P1276" i="103"/>
  <c r="O1276" i="103"/>
  <c r="O613" i="103"/>
  <c r="S612" i="103"/>
  <c r="K612" i="103" s="1"/>
  <c r="P613" i="103"/>
  <c r="P720" i="103"/>
  <c r="O720" i="103"/>
  <c r="S719" i="103"/>
  <c r="P1845" i="103"/>
  <c r="S1844" i="103"/>
  <c r="I1844" i="103" s="1"/>
  <c r="O1845" i="103"/>
  <c r="S1818" i="103"/>
  <c r="D1818" i="103" s="1"/>
  <c r="O1819" i="103"/>
  <c r="P1819" i="103"/>
  <c r="J1274" i="103"/>
  <c r="O970" i="103"/>
  <c r="S969" i="103"/>
  <c r="P970" i="103"/>
  <c r="I2132" i="103"/>
  <c r="E687" i="103"/>
  <c r="G171" i="103"/>
  <c r="P1296" i="103"/>
  <c r="S1295" i="103"/>
  <c r="O1296" i="103"/>
  <c r="P1394" i="103"/>
  <c r="O1394" i="103"/>
  <c r="S1393" i="103"/>
  <c r="G1393" i="103" s="1"/>
  <c r="S1720" i="103"/>
  <c r="L1720" i="103" s="1"/>
  <c r="L1734" i="103" s="1"/>
  <c r="L1735" i="103" s="1"/>
  <c r="L1736" i="103" s="1"/>
  <c r="O1721" i="103"/>
  <c r="P1721" i="103"/>
  <c r="G1966" i="103"/>
  <c r="S444" i="103"/>
  <c r="J444" i="103" s="1"/>
  <c r="P445" i="103"/>
  <c r="O445" i="103"/>
  <c r="D644" i="103"/>
  <c r="D688" i="103"/>
  <c r="O701" i="103"/>
  <c r="S700" i="103"/>
  <c r="B700" i="103" s="1"/>
  <c r="P701" i="103"/>
  <c r="S76" i="103"/>
  <c r="I76" i="103" s="1"/>
  <c r="O77" i="103"/>
  <c r="P77" i="103"/>
  <c r="J382" i="103"/>
  <c r="O1634" i="103"/>
  <c r="P1634" i="103"/>
  <c r="E2166" i="103"/>
  <c r="S1099" i="103"/>
  <c r="P544" i="103"/>
  <c r="O544" i="103"/>
  <c r="P1991" i="103"/>
  <c r="S1990" i="103"/>
  <c r="O1991" i="103"/>
  <c r="D1783" i="103"/>
  <c r="S2110" i="103"/>
  <c r="G2110" i="103" s="1"/>
  <c r="P2111" i="103"/>
  <c r="O2111" i="103"/>
  <c r="E688" i="103"/>
  <c r="E689" i="103" s="1"/>
  <c r="E692" i="103" s="1"/>
  <c r="E798" i="103" s="1"/>
  <c r="E951" i="103" s="1"/>
  <c r="E1079" i="103" s="1"/>
  <c r="E1218" i="103" s="1"/>
  <c r="E1335" i="103" s="1"/>
  <c r="E1450" i="103" s="1"/>
  <c r="E1560" i="103" s="1"/>
  <c r="E1668" i="103" s="1"/>
  <c r="E1788" i="103" s="1"/>
  <c r="E1911" i="103" s="1"/>
  <c r="G624" i="103"/>
  <c r="S1479" i="103"/>
  <c r="J1479" i="103" s="1"/>
  <c r="P1480" i="103"/>
  <c r="O1480" i="103"/>
  <c r="P100" i="103"/>
  <c r="S99" i="103"/>
  <c r="O100" i="103"/>
  <c r="P129" i="103"/>
  <c r="O129" i="103"/>
  <c r="S128" i="103"/>
  <c r="G128" i="103" s="1"/>
  <c r="S1653" i="103"/>
  <c r="O1654" i="103"/>
  <c r="P1654" i="103"/>
  <c r="P984" i="103"/>
  <c r="S983" i="103"/>
  <c r="O984" i="103"/>
  <c r="S1770" i="103"/>
  <c r="P1771" i="103"/>
  <c r="O1771" i="103"/>
  <c r="P1613" i="103"/>
  <c r="O1613" i="103"/>
  <c r="P1701" i="103"/>
  <c r="O1701" i="103"/>
  <c r="S1700" i="103"/>
  <c r="F1700" i="103" s="1"/>
  <c r="G127" i="103"/>
  <c r="P2282" i="103"/>
  <c r="O2282" i="103"/>
  <c r="S2281" i="103"/>
  <c r="G2206" i="103"/>
  <c r="O2134" i="103"/>
  <c r="S2133" i="103"/>
  <c r="I2133" i="103" s="1"/>
  <c r="P2134" i="103"/>
  <c r="O336" i="103"/>
  <c r="P336" i="103"/>
  <c r="S335" i="103"/>
  <c r="L335" i="103" s="1"/>
  <c r="P1920" i="103"/>
  <c r="O1920" i="103"/>
  <c r="S1919" i="103"/>
  <c r="I1919" i="103" s="1"/>
  <c r="N228" i="103"/>
  <c r="N217" i="103"/>
  <c r="N227" i="103"/>
  <c r="N218" i="103"/>
  <c r="N239" i="103"/>
  <c r="N229" i="103"/>
  <c r="N221" i="103"/>
  <c r="N213" i="103"/>
  <c r="N224" i="103"/>
  <c r="N219" i="103"/>
  <c r="N214" i="103"/>
  <c r="N230" i="103"/>
  <c r="N226" i="103"/>
  <c r="N223" i="103"/>
  <c r="N222" i="103"/>
  <c r="N225" i="103"/>
  <c r="N216" i="103"/>
  <c r="N212" i="103"/>
  <c r="N220" i="103"/>
  <c r="N215" i="103"/>
  <c r="P1678" i="103"/>
  <c r="S1677" i="103"/>
  <c r="O1678" i="103"/>
  <c r="S1063" i="103"/>
  <c r="P1064" i="103"/>
  <c r="O1064" i="103"/>
  <c r="P847" i="103"/>
  <c r="S846" i="103"/>
  <c r="L846" i="103" s="1"/>
  <c r="L858" i="103" s="1"/>
  <c r="L859" i="103" s="1"/>
  <c r="L860" i="103" s="1"/>
  <c r="O847" i="103"/>
  <c r="S1410" i="103"/>
  <c r="G1410" i="103" s="1"/>
  <c r="P1411" i="103"/>
  <c r="O1411" i="103"/>
  <c r="S1588" i="103"/>
  <c r="J1588" i="103" s="1"/>
  <c r="P1589" i="103"/>
  <c r="O1589" i="103"/>
  <c r="P1343" i="103"/>
  <c r="O1343" i="103"/>
  <c r="S1342" i="103"/>
  <c r="G1342" i="103" s="1"/>
  <c r="D881" i="103"/>
  <c r="P518" i="103"/>
  <c r="O518" i="103"/>
  <c r="P11" i="103"/>
  <c r="O11" i="103"/>
  <c r="S10" i="103"/>
  <c r="K10" i="103" s="1"/>
  <c r="K592" i="103"/>
  <c r="S172" i="103"/>
  <c r="G172" i="103" s="1"/>
  <c r="O173" i="103"/>
  <c r="P173" i="103"/>
  <c r="O2155" i="103"/>
  <c r="S2154" i="103"/>
  <c r="F2154" i="103" s="1"/>
  <c r="P2155" i="103"/>
  <c r="N2177" i="103"/>
  <c r="O570" i="103"/>
  <c r="S569" i="103"/>
  <c r="G569" i="103" s="1"/>
  <c r="P570" i="103"/>
  <c r="G1174" i="103"/>
  <c r="P1946" i="103"/>
  <c r="O1946" i="103"/>
  <c r="S1945" i="103"/>
  <c r="D1945" i="103" s="1"/>
  <c r="D1957" i="103" s="1"/>
  <c r="D1958" i="103" s="1"/>
  <c r="J359" i="103"/>
  <c r="P426" i="103"/>
  <c r="O426" i="103"/>
  <c r="S425" i="103"/>
  <c r="J425" i="103" s="1"/>
  <c r="O2015" i="103"/>
  <c r="P2015" i="103"/>
  <c r="S2014" i="103"/>
  <c r="L2014" i="103" s="1"/>
  <c r="O1544" i="103"/>
  <c r="P1544" i="103"/>
  <c r="S1543" i="103"/>
  <c r="J1543" i="103" s="1"/>
  <c r="K9" i="103"/>
  <c r="O889" i="103"/>
  <c r="S888" i="103"/>
  <c r="G888" i="103" s="1"/>
  <c r="P889" i="103"/>
  <c r="O52" i="103"/>
  <c r="S51" i="103"/>
  <c r="P52" i="103"/>
  <c r="B1360" i="103"/>
  <c r="B1361" i="103" s="1"/>
  <c r="S1317" i="103"/>
  <c r="J1317" i="103" s="1"/>
  <c r="P1318" i="103"/>
  <c r="O1318" i="103"/>
  <c r="P196" i="103"/>
  <c r="O196" i="103"/>
  <c r="S195" i="103"/>
  <c r="D195" i="103" s="1"/>
  <c r="S1567" i="103"/>
  <c r="P1568" i="103"/>
  <c r="O1568" i="103"/>
  <c r="B1044" i="103"/>
  <c r="I312" i="103"/>
  <c r="P1022" i="103"/>
  <c r="O1022" i="103"/>
  <c r="S1021" i="103"/>
  <c r="F1021" i="103" s="1"/>
  <c r="F1034" i="103" s="1"/>
  <c r="F1035" i="103" s="1"/>
  <c r="P2261" i="103"/>
  <c r="O2261" i="103"/>
  <c r="S2260" i="103"/>
  <c r="S269" i="103"/>
  <c r="P270" i="103"/>
  <c r="O270" i="103"/>
  <c r="I1891" i="103"/>
  <c r="O1435" i="103"/>
  <c r="P1435" i="103"/>
  <c r="S1434" i="103"/>
  <c r="G1434" i="103" s="1"/>
  <c r="O1176" i="103"/>
  <c r="S1175" i="103"/>
  <c r="G1175" i="103" s="1"/>
  <c r="P1176" i="103"/>
  <c r="O361" i="103"/>
  <c r="P361" i="103"/>
  <c r="S360" i="103"/>
  <c r="J360" i="103" s="1"/>
  <c r="S824" i="103"/>
  <c r="O825" i="103"/>
  <c r="P825" i="103"/>
  <c r="O1200" i="103"/>
  <c r="P1200" i="103"/>
  <c r="S1199" i="103"/>
  <c r="G1199" i="103" s="1"/>
  <c r="S218" i="103"/>
  <c r="P219" i="103"/>
  <c r="O219" i="103"/>
  <c r="J424" i="103"/>
  <c r="L2013" i="103"/>
  <c r="G887" i="103"/>
  <c r="S1868" i="103"/>
  <c r="L1868" i="103" s="1"/>
  <c r="P1869" i="103"/>
  <c r="O1869" i="103"/>
  <c r="P678" i="103"/>
  <c r="O678" i="103"/>
  <c r="S677" i="103"/>
  <c r="S593" i="103"/>
  <c r="K593" i="103" s="1"/>
  <c r="P594" i="103"/>
  <c r="O594" i="103"/>
  <c r="O472" i="103"/>
  <c r="P472" i="103"/>
  <c r="S471" i="103"/>
  <c r="L471" i="103" s="1"/>
  <c r="O869" i="103"/>
  <c r="P869" i="103"/>
  <c r="S868" i="103"/>
  <c r="L147" i="103"/>
  <c r="L160" i="103" s="1"/>
  <c r="L161" i="103" s="1"/>
  <c r="L162" i="103" s="1"/>
  <c r="S1252" i="103"/>
  <c r="G1252" i="103" s="1"/>
  <c r="P1253" i="103"/>
  <c r="O1253" i="103"/>
  <c r="P1460" i="103"/>
  <c r="S1459" i="103"/>
  <c r="J1459" i="103" s="1"/>
  <c r="O1460" i="103"/>
  <c r="P936" i="103"/>
  <c r="S935" i="103"/>
  <c r="L935" i="103" s="1"/>
  <c r="O936" i="103"/>
  <c r="G1409" i="103"/>
  <c r="J1499" i="103"/>
  <c r="S805" i="103"/>
  <c r="P806" i="103"/>
  <c r="O806" i="103"/>
  <c r="S1108" i="103"/>
  <c r="F1108" i="103" s="1"/>
  <c r="F1119" i="103" s="1"/>
  <c r="F1120" i="103" s="1"/>
  <c r="P1109" i="103"/>
  <c r="O1109" i="103"/>
  <c r="N2042" i="103"/>
  <c r="P314" i="103"/>
  <c r="O314" i="103"/>
  <c r="P761" i="103"/>
  <c r="S760" i="103"/>
  <c r="K760" i="103" s="1"/>
  <c r="O761" i="103"/>
  <c r="O1893" i="103"/>
  <c r="P1893" i="103"/>
  <c r="S1892" i="103"/>
  <c r="I1892" i="103" s="1"/>
  <c r="O384" i="103"/>
  <c r="S383" i="103"/>
  <c r="J383" i="103" s="1"/>
  <c r="P384" i="103"/>
  <c r="S1226" i="103"/>
  <c r="G1226" i="103" s="1"/>
  <c r="P1227" i="103"/>
  <c r="O1227" i="103"/>
  <c r="S962" i="103"/>
  <c r="N960" i="103"/>
  <c r="P1131" i="103"/>
  <c r="S1130" i="103"/>
  <c r="G1130" i="103" s="1"/>
  <c r="O1131" i="103"/>
  <c r="O404" i="103"/>
  <c r="S403" i="103"/>
  <c r="J403" i="103" s="1"/>
  <c r="P404" i="103"/>
  <c r="O1968" i="103"/>
  <c r="S1967" i="103"/>
  <c r="G1967" i="103" s="1"/>
  <c r="P1968" i="103"/>
  <c r="P294" i="103"/>
  <c r="O294" i="103"/>
  <c r="P632" i="103"/>
  <c r="S631" i="103"/>
  <c r="O632" i="103"/>
  <c r="H699" i="103"/>
  <c r="O494" i="103"/>
  <c r="P494" i="103"/>
  <c r="S493" i="103"/>
  <c r="P2059" i="103"/>
  <c r="O2059" i="103"/>
  <c r="O653" i="103"/>
  <c r="P653" i="103"/>
  <c r="S652" i="103"/>
  <c r="B652" i="103" s="1"/>
  <c r="P31" i="103"/>
  <c r="O31" i="103"/>
  <c r="S30" i="103"/>
  <c r="G30" i="103" s="1"/>
  <c r="G42" i="103" s="1"/>
  <c r="G43" i="103" s="1"/>
  <c r="S246" i="103"/>
  <c r="G246" i="103" s="1"/>
  <c r="P247" i="103"/>
  <c r="O247" i="103"/>
  <c r="S2086" i="103"/>
  <c r="G2086" i="103" s="1"/>
  <c r="P2087" i="103"/>
  <c r="O2087" i="103"/>
  <c r="S1795" i="103"/>
  <c r="P1796" i="103"/>
  <c r="O1796" i="103"/>
  <c r="O738" i="103"/>
  <c r="P738" i="103"/>
  <c r="S737" i="103"/>
  <c r="G737" i="103" s="1"/>
  <c r="O149" i="103"/>
  <c r="P149" i="103"/>
  <c r="S148" i="103"/>
  <c r="L148" i="103" s="1"/>
  <c r="S1154" i="103"/>
  <c r="D1154" i="103" s="1"/>
  <c r="D1165" i="103" s="1"/>
  <c r="D1166" i="103" s="1"/>
  <c r="P1155" i="103"/>
  <c r="O1155" i="103"/>
  <c r="G1251" i="103"/>
  <c r="S1371" i="103"/>
  <c r="G1371" i="103" s="1"/>
  <c r="O1372" i="103"/>
  <c r="P1372" i="103"/>
  <c r="B1020" i="103"/>
  <c r="J1611" i="103"/>
  <c r="P2238" i="103"/>
  <c r="O2238" i="103"/>
  <c r="S2237" i="103"/>
  <c r="O1002" i="103"/>
  <c r="S1001" i="103"/>
  <c r="B1001" i="103" s="1"/>
  <c r="P1002" i="103"/>
  <c r="P2193" i="103"/>
  <c r="O2193" i="103"/>
  <c r="S2192" i="103"/>
  <c r="N1090" i="103"/>
  <c r="I934" i="103"/>
  <c r="P2215" i="103"/>
  <c r="O2215" i="103"/>
  <c r="S2214" i="103"/>
  <c r="S783" i="103"/>
  <c r="P784" i="103"/>
  <c r="O784" i="103"/>
  <c r="J1316" i="103"/>
  <c r="S1500" i="103"/>
  <c r="J1500" i="103" s="1"/>
  <c r="P1501" i="103"/>
  <c r="O1501" i="103"/>
  <c r="S1520" i="103"/>
  <c r="J1520" i="103" s="1"/>
  <c r="P1521" i="103"/>
  <c r="O1521" i="103"/>
  <c r="P1744" i="103"/>
  <c r="O1744" i="103"/>
  <c r="S1743" i="103"/>
  <c r="I1743" i="103" s="1"/>
  <c r="P1046" i="103"/>
  <c r="O1046" i="103"/>
  <c r="S1045" i="103"/>
  <c r="B1045" i="103" s="1"/>
  <c r="L470" i="103"/>
  <c r="P2180" i="12"/>
  <c r="O2180" i="12"/>
  <c r="O2179" i="12"/>
  <c r="O2171" i="12"/>
  <c r="S2171" i="12" s="1"/>
  <c r="S2179" i="12"/>
  <c r="O2209" i="12"/>
  <c r="P2209" i="12"/>
  <c r="P2210" i="12" s="1"/>
  <c r="S2208" i="12"/>
  <c r="O2255" i="12"/>
  <c r="P2255" i="12"/>
  <c r="O2186" i="12"/>
  <c r="P2186" i="12"/>
  <c r="O2187" i="12" s="1"/>
  <c r="B2294" i="12"/>
  <c r="J2294" i="12"/>
  <c r="J2295" i="12" s="1"/>
  <c r="D2253" i="12"/>
  <c r="D2294" i="12"/>
  <c r="P2172" i="12"/>
  <c r="O2172" i="12"/>
  <c r="D2230" i="12"/>
  <c r="I2184" i="12"/>
  <c r="J2184" i="12"/>
  <c r="O2256" i="12"/>
  <c r="D2184" i="12"/>
  <c r="D2207" i="12"/>
  <c r="P2232" i="12"/>
  <c r="O2232" i="12"/>
  <c r="O2276" i="12"/>
  <c r="S2231" i="12"/>
  <c r="P2276" i="12"/>
  <c r="D2274" i="12"/>
  <c r="M2294" i="12"/>
  <c r="M2295" i="12" s="1"/>
  <c r="M2177" i="12"/>
  <c r="H2177" i="12"/>
  <c r="K2294" i="12"/>
  <c r="K2295" i="12" s="1"/>
  <c r="K2184" i="12"/>
  <c r="D2177" i="12"/>
  <c r="C2294" i="12"/>
  <c r="A2294" i="12"/>
  <c r="F2177" i="12"/>
  <c r="D2293" i="12"/>
  <c r="S2254" i="12"/>
  <c r="K2163" i="12"/>
  <c r="K2164" i="12" s="1"/>
  <c r="J2163" i="12"/>
  <c r="J2164" i="12" s="1"/>
  <c r="H2163" i="12"/>
  <c r="H2164" i="12" s="1"/>
  <c r="C2163" i="12"/>
  <c r="A2163" i="12"/>
  <c r="M2144" i="12"/>
  <c r="M2145" i="12" s="1"/>
  <c r="J2144" i="12"/>
  <c r="J2145" i="12" s="1"/>
  <c r="C2144" i="12"/>
  <c r="M2123" i="12"/>
  <c r="M2124" i="12" s="1"/>
  <c r="K2123" i="12"/>
  <c r="K2124" i="12" s="1"/>
  <c r="J2123" i="12"/>
  <c r="J2124" i="12" s="1"/>
  <c r="E2123" i="12"/>
  <c r="E2124" i="12" s="1"/>
  <c r="C2123" i="12"/>
  <c r="B2123" i="12"/>
  <c r="A2123" i="12"/>
  <c r="M2100" i="12"/>
  <c r="M2101" i="12" s="1"/>
  <c r="J2100" i="12"/>
  <c r="J2101" i="12" s="1"/>
  <c r="H2100" i="12"/>
  <c r="H2101" i="12" s="1"/>
  <c r="F2100" i="12"/>
  <c r="F2101" i="12" s="1"/>
  <c r="E2100" i="12"/>
  <c r="E2101" i="12" s="1"/>
  <c r="D2100" i="12"/>
  <c r="C2100" i="12"/>
  <c r="A2100" i="12"/>
  <c r="M2077" i="12"/>
  <c r="M2078" i="12" s="1"/>
  <c r="J2077" i="12"/>
  <c r="J2078" i="12" s="1"/>
  <c r="G2077" i="12"/>
  <c r="G2078" i="12" s="1"/>
  <c r="F2077" i="12"/>
  <c r="F2078" i="12" s="1"/>
  <c r="C2077" i="12"/>
  <c r="A2077" i="12"/>
  <c r="M2163" i="12"/>
  <c r="M2164" i="12" s="1"/>
  <c r="E2163" i="12"/>
  <c r="E2164" i="12" s="1"/>
  <c r="B2144" i="12"/>
  <c r="A2144" i="12"/>
  <c r="N2165" i="12"/>
  <c r="P2146" i="12"/>
  <c r="S2146" i="12" s="1"/>
  <c r="P2125" i="12"/>
  <c r="P2126" i="12" s="1"/>
  <c r="P2102" i="12"/>
  <c r="S2102" i="12" s="1"/>
  <c r="P2079" i="12"/>
  <c r="O2080" i="12" s="1"/>
  <c r="P2050" i="12"/>
  <c r="P2051" i="12" s="1"/>
  <c r="P2052" i="12" s="1"/>
  <c r="M2047" i="12"/>
  <c r="M2048" i="12" s="1"/>
  <c r="M2049" i="12" s="1"/>
  <c r="K2047" i="12"/>
  <c r="K2048" i="12" s="1"/>
  <c r="K2049" i="12" s="1"/>
  <c r="J2047" i="12"/>
  <c r="J2048" i="12" s="1"/>
  <c r="J2049" i="12" s="1"/>
  <c r="I2047" i="12"/>
  <c r="I2048" i="12" s="1"/>
  <c r="I2049" i="12" s="1"/>
  <c r="H2047" i="12"/>
  <c r="H2048" i="12" s="1"/>
  <c r="H2049" i="12" s="1"/>
  <c r="G2047" i="12"/>
  <c r="G2048" i="12" s="1"/>
  <c r="F2047" i="12"/>
  <c r="F2048" i="12" s="1"/>
  <c r="F2049" i="12" s="1"/>
  <c r="E2047" i="12"/>
  <c r="E2048" i="12" s="1"/>
  <c r="E2049" i="12" s="1"/>
  <c r="D2047" i="12"/>
  <c r="D2048" i="12" s="1"/>
  <c r="C2047" i="12"/>
  <c r="C2048" i="12" s="1"/>
  <c r="B2047" i="12"/>
  <c r="B2048" i="12" s="1"/>
  <c r="A2047" i="12"/>
  <c r="A2048" i="12" s="1"/>
  <c r="P2043" i="12"/>
  <c r="M2040" i="12"/>
  <c r="M2041" i="12" s="1"/>
  <c r="J2040" i="12"/>
  <c r="J2041" i="12" s="1"/>
  <c r="I2040" i="12"/>
  <c r="I2041" i="12" s="1"/>
  <c r="G2040" i="12"/>
  <c r="G2041" i="12" s="1"/>
  <c r="G2042" i="12" s="1"/>
  <c r="F2040" i="12"/>
  <c r="F2041" i="12" s="1"/>
  <c r="F2042" i="12" s="1"/>
  <c r="E2040" i="12"/>
  <c r="E2041" i="12" s="1"/>
  <c r="C2040" i="12"/>
  <c r="C2041" i="12" s="1"/>
  <c r="A2040" i="12"/>
  <c r="A2041" i="12" s="1"/>
  <c r="P2035" i="12"/>
  <c r="P2036" i="12" s="1"/>
  <c r="O1156" i="103" l="1"/>
  <c r="P1156" i="103"/>
  <c r="S1155" i="103"/>
  <c r="I1155" i="103" s="1"/>
  <c r="B1446" i="103"/>
  <c r="D1362" i="103"/>
  <c r="J1295" i="103"/>
  <c r="G493" i="103"/>
  <c r="H805" i="103"/>
  <c r="O271" i="103"/>
  <c r="S270" i="103"/>
  <c r="I270" i="103" s="1"/>
  <c r="P271" i="103"/>
  <c r="S2134" i="103"/>
  <c r="I2134" i="103" s="1"/>
  <c r="O2135" i="103"/>
  <c r="P2135" i="103"/>
  <c r="E1990" i="103"/>
  <c r="S494" i="103"/>
  <c r="G494" i="103" s="1"/>
  <c r="O495" i="103"/>
  <c r="P495" i="103"/>
  <c r="D1959" i="103"/>
  <c r="S1701" i="103"/>
  <c r="F1701" i="103" s="1"/>
  <c r="P1702" i="103"/>
  <c r="O1702" i="103"/>
  <c r="I983" i="103"/>
  <c r="S1991" i="103"/>
  <c r="I1991" i="103" s="1"/>
  <c r="P1992" i="103"/>
  <c r="O1992" i="103"/>
  <c r="O702" i="103"/>
  <c r="S701" i="103"/>
  <c r="P702" i="103"/>
  <c r="S970" i="103"/>
  <c r="S971" i="103" s="1"/>
  <c r="P920" i="103"/>
  <c r="O920" i="103"/>
  <c r="S632" i="103"/>
  <c r="L632" i="103" s="1"/>
  <c r="O633" i="103"/>
  <c r="P633" i="103"/>
  <c r="O1373" i="103"/>
  <c r="P1373" i="103"/>
  <c r="S1372" i="103"/>
  <c r="G1372" i="103" s="1"/>
  <c r="S653" i="103"/>
  <c r="K653" i="103" s="1"/>
  <c r="P654" i="103"/>
  <c r="O654" i="103"/>
  <c r="O315" i="103"/>
  <c r="S314" i="103"/>
  <c r="H314" i="103" s="1"/>
  <c r="H325" i="103" s="1"/>
  <c r="H326" i="103" s="1"/>
  <c r="P315" i="103"/>
  <c r="O937" i="103"/>
  <c r="P937" i="103"/>
  <c r="S936" i="103"/>
  <c r="L936" i="103" s="1"/>
  <c r="P679" i="103"/>
  <c r="O679" i="103"/>
  <c r="S678" i="103"/>
  <c r="I678" i="103" s="1"/>
  <c r="O1297" i="103"/>
  <c r="P1297" i="103"/>
  <c r="S1296" i="103"/>
  <c r="J1296" i="103" s="1"/>
  <c r="P614" i="103"/>
  <c r="O614" i="103"/>
  <c r="S613" i="103"/>
  <c r="K613" i="103" s="1"/>
  <c r="P1047" i="103"/>
  <c r="O1047" i="103"/>
  <c r="S1046" i="103"/>
  <c r="I1046" i="103" s="1"/>
  <c r="I1053" i="103" s="1"/>
  <c r="I1054" i="103" s="1"/>
  <c r="I1055" i="103" s="1"/>
  <c r="P1502" i="103"/>
  <c r="O1502" i="103"/>
  <c r="S1501" i="103"/>
  <c r="P785" i="103"/>
  <c r="S784" i="103"/>
  <c r="I784" i="103" s="1"/>
  <c r="O785" i="103"/>
  <c r="S294" i="103"/>
  <c r="G294" i="103" s="1"/>
  <c r="O295" i="103"/>
  <c r="P295" i="103"/>
  <c r="I868" i="103"/>
  <c r="S1200" i="103"/>
  <c r="F1200" i="103" s="1"/>
  <c r="P1201" i="103"/>
  <c r="O1201" i="103"/>
  <c r="I269" i="103"/>
  <c r="O53" i="103"/>
  <c r="S52" i="103"/>
  <c r="G52" i="103" s="1"/>
  <c r="P53" i="103"/>
  <c r="B783" i="103"/>
  <c r="P150" i="103"/>
  <c r="O150" i="103"/>
  <c r="S149" i="103"/>
  <c r="P1797" i="103"/>
  <c r="S1796" i="103"/>
  <c r="I1796" i="103" s="1"/>
  <c r="I1806" i="103" s="1"/>
  <c r="I1807" i="103" s="1"/>
  <c r="O1797" i="103"/>
  <c r="O248" i="103"/>
  <c r="S247" i="103"/>
  <c r="G247" i="103" s="1"/>
  <c r="P248" i="103"/>
  <c r="O1969" i="103"/>
  <c r="S1968" i="103"/>
  <c r="G1968" i="103" s="1"/>
  <c r="P1969" i="103"/>
  <c r="S1131" i="103"/>
  <c r="G1131" i="103" s="1"/>
  <c r="P1132" i="103"/>
  <c r="O1132" i="103"/>
  <c r="O1228" i="103"/>
  <c r="S1227" i="103"/>
  <c r="G1227" i="103" s="1"/>
  <c r="P1228" i="103"/>
  <c r="O870" i="103"/>
  <c r="P870" i="103"/>
  <c r="S869" i="103"/>
  <c r="I869" i="103" s="1"/>
  <c r="P1870" i="103"/>
  <c r="O1870" i="103"/>
  <c r="S1869" i="103"/>
  <c r="L1869" i="103" s="1"/>
  <c r="G51" i="103"/>
  <c r="O1545" i="103"/>
  <c r="P1545" i="103"/>
  <c r="S1343" i="103"/>
  <c r="G1343" i="103" s="1"/>
  <c r="P1344" i="103"/>
  <c r="O1344" i="103"/>
  <c r="S984" i="103"/>
  <c r="I984" i="103" s="1"/>
  <c r="P985" i="103"/>
  <c r="O985" i="103"/>
  <c r="P130" i="103"/>
  <c r="O130" i="103"/>
  <c r="S129" i="103"/>
  <c r="G129" i="103" s="1"/>
  <c r="O446" i="103"/>
  <c r="S445" i="103"/>
  <c r="P446" i="103"/>
  <c r="B1034" i="103"/>
  <c r="B1035" i="103" s="1"/>
  <c r="S806" i="103"/>
  <c r="B806" i="103" s="1"/>
  <c r="P807" i="103"/>
  <c r="O807" i="103"/>
  <c r="S1568" i="103"/>
  <c r="J1568" i="103" s="1"/>
  <c r="P1569" i="103"/>
  <c r="O1569" i="103"/>
  <c r="S173" i="103"/>
  <c r="G173" i="103" s="1"/>
  <c r="O174" i="103"/>
  <c r="P174" i="103"/>
  <c r="S1411" i="103"/>
  <c r="G1411" i="103" s="1"/>
  <c r="O1412" i="103"/>
  <c r="P1412" i="103"/>
  <c r="B1653" i="103"/>
  <c r="P1820" i="103"/>
  <c r="O1820" i="103"/>
  <c r="S1819" i="103"/>
  <c r="B1819" i="103" s="1"/>
  <c r="J1567" i="103"/>
  <c r="S1435" i="103"/>
  <c r="P1436" i="103"/>
  <c r="O1436" i="103"/>
  <c r="P197" i="103"/>
  <c r="O197" i="103"/>
  <c r="O427" i="103"/>
  <c r="P427" i="103"/>
  <c r="P1614" i="103"/>
  <c r="O1614" i="103"/>
  <c r="O2112" i="103"/>
  <c r="P2112" i="103"/>
  <c r="S2111" i="103"/>
  <c r="G2111" i="103" s="1"/>
  <c r="G44" i="103"/>
  <c r="N962" i="103"/>
  <c r="P385" i="103"/>
  <c r="O385" i="103"/>
  <c r="O1110" i="103"/>
  <c r="P1110" i="103"/>
  <c r="S1109" i="103"/>
  <c r="K1109" i="103" s="1"/>
  <c r="S2261" i="103"/>
  <c r="O2262" i="103"/>
  <c r="P2262" i="103"/>
  <c r="B1053" i="103"/>
  <c r="B1054" i="103" s="1"/>
  <c r="P890" i="103"/>
  <c r="O890" i="103"/>
  <c r="S889" i="103"/>
  <c r="P1590" i="103"/>
  <c r="O1590" i="103"/>
  <c r="S1589" i="103"/>
  <c r="P1679" i="103"/>
  <c r="O1679" i="103"/>
  <c r="S1678" i="103"/>
  <c r="B1678" i="103" s="1"/>
  <c r="N255" i="103"/>
  <c r="N250" i="103"/>
  <c r="N245" i="103"/>
  <c r="N261" i="103"/>
  <c r="N256" i="103"/>
  <c r="N246" i="103"/>
  <c r="N251" i="103"/>
  <c r="N249" i="103"/>
  <c r="N241" i="103"/>
  <c r="N244" i="103"/>
  <c r="N252" i="103"/>
  <c r="N254" i="103"/>
  <c r="N257" i="103"/>
  <c r="C237" i="103"/>
  <c r="G237" i="103" s="1"/>
  <c r="A237" i="103" s="1"/>
  <c r="N253" i="103"/>
  <c r="N247" i="103"/>
  <c r="N242" i="103"/>
  <c r="N240" i="103"/>
  <c r="N248" i="103"/>
  <c r="N243" i="103"/>
  <c r="S1920" i="103"/>
  <c r="I1920" i="103" s="1"/>
  <c r="P1921" i="103"/>
  <c r="O1921" i="103"/>
  <c r="G99" i="103"/>
  <c r="N1099" i="103"/>
  <c r="S1101" i="103"/>
  <c r="S1394" i="103"/>
  <c r="G1394" i="103" s="1"/>
  <c r="O1395" i="103"/>
  <c r="P1395" i="103"/>
  <c r="S1845" i="103"/>
  <c r="I1845" i="103" s="1"/>
  <c r="P1846" i="103"/>
  <c r="O1846" i="103"/>
  <c r="S1276" i="103"/>
  <c r="O1277" i="103"/>
  <c r="P1277" i="103"/>
  <c r="P362" i="103"/>
  <c r="S361" i="103"/>
  <c r="J361" i="103" s="1"/>
  <c r="O362" i="103"/>
  <c r="O1023" i="103"/>
  <c r="S1022" i="103"/>
  <c r="B1022" i="103" s="1"/>
  <c r="P1023" i="103"/>
  <c r="G1770" i="103"/>
  <c r="S1480" i="103"/>
  <c r="J1480" i="103" s="1"/>
  <c r="P1481" i="103"/>
  <c r="O1481" i="103"/>
  <c r="P1635" i="103"/>
  <c r="O1635" i="103"/>
  <c r="O1722" i="103"/>
  <c r="S1721" i="103"/>
  <c r="G1721" i="103" s="1"/>
  <c r="G1734" i="103" s="1"/>
  <c r="G1735" i="103" s="1"/>
  <c r="G1736" i="103" s="1"/>
  <c r="P1722" i="103"/>
  <c r="S720" i="103"/>
  <c r="G720" i="103" s="1"/>
  <c r="P721" i="103"/>
  <c r="O721" i="103"/>
  <c r="S1893" i="103"/>
  <c r="G1893" i="103" s="1"/>
  <c r="P1894" i="103"/>
  <c r="O1894" i="103"/>
  <c r="S2238" i="103"/>
  <c r="P2239" i="103"/>
  <c r="O2239" i="103"/>
  <c r="P1461" i="103"/>
  <c r="O1461" i="103"/>
  <c r="P1177" i="103"/>
  <c r="S1176" i="103"/>
  <c r="G1176" i="103" s="1"/>
  <c r="O1177" i="103"/>
  <c r="B1677" i="103"/>
  <c r="S1744" i="103"/>
  <c r="P1745" i="103"/>
  <c r="O1745" i="103"/>
  <c r="S2215" i="103"/>
  <c r="P2216" i="103"/>
  <c r="O2216" i="103"/>
  <c r="O2194" i="103"/>
  <c r="P2194" i="103"/>
  <c r="S2193" i="103"/>
  <c r="P2060" i="103"/>
  <c r="O2060" i="103"/>
  <c r="S2059" i="103"/>
  <c r="O405" i="103"/>
  <c r="S404" i="103"/>
  <c r="P405" i="103"/>
  <c r="F1121" i="103"/>
  <c r="P1254" i="103"/>
  <c r="S1253" i="103"/>
  <c r="O1254" i="103"/>
  <c r="F1036" i="103"/>
  <c r="F1075" i="103"/>
  <c r="F1076" i="103" s="1"/>
  <c r="S1318" i="103"/>
  <c r="J1318" i="103" s="1"/>
  <c r="O1319" i="103"/>
  <c r="P1319" i="103"/>
  <c r="S2015" i="103"/>
  <c r="O2016" i="103"/>
  <c r="P2016" i="103"/>
  <c r="P519" i="103"/>
  <c r="S518" i="103"/>
  <c r="O519" i="103"/>
  <c r="S1064" i="103"/>
  <c r="L1064" i="103" s="1"/>
  <c r="P1065" i="103"/>
  <c r="O1065" i="103"/>
  <c r="O1655" i="103"/>
  <c r="P1655" i="103"/>
  <c r="S1654" i="103"/>
  <c r="B1654" i="103" s="1"/>
  <c r="P101" i="103"/>
  <c r="O101" i="103"/>
  <c r="S100" i="103"/>
  <c r="F100" i="103" s="1"/>
  <c r="O78" i="103"/>
  <c r="P78" i="103"/>
  <c r="S77" i="103"/>
  <c r="I77" i="103" s="1"/>
  <c r="G719" i="103"/>
  <c r="S738" i="103"/>
  <c r="G738" i="103" s="1"/>
  <c r="P739" i="103"/>
  <c r="O739" i="103"/>
  <c r="H218" i="103"/>
  <c r="H231" i="103" s="1"/>
  <c r="H232" i="103" s="1"/>
  <c r="H233" i="103" s="1"/>
  <c r="L1795" i="103"/>
  <c r="L1806" i="103" s="1"/>
  <c r="L1807" i="103" s="1"/>
  <c r="P595" i="103"/>
  <c r="O595" i="103"/>
  <c r="S594" i="103"/>
  <c r="K594" i="103" s="1"/>
  <c r="P826" i="103"/>
  <c r="O826" i="103"/>
  <c r="S825" i="103"/>
  <c r="S1946" i="103"/>
  <c r="G1946" i="103" s="1"/>
  <c r="O1947" i="103"/>
  <c r="P1947" i="103"/>
  <c r="S2155" i="103"/>
  <c r="F2155" i="103" s="1"/>
  <c r="P2156" i="103"/>
  <c r="O2156" i="103"/>
  <c r="S847" i="103"/>
  <c r="K847" i="103" s="1"/>
  <c r="O848" i="103"/>
  <c r="P848" i="103"/>
  <c r="S2282" i="103"/>
  <c r="O2283" i="103"/>
  <c r="P2283" i="103"/>
  <c r="O545" i="103"/>
  <c r="P545" i="103"/>
  <c r="O1522" i="103"/>
  <c r="S1521" i="103"/>
  <c r="J1521" i="103" s="1"/>
  <c r="P1522" i="103"/>
  <c r="O1003" i="103"/>
  <c r="P1003" i="103"/>
  <c r="S1002" i="103"/>
  <c r="B1002" i="103" s="1"/>
  <c r="B1011" i="103" s="1"/>
  <c r="B1012" i="103" s="1"/>
  <c r="S2087" i="103"/>
  <c r="G2087" i="103" s="1"/>
  <c r="O2088" i="103"/>
  <c r="P2088" i="103"/>
  <c r="P32" i="103"/>
  <c r="O32" i="103"/>
  <c r="G631" i="103"/>
  <c r="G642" i="103" s="1"/>
  <c r="G643" i="103" s="1"/>
  <c r="S761" i="103"/>
  <c r="I761" i="103" s="1"/>
  <c r="P762" i="103"/>
  <c r="O762" i="103"/>
  <c r="P473" i="103"/>
  <c r="S472" i="103"/>
  <c r="O473" i="103"/>
  <c r="L677" i="103"/>
  <c r="L685" i="103" s="1"/>
  <c r="L686" i="103" s="1"/>
  <c r="L687" i="103" s="1"/>
  <c r="O220" i="103"/>
  <c r="S219" i="103"/>
  <c r="G219" i="103" s="1"/>
  <c r="P220" i="103"/>
  <c r="P571" i="103"/>
  <c r="O571" i="103"/>
  <c r="S570" i="103"/>
  <c r="G570" i="103" s="1"/>
  <c r="O12" i="103"/>
  <c r="P12" i="103"/>
  <c r="L1063" i="103"/>
  <c r="P337" i="103"/>
  <c r="O337" i="103"/>
  <c r="S336" i="103"/>
  <c r="L336" i="103" s="1"/>
  <c r="G2207" i="103"/>
  <c r="G2294" i="103"/>
  <c r="G2295" i="103" s="1"/>
  <c r="O1772" i="103"/>
  <c r="S1771" i="103"/>
  <c r="G1771" i="103" s="1"/>
  <c r="P1772" i="103"/>
  <c r="S2186" i="12"/>
  <c r="S2180" i="12"/>
  <c r="O2181" i="12"/>
  <c r="P2181" i="12"/>
  <c r="P2187" i="12"/>
  <c r="P2188" i="12" s="1"/>
  <c r="S2255" i="12"/>
  <c r="P2256" i="12"/>
  <c r="O2257" i="12" s="1"/>
  <c r="S2209" i="12"/>
  <c r="O2210" i="12"/>
  <c r="S2210" i="12" s="1"/>
  <c r="D2295" i="12"/>
  <c r="S2232" i="12"/>
  <c r="P2233" i="12"/>
  <c r="O2233" i="12"/>
  <c r="O2277" i="12"/>
  <c r="P2277" i="12"/>
  <c r="S2276" i="12"/>
  <c r="O2173" i="12"/>
  <c r="S2172" i="12"/>
  <c r="P2173" i="12"/>
  <c r="O2188" i="12"/>
  <c r="S2256" i="12"/>
  <c r="L2273" i="12" s="1"/>
  <c r="L2274" i="12" s="1"/>
  <c r="O2211" i="12"/>
  <c r="P2211" i="12"/>
  <c r="F2273" i="12"/>
  <c r="F2274" i="12" s="1"/>
  <c r="E2206" i="12"/>
  <c r="P2147" i="12"/>
  <c r="P2148" i="12" s="1"/>
  <c r="P2127" i="12"/>
  <c r="O2128" i="12" s="1"/>
  <c r="O2127" i="12"/>
  <c r="S2079" i="12"/>
  <c r="P2080" i="12"/>
  <c r="P2081" i="12" s="1"/>
  <c r="O2126" i="12"/>
  <c r="S2126" i="12" s="1"/>
  <c r="S2050" i="12"/>
  <c r="O2051" i="12"/>
  <c r="S2051" i="12" s="1"/>
  <c r="S2125" i="12"/>
  <c r="O2052" i="12"/>
  <c r="S2052" i="12" s="1"/>
  <c r="I2052" i="12" s="1"/>
  <c r="I2076" i="12" s="1"/>
  <c r="J2165" i="12"/>
  <c r="J2166" i="12" s="1"/>
  <c r="J2042" i="12"/>
  <c r="P2037" i="12"/>
  <c r="O2037" i="12"/>
  <c r="A2165" i="12"/>
  <c r="O2036" i="12"/>
  <c r="S2036" i="12" s="1"/>
  <c r="C2165" i="12"/>
  <c r="E2042" i="12"/>
  <c r="G2049" i="12"/>
  <c r="I2042" i="12"/>
  <c r="P2044" i="12"/>
  <c r="O2044" i="12"/>
  <c r="D2049" i="12"/>
  <c r="M2165" i="12"/>
  <c r="M2166" i="12" s="1"/>
  <c r="M2042" i="12"/>
  <c r="P2053" i="12"/>
  <c r="O2053" i="12"/>
  <c r="O2147" i="12"/>
  <c r="P2103" i="12"/>
  <c r="O2103" i="12"/>
  <c r="J2028" i="12"/>
  <c r="J2029" i="12" s="1"/>
  <c r="I2028" i="12"/>
  <c r="I2029" i="12" s="1"/>
  <c r="H2028" i="12"/>
  <c r="H2029" i="12" s="1"/>
  <c r="F2028" i="12"/>
  <c r="F2029" i="12" s="1"/>
  <c r="C2028" i="12"/>
  <c r="A2028" i="12"/>
  <c r="M2006" i="12"/>
  <c r="M2007" i="12" s="1"/>
  <c r="K2006" i="12"/>
  <c r="K2007" i="12" s="1"/>
  <c r="F2006" i="12"/>
  <c r="F2007" i="12" s="1"/>
  <c r="C2006" i="12"/>
  <c r="K1982" i="12"/>
  <c r="K1983" i="12" s="1"/>
  <c r="H1982" i="12"/>
  <c r="H1983" i="12" s="1"/>
  <c r="C1982" i="12"/>
  <c r="B1982" i="12"/>
  <c r="A1982" i="12"/>
  <c r="M1958" i="12"/>
  <c r="M1959" i="12" s="1"/>
  <c r="K1958" i="12"/>
  <c r="K1959" i="12" s="1"/>
  <c r="J1958" i="12"/>
  <c r="J1959" i="12" s="1"/>
  <c r="F1958" i="12"/>
  <c r="F1959" i="12" s="1"/>
  <c r="E1958" i="12"/>
  <c r="E1959" i="12" s="1"/>
  <c r="C1958" i="12"/>
  <c r="M1934" i="12"/>
  <c r="J1934" i="12"/>
  <c r="H1934" i="12"/>
  <c r="F1934" i="12"/>
  <c r="F1935" i="12" s="1"/>
  <c r="E1934" i="12"/>
  <c r="C1934" i="12"/>
  <c r="B1934" i="12"/>
  <c r="A1934" i="12"/>
  <c r="M2028" i="12"/>
  <c r="M2029" i="12" s="1"/>
  <c r="K2028" i="12"/>
  <c r="K2029" i="12" s="1"/>
  <c r="E2028" i="12"/>
  <c r="E2029" i="12" s="1"/>
  <c r="J2006" i="12"/>
  <c r="J2007" i="12" s="1"/>
  <c r="H2006" i="12"/>
  <c r="H2007" i="12" s="1"/>
  <c r="A2006" i="12"/>
  <c r="M1982" i="12"/>
  <c r="M1983" i="12" s="1"/>
  <c r="L1982" i="12"/>
  <c r="L1983" i="12" s="1"/>
  <c r="J1982" i="12"/>
  <c r="J1983" i="12" s="1"/>
  <c r="F1982" i="12"/>
  <c r="F1983" i="12" s="1"/>
  <c r="E1982" i="12"/>
  <c r="E1983" i="12" s="1"/>
  <c r="L1958" i="12"/>
  <c r="L1959" i="12" s="1"/>
  <c r="A1958" i="12"/>
  <c r="D1934" i="12"/>
  <c r="B118" i="12"/>
  <c r="B238" i="12" s="1"/>
  <c r="B353" i="12" s="1"/>
  <c r="B463" i="12" s="1"/>
  <c r="B586" i="12" s="1"/>
  <c r="B692" i="12" s="1"/>
  <c r="B798" i="12" s="1"/>
  <c r="B951" i="12" s="1"/>
  <c r="B1079" i="12" s="1"/>
  <c r="B1218" i="12" s="1"/>
  <c r="B1335" i="12" s="1"/>
  <c r="B1450" i="12" s="1"/>
  <c r="B1560" i="12" s="1"/>
  <c r="B1668" i="12" s="1"/>
  <c r="B1788" i="12" s="1"/>
  <c r="B1911" i="12" s="1"/>
  <c r="C118" i="12"/>
  <c r="C238" i="12" s="1"/>
  <c r="C353" i="12" s="1"/>
  <c r="C463" i="12" s="1"/>
  <c r="C586" i="12" s="1"/>
  <c r="C692" i="12" s="1"/>
  <c r="C798" i="12" s="1"/>
  <c r="C951" i="12" s="1"/>
  <c r="C1079" i="12" s="1"/>
  <c r="C1218" i="12" s="1"/>
  <c r="C1335" i="12" s="1"/>
  <c r="C1450" i="12" s="1"/>
  <c r="C1560" i="12" s="1"/>
  <c r="C1668" i="12" s="1"/>
  <c r="C1788" i="12" s="1"/>
  <c r="C1911" i="12" s="1"/>
  <c r="N2030" i="12"/>
  <c r="P2008" i="12"/>
  <c r="P2009" i="12" s="1"/>
  <c r="P1984" i="12"/>
  <c r="P1960" i="12"/>
  <c r="S1960" i="12" s="1"/>
  <c r="P1936" i="12"/>
  <c r="O1937" i="12" s="1"/>
  <c r="P1912" i="12"/>
  <c r="P1913" i="12" s="1"/>
  <c r="O1004" i="103" l="1"/>
  <c r="P1004" i="103"/>
  <c r="S1003" i="103"/>
  <c r="K1003" i="103" s="1"/>
  <c r="O13" i="103"/>
  <c r="P13" i="103"/>
  <c r="S12" i="103"/>
  <c r="O1066" i="103"/>
  <c r="S1065" i="103"/>
  <c r="K1065" i="103" s="1"/>
  <c r="P1066" i="103"/>
  <c r="J404" i="103"/>
  <c r="O1746" i="103"/>
  <c r="S1745" i="103"/>
  <c r="G1745" i="103" s="1"/>
  <c r="P1746" i="103"/>
  <c r="P1636" i="103"/>
  <c r="O1636" i="103"/>
  <c r="S1635" i="103"/>
  <c r="B1635" i="103" s="1"/>
  <c r="J1276" i="103"/>
  <c r="P1922" i="103"/>
  <c r="O1922" i="103"/>
  <c r="S1921" i="103"/>
  <c r="I1921" i="103" s="1"/>
  <c r="S1679" i="103"/>
  <c r="B1679" i="103" s="1"/>
  <c r="O1680" i="103"/>
  <c r="P1680" i="103"/>
  <c r="P891" i="103"/>
  <c r="S890" i="103"/>
  <c r="G890" i="103" s="1"/>
  <c r="O891" i="103"/>
  <c r="S1870" i="103"/>
  <c r="G1870" i="103" s="1"/>
  <c r="P1871" i="103"/>
  <c r="O1871" i="103"/>
  <c r="S1132" i="103"/>
  <c r="G1132" i="103" s="1"/>
  <c r="P1133" i="103"/>
  <c r="O1133" i="103"/>
  <c r="O1374" i="103"/>
  <c r="S1373" i="103"/>
  <c r="G1373" i="103" s="1"/>
  <c r="P1374" i="103"/>
  <c r="S762" i="103"/>
  <c r="K762" i="103" s="1"/>
  <c r="P763" i="103"/>
  <c r="O763" i="103"/>
  <c r="S545" i="103"/>
  <c r="O546" i="103"/>
  <c r="P546" i="103"/>
  <c r="O827" i="103"/>
  <c r="S826" i="103"/>
  <c r="P827" i="103"/>
  <c r="G728" i="103"/>
  <c r="G729" i="103" s="1"/>
  <c r="L2015" i="103"/>
  <c r="G1253" i="103"/>
  <c r="S2194" i="103"/>
  <c r="P2195" i="103"/>
  <c r="O2195" i="103"/>
  <c r="G1744" i="103"/>
  <c r="P1462" i="103"/>
  <c r="O1462" i="103"/>
  <c r="J1589" i="103"/>
  <c r="D1055" i="103"/>
  <c r="O808" i="103"/>
  <c r="S807" i="103"/>
  <c r="P808" i="103"/>
  <c r="S53" i="103"/>
  <c r="O54" i="103"/>
  <c r="P54" i="103"/>
  <c r="O1202" i="103"/>
  <c r="S1201" i="103"/>
  <c r="I1201" i="103" s="1"/>
  <c r="I1211" i="103" s="1"/>
  <c r="I1212" i="103" s="1"/>
  <c r="I1213" i="103" s="1"/>
  <c r="P1202" i="103"/>
  <c r="P1048" i="103"/>
  <c r="S1047" i="103"/>
  <c r="G1047" i="103" s="1"/>
  <c r="G1053" i="103" s="1"/>
  <c r="G1054" i="103" s="1"/>
  <c r="G1055" i="103" s="1"/>
  <c r="O1048" i="103"/>
  <c r="O316" i="103"/>
  <c r="S315" i="103"/>
  <c r="I315" i="103" s="1"/>
  <c r="P316" i="103"/>
  <c r="N971" i="103"/>
  <c r="S973" i="103"/>
  <c r="O496" i="103"/>
  <c r="P496" i="103"/>
  <c r="O272" i="103"/>
  <c r="P272" i="103"/>
  <c r="P1157" i="103"/>
  <c r="O1157" i="103"/>
  <c r="S1156" i="103"/>
  <c r="G1156" i="103" s="1"/>
  <c r="G1165" i="103" s="1"/>
  <c r="G1166" i="103" s="1"/>
  <c r="G1167" i="103" s="1"/>
  <c r="D1013" i="103"/>
  <c r="B1075" i="103"/>
  <c r="O102" i="103"/>
  <c r="S101" i="103"/>
  <c r="G101" i="103" s="1"/>
  <c r="P102" i="103"/>
  <c r="P1320" i="103"/>
  <c r="O1320" i="103"/>
  <c r="O1255" i="103"/>
  <c r="S1254" i="103"/>
  <c r="G1254" i="103" s="1"/>
  <c r="G1265" i="103" s="1"/>
  <c r="G1266" i="103" s="1"/>
  <c r="G1267" i="103" s="1"/>
  <c r="P1255" i="103"/>
  <c r="L2059" i="103"/>
  <c r="P722" i="103"/>
  <c r="S721" i="103"/>
  <c r="I721" i="103" s="1"/>
  <c r="O722" i="103"/>
  <c r="P1482" i="103"/>
  <c r="O1482" i="103"/>
  <c r="P1847" i="103"/>
  <c r="O1847" i="103"/>
  <c r="S1846" i="103"/>
  <c r="I1846" i="103" s="1"/>
  <c r="N1101" i="103"/>
  <c r="N285" i="103"/>
  <c r="N274" i="103"/>
  <c r="N270" i="103"/>
  <c r="N262" i="103"/>
  <c r="N275" i="103"/>
  <c r="N263" i="103"/>
  <c r="N278" i="103"/>
  <c r="N271" i="103"/>
  <c r="N266" i="103"/>
  <c r="N273" i="103"/>
  <c r="N269" i="103"/>
  <c r="N264" i="103"/>
  <c r="N267" i="103"/>
  <c r="N279" i="103"/>
  <c r="N268" i="103"/>
  <c r="N277" i="103"/>
  <c r="N272" i="103"/>
  <c r="N281" i="103"/>
  <c r="N276" i="103"/>
  <c r="N265" i="103"/>
  <c r="N280" i="103"/>
  <c r="P2263" i="103"/>
  <c r="O2263" i="103"/>
  <c r="S2262" i="103"/>
  <c r="P386" i="103"/>
  <c r="O386" i="103"/>
  <c r="O198" i="103"/>
  <c r="P198" i="103"/>
  <c r="B1835" i="103"/>
  <c r="B1836" i="103" s="1"/>
  <c r="S174" i="103"/>
  <c r="H174" i="103" s="1"/>
  <c r="P175" i="103"/>
  <c r="O175" i="103"/>
  <c r="O131" i="103"/>
  <c r="S130" i="103"/>
  <c r="I130" i="103" s="1"/>
  <c r="P131" i="103"/>
  <c r="O1546" i="103"/>
  <c r="P1546" i="103"/>
  <c r="S870" i="103"/>
  <c r="I870" i="103" s="1"/>
  <c r="P871" i="103"/>
  <c r="O871" i="103"/>
  <c r="S1969" i="103"/>
  <c r="G1969" i="103" s="1"/>
  <c r="O1970" i="103"/>
  <c r="P1970" i="103"/>
  <c r="I1808" i="103"/>
  <c r="H327" i="103"/>
  <c r="H349" i="103"/>
  <c r="H350" i="103" s="1"/>
  <c r="P703" i="103"/>
  <c r="S702" i="103"/>
  <c r="K702" i="103" s="1"/>
  <c r="O703" i="103"/>
  <c r="P2157" i="103"/>
  <c r="O2157" i="103"/>
  <c r="S2156" i="103"/>
  <c r="F2156" i="103" s="1"/>
  <c r="P2284" i="103"/>
  <c r="O2284" i="103"/>
  <c r="S2283" i="103"/>
  <c r="G518" i="103"/>
  <c r="P2240" i="103"/>
  <c r="O2240" i="103"/>
  <c r="S2239" i="103"/>
  <c r="P363" i="103"/>
  <c r="O363" i="103"/>
  <c r="S362" i="103"/>
  <c r="J362" i="103" s="1"/>
  <c r="K701" i="103"/>
  <c r="P572" i="103"/>
  <c r="O572" i="103"/>
  <c r="S571" i="103"/>
  <c r="G571" i="103" s="1"/>
  <c r="O1656" i="103"/>
  <c r="S1655" i="103"/>
  <c r="B1655" i="103" s="1"/>
  <c r="P1656" i="103"/>
  <c r="O1723" i="103"/>
  <c r="P1723" i="103"/>
  <c r="S1722" i="103"/>
  <c r="I1722" i="103" s="1"/>
  <c r="O1437" i="103"/>
  <c r="P1437" i="103"/>
  <c r="S1436" i="103"/>
  <c r="G1436" i="103" s="1"/>
  <c r="S1820" i="103"/>
  <c r="B1820" i="103" s="1"/>
  <c r="P1821" i="103"/>
  <c r="O1821" i="103"/>
  <c r="S446" i="103"/>
  <c r="J446" i="103" s="1"/>
  <c r="P447" i="103"/>
  <c r="O447" i="103"/>
  <c r="P615" i="103"/>
  <c r="O615" i="103"/>
  <c r="S614" i="103"/>
  <c r="K614" i="103" s="1"/>
  <c r="S679" i="103"/>
  <c r="P680" i="103"/>
  <c r="O680" i="103"/>
  <c r="P33" i="103"/>
  <c r="O33" i="103"/>
  <c r="O79" i="103"/>
  <c r="S78" i="103"/>
  <c r="K78" i="103" s="1"/>
  <c r="P79" i="103"/>
  <c r="O1024" i="103"/>
  <c r="P1024" i="103"/>
  <c r="S1023" i="103"/>
  <c r="H1023" i="103" s="1"/>
  <c r="H1034" i="103" s="1"/>
  <c r="H1035" i="103" s="1"/>
  <c r="P1278" i="103"/>
  <c r="O1278" i="103"/>
  <c r="G889" i="103"/>
  <c r="S1614" i="103"/>
  <c r="P1615" i="103"/>
  <c r="O1615" i="103"/>
  <c r="O1570" i="103"/>
  <c r="S1569" i="103"/>
  <c r="P1570" i="103"/>
  <c r="O249" i="103"/>
  <c r="P249" i="103"/>
  <c r="S248" i="103"/>
  <c r="G248" i="103" s="1"/>
  <c r="P151" i="103"/>
  <c r="O151" i="103"/>
  <c r="S150" i="103"/>
  <c r="G150" i="103" s="1"/>
  <c r="S295" i="103"/>
  <c r="G295" i="103" s="1"/>
  <c r="P296" i="103"/>
  <c r="O296" i="103"/>
  <c r="O1503" i="103"/>
  <c r="P1503" i="103"/>
  <c r="P2136" i="103"/>
  <c r="O2136" i="103"/>
  <c r="S2135" i="103"/>
  <c r="I2135" i="103" s="1"/>
  <c r="P1591" i="103"/>
  <c r="S1590" i="103"/>
  <c r="J1590" i="103" s="1"/>
  <c r="O1591" i="103"/>
  <c r="P2113" i="103"/>
  <c r="O2113" i="103"/>
  <c r="S2112" i="103"/>
  <c r="G2112" i="103" s="1"/>
  <c r="S1797" i="103"/>
  <c r="P1798" i="103"/>
  <c r="O1798" i="103"/>
  <c r="S785" i="103"/>
  <c r="I785" i="103" s="1"/>
  <c r="P786" i="103"/>
  <c r="O786" i="103"/>
  <c r="S633" i="103"/>
  <c r="L633" i="103" s="1"/>
  <c r="P634" i="103"/>
  <c r="O634" i="103"/>
  <c r="G644" i="103"/>
  <c r="O1948" i="103"/>
  <c r="P1948" i="103"/>
  <c r="S1947" i="103"/>
  <c r="G1947" i="103" s="1"/>
  <c r="O596" i="103"/>
  <c r="P596" i="103"/>
  <c r="S595" i="103"/>
  <c r="K595" i="103" s="1"/>
  <c r="P520" i="103"/>
  <c r="S519" i="103"/>
  <c r="F519" i="103" s="1"/>
  <c r="O520" i="103"/>
  <c r="S2060" i="103"/>
  <c r="L2060" i="103" s="1"/>
  <c r="P2061" i="103"/>
  <c r="O2061" i="103"/>
  <c r="P2217" i="103"/>
  <c r="O2217" i="103"/>
  <c r="S2216" i="103"/>
  <c r="S1395" i="103"/>
  <c r="G1395" i="103" s="1"/>
  <c r="P1396" i="103"/>
  <c r="O1396" i="103"/>
  <c r="O986" i="103"/>
  <c r="S985" i="103"/>
  <c r="I985" i="103" s="1"/>
  <c r="P986" i="103"/>
  <c r="P1229" i="103"/>
  <c r="S1228" i="103"/>
  <c r="I1228" i="103" s="1"/>
  <c r="O1229" i="103"/>
  <c r="G149" i="103"/>
  <c r="J1501" i="103"/>
  <c r="S1702" i="103"/>
  <c r="L1702" i="103" s="1"/>
  <c r="P1703" i="103"/>
  <c r="O1703" i="103"/>
  <c r="P1773" i="103"/>
  <c r="S1772" i="103"/>
  <c r="O1773" i="103"/>
  <c r="S337" i="103"/>
  <c r="L337" i="103" s="1"/>
  <c r="P338" i="103"/>
  <c r="O338" i="103"/>
  <c r="G1435" i="103"/>
  <c r="J445" i="103"/>
  <c r="P655" i="103"/>
  <c r="S654" i="103"/>
  <c r="B654" i="103" s="1"/>
  <c r="B666" i="103" s="1"/>
  <c r="B667" i="103" s="1"/>
  <c r="O655" i="103"/>
  <c r="I472" i="103"/>
  <c r="I483" i="103" s="1"/>
  <c r="I484" i="103" s="1"/>
  <c r="S1522" i="103"/>
  <c r="J1522" i="103" s="1"/>
  <c r="P1523" i="103"/>
  <c r="O1523" i="103"/>
  <c r="O849" i="103"/>
  <c r="P849" i="103"/>
  <c r="S848" i="103"/>
  <c r="K848" i="103" s="1"/>
  <c r="P740" i="103"/>
  <c r="O740" i="103"/>
  <c r="S739" i="103"/>
  <c r="I739" i="103" s="1"/>
  <c r="L1072" i="103"/>
  <c r="L1073" i="103" s="1"/>
  <c r="O221" i="103"/>
  <c r="S220" i="103"/>
  <c r="G220" i="103" s="1"/>
  <c r="P221" i="103"/>
  <c r="P474" i="103"/>
  <c r="O474" i="103"/>
  <c r="S473" i="103"/>
  <c r="D473" i="103" s="1"/>
  <c r="D483" i="103" s="1"/>
  <c r="D484" i="103" s="1"/>
  <c r="D582" i="103" s="1"/>
  <c r="O2089" i="103"/>
  <c r="P2089" i="103"/>
  <c r="L1808" i="103"/>
  <c r="S2016" i="103"/>
  <c r="L2016" i="103" s="1"/>
  <c r="P2017" i="103"/>
  <c r="O2017" i="103"/>
  <c r="O406" i="103"/>
  <c r="P406" i="103"/>
  <c r="S1177" i="103"/>
  <c r="G1177" i="103" s="1"/>
  <c r="P1178" i="103"/>
  <c r="O1178" i="103"/>
  <c r="S1894" i="103"/>
  <c r="G1894" i="103" s="1"/>
  <c r="P1895" i="103"/>
  <c r="O1895" i="103"/>
  <c r="P1111" i="103"/>
  <c r="S1110" i="103"/>
  <c r="I1110" i="103" s="1"/>
  <c r="I1119" i="103" s="1"/>
  <c r="I1120" i="103" s="1"/>
  <c r="O1111" i="103"/>
  <c r="P428" i="103"/>
  <c r="O428" i="103"/>
  <c r="O1413" i="103"/>
  <c r="P1413" i="103"/>
  <c r="S1412" i="103"/>
  <c r="G1412" i="103" s="1"/>
  <c r="P1345" i="103"/>
  <c r="S1344" i="103"/>
  <c r="G1344" i="103" s="1"/>
  <c r="O1345" i="103"/>
  <c r="O1298" i="103"/>
  <c r="S1297" i="103"/>
  <c r="J1297" i="103" s="1"/>
  <c r="P1298" i="103"/>
  <c r="O938" i="103"/>
  <c r="S937" i="103"/>
  <c r="L937" i="103" s="1"/>
  <c r="P938" i="103"/>
  <c r="P921" i="103"/>
  <c r="O921" i="103"/>
  <c r="S920" i="103"/>
  <c r="I920" i="103" s="1"/>
  <c r="S1992" i="103"/>
  <c r="P1993" i="103"/>
  <c r="O1993" i="103"/>
  <c r="S2187" i="12"/>
  <c r="E2051" i="12"/>
  <c r="E2076" i="12" s="1"/>
  <c r="E2077" i="12" s="1"/>
  <c r="F2126" i="12"/>
  <c r="F2143" i="12" s="1"/>
  <c r="I2206" i="12"/>
  <c r="I2207" i="12" s="1"/>
  <c r="P2257" i="12"/>
  <c r="O2174" i="12"/>
  <c r="P2174" i="12"/>
  <c r="F2144" i="12"/>
  <c r="F2145" i="12" s="1"/>
  <c r="S2181" i="12"/>
  <c r="G2183" i="12" s="1"/>
  <c r="G2184" i="12" s="1"/>
  <c r="I2229" i="12"/>
  <c r="I2230" i="12" s="1"/>
  <c r="P2189" i="12"/>
  <c r="O2189" i="12"/>
  <c r="S2188" i="12"/>
  <c r="S2211" i="12"/>
  <c r="P2212" i="12"/>
  <c r="O2212" i="12"/>
  <c r="E2207" i="12"/>
  <c r="S2173" i="12"/>
  <c r="P2234" i="12"/>
  <c r="O2234" i="12"/>
  <c r="S2233" i="12"/>
  <c r="L2252" i="12" s="1"/>
  <c r="L2253" i="12" s="1"/>
  <c r="P2258" i="12"/>
  <c r="O2258" i="12"/>
  <c r="S2257" i="12"/>
  <c r="S2277" i="12"/>
  <c r="P2278" i="12"/>
  <c r="O2278" i="12"/>
  <c r="S2127" i="12"/>
  <c r="L2127" i="12" s="1"/>
  <c r="L2143" i="12" s="1"/>
  <c r="P2128" i="12"/>
  <c r="P2129" i="12" s="1"/>
  <c r="S2080" i="12"/>
  <c r="D2077" i="12"/>
  <c r="O2148" i="12"/>
  <c r="S2148" i="12" s="1"/>
  <c r="G2148" i="12" s="1"/>
  <c r="S2147" i="12"/>
  <c r="O2081" i="12"/>
  <c r="S2081" i="12" s="1"/>
  <c r="I2081" i="12" s="1"/>
  <c r="I2099" i="12" s="1"/>
  <c r="B2163" i="12"/>
  <c r="L2036" i="12"/>
  <c r="D2040" i="12" s="1"/>
  <c r="D2041" i="12" s="1"/>
  <c r="P2045" i="12"/>
  <c r="S2044" i="12"/>
  <c r="L2044" i="12" s="1"/>
  <c r="O2045" i="12"/>
  <c r="P2104" i="12"/>
  <c r="O2104" i="12"/>
  <c r="S2103" i="12"/>
  <c r="O2082" i="12"/>
  <c r="P2082" i="12"/>
  <c r="P2149" i="12"/>
  <c r="O2149" i="12"/>
  <c r="S2037" i="12"/>
  <c r="L2037" i="12" s="1"/>
  <c r="P2038" i="12"/>
  <c r="O2038" i="12"/>
  <c r="P2054" i="12"/>
  <c r="O2054" i="12"/>
  <c r="S2053" i="12"/>
  <c r="L2053" i="12" s="1"/>
  <c r="S2008" i="12"/>
  <c r="P1914" i="12"/>
  <c r="O1914" i="12"/>
  <c r="O2009" i="12"/>
  <c r="S2009" i="12" s="1"/>
  <c r="O1913" i="12"/>
  <c r="S1913" i="12" s="1"/>
  <c r="C2030" i="12"/>
  <c r="J2030" i="12"/>
  <c r="J2031" i="12" s="1"/>
  <c r="J1935" i="12"/>
  <c r="S1984" i="12"/>
  <c r="P1985" i="12"/>
  <c r="O1985" i="12"/>
  <c r="A2030" i="12"/>
  <c r="H1935" i="12"/>
  <c r="K2030" i="12"/>
  <c r="K2031" i="12" s="1"/>
  <c r="M2030" i="12"/>
  <c r="M2031" i="12" s="1"/>
  <c r="M1935" i="12"/>
  <c r="P2010" i="12"/>
  <c r="O2010" i="12"/>
  <c r="E1935" i="12"/>
  <c r="P1961" i="12"/>
  <c r="O1961" i="12"/>
  <c r="F2030" i="12"/>
  <c r="F2031" i="12" s="1"/>
  <c r="D1935" i="12"/>
  <c r="P1937" i="12"/>
  <c r="L1074" i="103" l="1"/>
  <c r="P273" i="103"/>
  <c r="O273" i="103"/>
  <c r="P1346" i="103"/>
  <c r="S1345" i="103"/>
  <c r="G1345" i="103" s="1"/>
  <c r="O1346" i="103"/>
  <c r="S634" i="103"/>
  <c r="L634" i="103" s="1"/>
  <c r="O635" i="103"/>
  <c r="P635" i="103"/>
  <c r="S1821" i="103"/>
  <c r="D1821" i="103" s="1"/>
  <c r="D1835" i="103" s="1"/>
  <c r="D1836" i="103" s="1"/>
  <c r="D1907" i="103" s="1"/>
  <c r="O1822" i="103"/>
  <c r="P1822" i="103"/>
  <c r="N294" i="103"/>
  <c r="N290" i="103"/>
  <c r="N295" i="103"/>
  <c r="N291" i="103"/>
  <c r="N298" i="103"/>
  <c r="N293" i="103"/>
  <c r="N286" i="103"/>
  <c r="N300" i="103"/>
  <c r="N299" i="103"/>
  <c r="N288" i="103"/>
  <c r="N296" i="103"/>
  <c r="N304" i="103"/>
  <c r="N289" i="103"/>
  <c r="N292" i="103"/>
  <c r="N297" i="103"/>
  <c r="N287" i="103"/>
  <c r="N973" i="103"/>
  <c r="K807" i="103"/>
  <c r="G1772" i="103"/>
  <c r="O2062" i="103"/>
  <c r="S2061" i="103"/>
  <c r="L2061" i="103" s="1"/>
  <c r="P2062" i="103"/>
  <c r="S2136" i="103"/>
  <c r="I2136" i="103" s="1"/>
  <c r="P2137" i="103"/>
  <c r="O2137" i="103"/>
  <c r="S2240" i="103"/>
  <c r="P2241" i="103"/>
  <c r="O2241" i="103"/>
  <c r="O2158" i="103"/>
  <c r="P2158" i="103"/>
  <c r="S2157" i="103"/>
  <c r="F2157" i="103" s="1"/>
  <c r="S871" i="103"/>
  <c r="I871" i="103" s="1"/>
  <c r="O872" i="103"/>
  <c r="P872" i="103"/>
  <c r="P1321" i="103"/>
  <c r="O1321" i="103"/>
  <c r="S938" i="103"/>
  <c r="L938" i="103" s="1"/>
  <c r="O939" i="103"/>
  <c r="P939" i="103"/>
  <c r="P407" i="103"/>
  <c r="O407" i="103"/>
  <c r="P1504" i="103"/>
  <c r="O1504" i="103"/>
  <c r="P1681" i="103"/>
  <c r="O1681" i="103"/>
  <c r="S1680" i="103"/>
  <c r="B1680" i="103" s="1"/>
  <c r="O14" i="103"/>
  <c r="S13" i="103"/>
  <c r="I13" i="103" s="1"/>
  <c r="P14" i="103"/>
  <c r="O1524" i="103"/>
  <c r="P1524" i="103"/>
  <c r="P1704" i="103"/>
  <c r="S1703" i="103"/>
  <c r="L1703" i="103" s="1"/>
  <c r="O1704" i="103"/>
  <c r="S221" i="103"/>
  <c r="B221" i="103" s="1"/>
  <c r="B231" i="103" s="1"/>
  <c r="B232" i="103" s="1"/>
  <c r="P222" i="103"/>
  <c r="O222" i="103"/>
  <c r="O1657" i="103"/>
  <c r="S1656" i="103"/>
  <c r="B1656" i="103" s="1"/>
  <c r="P1657" i="103"/>
  <c r="P387" i="103"/>
  <c r="O387" i="103"/>
  <c r="S386" i="103"/>
  <c r="P1203" i="103"/>
  <c r="S1202" i="103"/>
  <c r="F1202" i="103" s="1"/>
  <c r="F1211" i="103" s="1"/>
  <c r="F1212" i="103" s="1"/>
  <c r="O1203" i="103"/>
  <c r="S1462" i="103"/>
  <c r="J1462" i="103" s="1"/>
  <c r="P1463" i="103"/>
  <c r="O1463" i="103"/>
  <c r="G545" i="103"/>
  <c r="S1922" i="103"/>
  <c r="G1922" i="103" s="1"/>
  <c r="G1933" i="103" s="1"/>
  <c r="G1934" i="103" s="1"/>
  <c r="O1923" i="103"/>
  <c r="P1923" i="103"/>
  <c r="P429" i="103"/>
  <c r="O429" i="103"/>
  <c r="S428" i="103"/>
  <c r="S1178" i="103"/>
  <c r="D1178" i="103" s="1"/>
  <c r="O1179" i="103"/>
  <c r="P1179" i="103"/>
  <c r="S849" i="103"/>
  <c r="K849" i="103" s="1"/>
  <c r="P850" i="103"/>
  <c r="O850" i="103"/>
  <c r="P922" i="103"/>
  <c r="O922" i="103"/>
  <c r="S921" i="103"/>
  <c r="D921" i="103" s="1"/>
  <c r="D925" i="103" s="1"/>
  <c r="D926" i="103" s="1"/>
  <c r="S1773" i="103"/>
  <c r="G1773" i="103" s="1"/>
  <c r="O1774" i="103"/>
  <c r="P1774" i="103"/>
  <c r="O1949" i="103"/>
  <c r="S1948" i="103"/>
  <c r="G1948" i="103" s="1"/>
  <c r="P1949" i="103"/>
  <c r="S2113" i="103"/>
  <c r="I2113" i="103" s="1"/>
  <c r="P2114" i="103"/>
  <c r="O2114" i="103"/>
  <c r="P152" i="103"/>
  <c r="S151" i="103"/>
  <c r="G151" i="103" s="1"/>
  <c r="O152" i="103"/>
  <c r="O1279" i="103"/>
  <c r="P1279" i="103"/>
  <c r="P34" i="103"/>
  <c r="S33" i="103"/>
  <c r="K33" i="103" s="1"/>
  <c r="O34" i="103"/>
  <c r="O176" i="103"/>
  <c r="S175" i="103"/>
  <c r="B175" i="103" s="1"/>
  <c r="B184" i="103" s="1"/>
  <c r="B185" i="103" s="1"/>
  <c r="P176" i="103"/>
  <c r="S722" i="103"/>
  <c r="I722" i="103" s="1"/>
  <c r="I728" i="103" s="1"/>
  <c r="I729" i="103" s="1"/>
  <c r="P723" i="103"/>
  <c r="O723" i="103"/>
  <c r="P103" i="103"/>
  <c r="O103" i="103"/>
  <c r="S102" i="103"/>
  <c r="G102" i="103" s="1"/>
  <c r="P1158" i="103"/>
  <c r="S1157" i="103"/>
  <c r="B1157" i="103" s="1"/>
  <c r="O1158" i="103"/>
  <c r="O317" i="103"/>
  <c r="S316" i="103"/>
  <c r="I316" i="103" s="1"/>
  <c r="P317" i="103"/>
  <c r="G730" i="103"/>
  <c r="O764" i="103"/>
  <c r="P764" i="103"/>
  <c r="S763" i="103"/>
  <c r="K763" i="103" s="1"/>
  <c r="P892" i="103"/>
  <c r="O892" i="103"/>
  <c r="S891" i="103"/>
  <c r="K12" i="103"/>
  <c r="O1397" i="103"/>
  <c r="P1397" i="103"/>
  <c r="S1396" i="103"/>
  <c r="G1396" i="103" s="1"/>
  <c r="O1134" i="103"/>
  <c r="S1133" i="103"/>
  <c r="G1133" i="103" s="1"/>
  <c r="P1134" i="103"/>
  <c r="S1111" i="103"/>
  <c r="K1111" i="103" s="1"/>
  <c r="O1112" i="103"/>
  <c r="P1112" i="103"/>
  <c r="P250" i="103"/>
  <c r="O250" i="103"/>
  <c r="S249" i="103"/>
  <c r="G249" i="103" s="1"/>
  <c r="S1024" i="103"/>
  <c r="L1024" i="103" s="1"/>
  <c r="O1025" i="103"/>
  <c r="P1025" i="103"/>
  <c r="B1907" i="103"/>
  <c r="D1837" i="103"/>
  <c r="P1592" i="103"/>
  <c r="O1592" i="103"/>
  <c r="P448" i="103"/>
  <c r="O448" i="103"/>
  <c r="P573" i="103"/>
  <c r="O573" i="103"/>
  <c r="S572" i="103"/>
  <c r="G572" i="103" s="1"/>
  <c r="P704" i="103"/>
  <c r="S703" i="103"/>
  <c r="K703" i="103" s="1"/>
  <c r="O704" i="103"/>
  <c r="P199" i="103"/>
  <c r="S198" i="103"/>
  <c r="D198" i="103" s="1"/>
  <c r="D208" i="103" s="1"/>
  <c r="D209" i="103" s="1"/>
  <c r="O199" i="103"/>
  <c r="S1847" i="103"/>
  <c r="I1847" i="103" s="1"/>
  <c r="O1848" i="103"/>
  <c r="P1848" i="103"/>
  <c r="P1256" i="103"/>
  <c r="S1255" i="103"/>
  <c r="D1255" i="103" s="1"/>
  <c r="O1256" i="103"/>
  <c r="G53" i="103"/>
  <c r="O1414" i="103"/>
  <c r="S1413" i="103"/>
  <c r="G1413" i="103" s="1"/>
  <c r="P1414" i="103"/>
  <c r="O339" i="103"/>
  <c r="S338" i="103"/>
  <c r="I338" i="103" s="1"/>
  <c r="I346" i="103" s="1"/>
  <c r="I347" i="103" s="1"/>
  <c r="I348" i="103" s="1"/>
  <c r="P339" i="103"/>
  <c r="S1798" i="103"/>
  <c r="G1798" i="103" s="1"/>
  <c r="P1799" i="103"/>
  <c r="O1799" i="103"/>
  <c r="O1571" i="103"/>
  <c r="P1571" i="103"/>
  <c r="O80" i="103"/>
  <c r="P80" i="103"/>
  <c r="S79" i="103"/>
  <c r="G79" i="103" s="1"/>
  <c r="S1723" i="103"/>
  <c r="B1723" i="103" s="1"/>
  <c r="B1734" i="103" s="1"/>
  <c r="B1735" i="103" s="1"/>
  <c r="O1724" i="103"/>
  <c r="P1724" i="103"/>
  <c r="O364" i="103"/>
  <c r="P364" i="103"/>
  <c r="S2284" i="103"/>
  <c r="P2285" i="103"/>
  <c r="O2285" i="103"/>
  <c r="I138" i="103"/>
  <c r="I139" i="103" s="1"/>
  <c r="O547" i="103"/>
  <c r="S546" i="103"/>
  <c r="G546" i="103" s="1"/>
  <c r="P547" i="103"/>
  <c r="S1871" i="103"/>
  <c r="G1871" i="103" s="1"/>
  <c r="P1872" i="103"/>
  <c r="O1872" i="103"/>
  <c r="P1005" i="103"/>
  <c r="O1005" i="103"/>
  <c r="S1004" i="103"/>
  <c r="K1004" i="103" s="1"/>
  <c r="I1121" i="103"/>
  <c r="P2090" i="103"/>
  <c r="O2090" i="103"/>
  <c r="S2089" i="103"/>
  <c r="G2089" i="103" s="1"/>
  <c r="S786" i="103"/>
  <c r="I786" i="103" s="1"/>
  <c r="I791" i="103" s="1"/>
  <c r="I792" i="103" s="1"/>
  <c r="I793" i="103" s="1"/>
  <c r="P787" i="103"/>
  <c r="O787" i="103"/>
  <c r="H1036" i="103"/>
  <c r="H1075" i="103"/>
  <c r="H1076" i="103" s="1"/>
  <c r="P616" i="103"/>
  <c r="O616" i="103"/>
  <c r="S615" i="103"/>
  <c r="K615" i="103" s="1"/>
  <c r="S1437" i="103"/>
  <c r="G1437" i="103" s="1"/>
  <c r="P1438" i="103"/>
  <c r="O1438" i="103"/>
  <c r="S1546" i="103"/>
  <c r="J1546" i="103" s="1"/>
  <c r="O1547" i="103"/>
  <c r="P1547" i="103"/>
  <c r="S2263" i="103"/>
  <c r="O2264" i="103"/>
  <c r="P2264" i="103"/>
  <c r="O55" i="103"/>
  <c r="P55" i="103"/>
  <c r="P828" i="103"/>
  <c r="O828" i="103"/>
  <c r="S827" i="103"/>
  <c r="D668" i="103"/>
  <c r="B688" i="103"/>
  <c r="F534" i="103"/>
  <c r="F535" i="103" s="1"/>
  <c r="P1616" i="103"/>
  <c r="O1616" i="103"/>
  <c r="S1615" i="103"/>
  <c r="J1615" i="103" s="1"/>
  <c r="P2196" i="103"/>
  <c r="O2196" i="103"/>
  <c r="S2195" i="103"/>
  <c r="O1067" i="103"/>
  <c r="S1066" i="103"/>
  <c r="K1066" i="103" s="1"/>
  <c r="P1067" i="103"/>
  <c r="I748" i="103"/>
  <c r="I749" i="103" s="1"/>
  <c r="I750" i="103" s="1"/>
  <c r="P656" i="103"/>
  <c r="S655" i="103"/>
  <c r="L655" i="103" s="1"/>
  <c r="L666" i="103" s="1"/>
  <c r="L667" i="103" s="1"/>
  <c r="L668" i="103" s="1"/>
  <c r="O656" i="103"/>
  <c r="L1710" i="103"/>
  <c r="L1711" i="103" s="1"/>
  <c r="S1229" i="103"/>
  <c r="G1229" i="103" s="1"/>
  <c r="O1230" i="103"/>
  <c r="P1230" i="103"/>
  <c r="P521" i="103"/>
  <c r="O521" i="103"/>
  <c r="S520" i="103"/>
  <c r="F520" i="103" s="1"/>
  <c r="J1614" i="103"/>
  <c r="O1971" i="103"/>
  <c r="S1970" i="103"/>
  <c r="G1970" i="103" s="1"/>
  <c r="P1971" i="103"/>
  <c r="S131" i="103"/>
  <c r="I131" i="103" s="1"/>
  <c r="P132" i="103"/>
  <c r="O132" i="103"/>
  <c r="S496" i="103"/>
  <c r="G496" i="103" s="1"/>
  <c r="P497" i="103"/>
  <c r="O497" i="103"/>
  <c r="O1375" i="103"/>
  <c r="S1374" i="103"/>
  <c r="G1374" i="103" s="1"/>
  <c r="P1375" i="103"/>
  <c r="O1637" i="103"/>
  <c r="P1637" i="103"/>
  <c r="S1636" i="103"/>
  <c r="B1636" i="103" s="1"/>
  <c r="S1993" i="103"/>
  <c r="B1993" i="103" s="1"/>
  <c r="B2005" i="103" s="1"/>
  <c r="B2006" i="103" s="1"/>
  <c r="O1994" i="103"/>
  <c r="P1994" i="103"/>
  <c r="P1299" i="103"/>
  <c r="O1299" i="103"/>
  <c r="S1895" i="103"/>
  <c r="I1895" i="103" s="1"/>
  <c r="P1896" i="103"/>
  <c r="O1896" i="103"/>
  <c r="O987" i="103"/>
  <c r="P987" i="103"/>
  <c r="S986" i="103"/>
  <c r="I986" i="103" s="1"/>
  <c r="O297" i="103"/>
  <c r="S296" i="103"/>
  <c r="G296" i="103" s="1"/>
  <c r="P297" i="103"/>
  <c r="O681" i="103"/>
  <c r="S680" i="103"/>
  <c r="I680" i="103" s="1"/>
  <c r="P681" i="103"/>
  <c r="I1992" i="103"/>
  <c r="I2005" i="103" s="1"/>
  <c r="I2006" i="103" s="1"/>
  <c r="I2007" i="103" s="1"/>
  <c r="P2018" i="103"/>
  <c r="O2018" i="103"/>
  <c r="S2017" i="103"/>
  <c r="D2017" i="103" s="1"/>
  <c r="D2027" i="103" s="1"/>
  <c r="D2028" i="103" s="1"/>
  <c r="O475" i="103"/>
  <c r="S474" i="103"/>
  <c r="B474" i="103" s="1"/>
  <c r="B483" i="103" s="1"/>
  <c r="B484" i="103" s="1"/>
  <c r="P475" i="103"/>
  <c r="O741" i="103"/>
  <c r="S740" i="103"/>
  <c r="I740" i="103" s="1"/>
  <c r="P741" i="103"/>
  <c r="I485" i="103"/>
  <c r="S2217" i="103"/>
  <c r="O2218" i="103"/>
  <c r="P2218" i="103"/>
  <c r="S596" i="103"/>
  <c r="K596" i="103" s="1"/>
  <c r="O597" i="103"/>
  <c r="P597" i="103"/>
  <c r="G1797" i="103"/>
  <c r="J1569" i="103"/>
  <c r="I679" i="103"/>
  <c r="I685" i="103" s="1"/>
  <c r="I686" i="103" s="1"/>
  <c r="P1483" i="103"/>
  <c r="O1483" i="103"/>
  <c r="S1048" i="103"/>
  <c r="K1048" i="103" s="1"/>
  <c r="P1049" i="103"/>
  <c r="O1049" i="103"/>
  <c r="P809" i="103"/>
  <c r="O809" i="103"/>
  <c r="S808" i="103"/>
  <c r="K808" i="103" s="1"/>
  <c r="S1746" i="103"/>
  <c r="G1746" i="103" s="1"/>
  <c r="P1747" i="103"/>
  <c r="O1747" i="103"/>
  <c r="G2176" i="12"/>
  <c r="G2177" i="12" s="1"/>
  <c r="S2174" i="12"/>
  <c r="H2103" i="12"/>
  <c r="G2080" i="12"/>
  <c r="G2147" i="12"/>
  <c r="D2009" i="12"/>
  <c r="D2163" i="12"/>
  <c r="D2164" i="12" s="1"/>
  <c r="S2184" i="12"/>
  <c r="N2184" i="12" s="1"/>
  <c r="O2279" i="12"/>
  <c r="P2279" i="12"/>
  <c r="S2278" i="12"/>
  <c r="S2258" i="12"/>
  <c r="P2259" i="12"/>
  <c r="O2259" i="12"/>
  <c r="P2190" i="12"/>
  <c r="O2190" i="12"/>
  <c r="S2189" i="12"/>
  <c r="S2234" i="12"/>
  <c r="O2235" i="12"/>
  <c r="P2235" i="12"/>
  <c r="O2213" i="12"/>
  <c r="S2212" i="12"/>
  <c r="P2213" i="12"/>
  <c r="S2128" i="12"/>
  <c r="H2128" i="12" s="1"/>
  <c r="O2129" i="12"/>
  <c r="S2129" i="12" s="1"/>
  <c r="I2129" i="12" s="1"/>
  <c r="E2078" i="12"/>
  <c r="S2104" i="12"/>
  <c r="L2104" i="12" s="1"/>
  <c r="L2122" i="12" s="1"/>
  <c r="P2105" i="12"/>
  <c r="O2105" i="12"/>
  <c r="S2038" i="12"/>
  <c r="L2038" i="12" s="1"/>
  <c r="P2039" i="12"/>
  <c r="O2039" i="12"/>
  <c r="P2046" i="12"/>
  <c r="S2045" i="12"/>
  <c r="L2045" i="12" s="1"/>
  <c r="O2046" i="12"/>
  <c r="O2150" i="12"/>
  <c r="P2150" i="12"/>
  <c r="S2149" i="12"/>
  <c r="G2149" i="12" s="1"/>
  <c r="S2054" i="12"/>
  <c r="L2054" i="12" s="1"/>
  <c r="P2055" i="12"/>
  <c r="O2055" i="12"/>
  <c r="O2130" i="12"/>
  <c r="P2130" i="12"/>
  <c r="P2083" i="12"/>
  <c r="O2083" i="12"/>
  <c r="S2082" i="12"/>
  <c r="G2082" i="12" s="1"/>
  <c r="S1914" i="12"/>
  <c r="P1915" i="12"/>
  <c r="P1916" i="12" s="1"/>
  <c r="O1915" i="12"/>
  <c r="S2010" i="12"/>
  <c r="G2010" i="12" s="1"/>
  <c r="G2027" i="12" s="1"/>
  <c r="P2011" i="12"/>
  <c r="O2011" i="12"/>
  <c r="S1961" i="12"/>
  <c r="P1962" i="12"/>
  <c r="O1962" i="12"/>
  <c r="S1985" i="12"/>
  <c r="P1986" i="12"/>
  <c r="O1986" i="12"/>
  <c r="S1937" i="12"/>
  <c r="O1938" i="12"/>
  <c r="P1938" i="12"/>
  <c r="I730" i="103" l="1"/>
  <c r="P1439" i="103"/>
  <c r="O1439" i="103"/>
  <c r="S1438" i="103"/>
  <c r="G1438" i="103" s="1"/>
  <c r="O1849" i="103"/>
  <c r="P1849" i="103"/>
  <c r="S1848" i="103"/>
  <c r="I1848" i="103" s="1"/>
  <c r="O251" i="103"/>
  <c r="P251" i="103"/>
  <c r="P35" i="103"/>
  <c r="O35" i="103"/>
  <c r="S34" i="103"/>
  <c r="H34" i="103" s="1"/>
  <c r="S407" i="103"/>
  <c r="J407" i="103" s="1"/>
  <c r="P408" i="103"/>
  <c r="O408" i="103"/>
  <c r="O873" i="103"/>
  <c r="P873" i="103"/>
  <c r="S872" i="103"/>
  <c r="I872" i="103" s="1"/>
  <c r="P1725" i="103"/>
  <c r="O1725" i="103"/>
  <c r="S1724" i="103"/>
  <c r="I1724" i="103" s="1"/>
  <c r="S1397" i="103"/>
  <c r="G1397" i="103" s="1"/>
  <c r="P1398" i="103"/>
  <c r="O1398" i="103"/>
  <c r="S1949" i="103"/>
  <c r="G1949" i="103" s="1"/>
  <c r="O1950" i="103"/>
  <c r="P1950" i="103"/>
  <c r="O1050" i="103"/>
  <c r="S1049" i="103"/>
  <c r="K1049" i="103" s="1"/>
  <c r="P1050" i="103"/>
  <c r="P2219" i="103"/>
  <c r="O2219" i="103"/>
  <c r="S2218" i="103"/>
  <c r="P476" i="103"/>
  <c r="O476" i="103"/>
  <c r="S475" i="103"/>
  <c r="L475" i="103" s="1"/>
  <c r="O682" i="103"/>
  <c r="P682" i="103"/>
  <c r="S681" i="103"/>
  <c r="G681" i="103" s="1"/>
  <c r="P200" i="103"/>
  <c r="O200" i="103"/>
  <c r="S199" i="103"/>
  <c r="G199" i="103" s="1"/>
  <c r="P449" i="103"/>
  <c r="O449" i="103"/>
  <c r="F891" i="103"/>
  <c r="P1775" i="103"/>
  <c r="O1775" i="103"/>
  <c r="S1774" i="103"/>
  <c r="G1774" i="103" s="1"/>
  <c r="S1923" i="103"/>
  <c r="I1923" i="103" s="1"/>
  <c r="O1924" i="103"/>
  <c r="P1924" i="103"/>
  <c r="S1747" i="103"/>
  <c r="G1747" i="103" s="1"/>
  <c r="P1748" i="103"/>
  <c r="O1748" i="103"/>
  <c r="P829" i="103"/>
  <c r="O829" i="103"/>
  <c r="S828" i="103"/>
  <c r="P548" i="103"/>
  <c r="S547" i="103"/>
  <c r="O548" i="103"/>
  <c r="D1265" i="103"/>
  <c r="D1266" i="103" s="1"/>
  <c r="F1213" i="103"/>
  <c r="F1214" i="103"/>
  <c r="F1215" i="103" s="1"/>
  <c r="P15" i="103"/>
  <c r="S14" i="103"/>
  <c r="I14" i="103" s="1"/>
  <c r="I20" i="103" s="1"/>
  <c r="I21" i="103" s="1"/>
  <c r="O15" i="103"/>
  <c r="P1505" i="103"/>
  <c r="S1504" i="103"/>
  <c r="J1504" i="103" s="1"/>
  <c r="O1505" i="103"/>
  <c r="O1322" i="103"/>
  <c r="P1322" i="103"/>
  <c r="S1321" i="103"/>
  <c r="J1321" i="103" s="1"/>
  <c r="O298" i="103"/>
  <c r="P298" i="103"/>
  <c r="S297" i="103"/>
  <c r="G297" i="103" s="1"/>
  <c r="F536" i="103"/>
  <c r="F582" i="103"/>
  <c r="F583" i="103" s="1"/>
  <c r="J386" i="103"/>
  <c r="O765" i="103"/>
  <c r="P765" i="103"/>
  <c r="S764" i="103"/>
  <c r="K764" i="103" s="1"/>
  <c r="K772" i="103" s="1"/>
  <c r="K773" i="103" s="1"/>
  <c r="K774" i="103" s="1"/>
  <c r="D927" i="103"/>
  <c r="D2007" i="103"/>
  <c r="B2030" i="103"/>
  <c r="P498" i="103"/>
  <c r="O498" i="103"/>
  <c r="S497" i="103"/>
  <c r="G497" i="103" s="1"/>
  <c r="P1231" i="103"/>
  <c r="S1230" i="103"/>
  <c r="G1230" i="103" s="1"/>
  <c r="O1231" i="103"/>
  <c r="S1067" i="103"/>
  <c r="K1067" i="103" s="1"/>
  <c r="P1068" i="103"/>
  <c r="O1068" i="103"/>
  <c r="P2286" i="103"/>
  <c r="O2286" i="103"/>
  <c r="S2285" i="103"/>
  <c r="P81" i="103"/>
  <c r="O81" i="103"/>
  <c r="S80" i="103"/>
  <c r="I80" i="103" s="1"/>
  <c r="O1135" i="103"/>
  <c r="P1135" i="103"/>
  <c r="S1134" i="103"/>
  <c r="G1134" i="103" s="1"/>
  <c r="P153" i="103"/>
  <c r="O153" i="103"/>
  <c r="S152" i="103"/>
  <c r="B152" i="103" s="1"/>
  <c r="P851" i="103"/>
  <c r="O851" i="103"/>
  <c r="S850" i="103"/>
  <c r="K850" i="103" s="1"/>
  <c r="B582" i="103"/>
  <c r="D485" i="103"/>
  <c r="O1897" i="103"/>
  <c r="S1896" i="103"/>
  <c r="I1896" i="103" s="1"/>
  <c r="I1904" i="103" s="1"/>
  <c r="I1905" i="103" s="1"/>
  <c r="I1906" i="103" s="1"/>
  <c r="P1897" i="103"/>
  <c r="S1637" i="103"/>
  <c r="B1637" i="103" s="1"/>
  <c r="O1638" i="103"/>
  <c r="P1638" i="103"/>
  <c r="S1616" i="103"/>
  <c r="J1616" i="103" s="1"/>
  <c r="P1617" i="103"/>
  <c r="O1617" i="103"/>
  <c r="P56" i="103"/>
  <c r="O56" i="103"/>
  <c r="P365" i="103"/>
  <c r="O365" i="103"/>
  <c r="O1572" i="103"/>
  <c r="P1572" i="103"/>
  <c r="S1414" i="103"/>
  <c r="D1414" i="103" s="1"/>
  <c r="O1415" i="103"/>
  <c r="P1415" i="103"/>
  <c r="S1256" i="103"/>
  <c r="D1256" i="103" s="1"/>
  <c r="O1257" i="103"/>
  <c r="P1257" i="103"/>
  <c r="O1593" i="103"/>
  <c r="P1593" i="103"/>
  <c r="O893" i="103"/>
  <c r="P893" i="103"/>
  <c r="S892" i="103"/>
  <c r="F892" i="103" s="1"/>
  <c r="P318" i="103"/>
  <c r="S317" i="103"/>
  <c r="G317" i="103" s="1"/>
  <c r="O318" i="103"/>
  <c r="O104" i="103"/>
  <c r="S103" i="103"/>
  <c r="G103" i="103" s="1"/>
  <c r="P104" i="103"/>
  <c r="P2115" i="103"/>
  <c r="O2115" i="103"/>
  <c r="S2114" i="103"/>
  <c r="I2114" i="103" s="1"/>
  <c r="P1180" i="103"/>
  <c r="O1180" i="103"/>
  <c r="G1935" i="103"/>
  <c r="O1204" i="103"/>
  <c r="S1203" i="103"/>
  <c r="G1203" i="103" s="1"/>
  <c r="P1204" i="103"/>
  <c r="P223" i="103"/>
  <c r="S222" i="103"/>
  <c r="G222" i="103" s="1"/>
  <c r="O223" i="103"/>
  <c r="P2242" i="103"/>
  <c r="O2242" i="103"/>
  <c r="S2241" i="103"/>
  <c r="O1823" i="103"/>
  <c r="S1822" i="103"/>
  <c r="G1822" i="103" s="1"/>
  <c r="P1823" i="103"/>
  <c r="D2029" i="103"/>
  <c r="D2030" i="103"/>
  <c r="L1712" i="103"/>
  <c r="L1784" i="103"/>
  <c r="L1785" i="103" s="1"/>
  <c r="O788" i="103"/>
  <c r="P788" i="103"/>
  <c r="S787" i="103"/>
  <c r="B787" i="103" s="1"/>
  <c r="P705" i="103"/>
  <c r="S704" i="103"/>
  <c r="L704" i="103" s="1"/>
  <c r="O705" i="103"/>
  <c r="P1376" i="103"/>
  <c r="S1375" i="103"/>
  <c r="D1375" i="103" s="1"/>
  <c r="D1381" i="103" s="1"/>
  <c r="D1382" i="103" s="1"/>
  <c r="O1376" i="103"/>
  <c r="D1908" i="103"/>
  <c r="P1280" i="103"/>
  <c r="S1279" i="103"/>
  <c r="J1279" i="103" s="1"/>
  <c r="O1280" i="103"/>
  <c r="O940" i="103"/>
  <c r="S939" i="103"/>
  <c r="L939" i="103" s="1"/>
  <c r="P940" i="103"/>
  <c r="P1347" i="103"/>
  <c r="O1347" i="103"/>
  <c r="S1346" i="103"/>
  <c r="G1346" i="103" s="1"/>
  <c r="O598" i="103"/>
  <c r="P598" i="103"/>
  <c r="S597" i="103"/>
  <c r="H597" i="103" s="1"/>
  <c r="H603" i="103" s="1"/>
  <c r="H604" i="103" s="1"/>
  <c r="P2019" i="103"/>
  <c r="O2019" i="103"/>
  <c r="S2018" i="103"/>
  <c r="L2018" i="103" s="1"/>
  <c r="O133" i="103"/>
  <c r="S132" i="103"/>
  <c r="L132" i="103" s="1"/>
  <c r="L138" i="103" s="1"/>
  <c r="L139" i="103" s="1"/>
  <c r="P133" i="103"/>
  <c r="D689" i="103"/>
  <c r="P1006" i="103"/>
  <c r="O1006" i="103"/>
  <c r="S1005" i="103"/>
  <c r="K1005" i="103" s="1"/>
  <c r="I140" i="103"/>
  <c r="I234" i="103"/>
  <c r="I235" i="103" s="1"/>
  <c r="O1800" i="103"/>
  <c r="P1800" i="103"/>
  <c r="S1799" i="103"/>
  <c r="G1799" i="103" s="1"/>
  <c r="P1113" i="103"/>
  <c r="S1112" i="103"/>
  <c r="K1112" i="103" s="1"/>
  <c r="O1113" i="103"/>
  <c r="J428" i="103"/>
  <c r="P388" i="103"/>
  <c r="S387" i="103"/>
  <c r="J387" i="103" s="1"/>
  <c r="O388" i="103"/>
  <c r="O2138" i="103"/>
  <c r="S2137" i="103"/>
  <c r="I2137" i="103" s="1"/>
  <c r="P2138" i="103"/>
  <c r="P810" i="103"/>
  <c r="S809" i="103"/>
  <c r="K809" i="103" s="1"/>
  <c r="O810" i="103"/>
  <c r="P1995" i="103"/>
  <c r="S1994" i="103"/>
  <c r="E1994" i="103" s="1"/>
  <c r="O1995" i="103"/>
  <c r="S656" i="103"/>
  <c r="H656" i="103" s="1"/>
  <c r="H666" i="103" s="1"/>
  <c r="H667" i="103" s="1"/>
  <c r="H668" i="103" s="1"/>
  <c r="O657" i="103"/>
  <c r="P657" i="103"/>
  <c r="S2196" i="103"/>
  <c r="P2197" i="103"/>
  <c r="O2197" i="103"/>
  <c r="O574" i="103"/>
  <c r="S573" i="103"/>
  <c r="G573" i="103" s="1"/>
  <c r="P574" i="103"/>
  <c r="O1026" i="103"/>
  <c r="S1025" i="103"/>
  <c r="L1025" i="103" s="1"/>
  <c r="P1026" i="103"/>
  <c r="O177" i="103"/>
  <c r="P177" i="103"/>
  <c r="S176" i="103"/>
  <c r="G176" i="103" s="1"/>
  <c r="S922" i="103"/>
  <c r="I922" i="103" s="1"/>
  <c r="P923" i="103"/>
  <c r="O923" i="103"/>
  <c r="O1464" i="103"/>
  <c r="P1464" i="103"/>
  <c r="S1463" i="103"/>
  <c r="J1463" i="103" s="1"/>
  <c r="P1658" i="103"/>
  <c r="S1657" i="103"/>
  <c r="B1657" i="103" s="1"/>
  <c r="O1658" i="103"/>
  <c r="S1704" i="103"/>
  <c r="F1704" i="103" s="1"/>
  <c r="F1710" i="103" s="1"/>
  <c r="F1711" i="103" s="1"/>
  <c r="O1705" i="103"/>
  <c r="P1705" i="103"/>
  <c r="S1681" i="103"/>
  <c r="B1681" i="103" s="1"/>
  <c r="B1690" i="103" s="1"/>
  <c r="B1691" i="103" s="1"/>
  <c r="P1682" i="103"/>
  <c r="O1682" i="103"/>
  <c r="N320" i="103"/>
  <c r="N310" i="103"/>
  <c r="N321" i="103"/>
  <c r="N311" i="103"/>
  <c r="N324" i="103"/>
  <c r="N316" i="103"/>
  <c r="N306" i="103"/>
  <c r="N322" i="103"/>
  <c r="N317" i="103"/>
  <c r="N308" i="103"/>
  <c r="N313" i="103"/>
  <c r="N323" i="103"/>
  <c r="N305" i="103"/>
  <c r="N318" i="103"/>
  <c r="N312" i="103"/>
  <c r="N307" i="103"/>
  <c r="N328" i="103"/>
  <c r="N315" i="103"/>
  <c r="N309" i="103"/>
  <c r="N319" i="103"/>
  <c r="N314" i="103"/>
  <c r="O636" i="103"/>
  <c r="S635" i="103"/>
  <c r="L635" i="103" s="1"/>
  <c r="L642" i="103" s="1"/>
  <c r="L643" i="103" s="1"/>
  <c r="P636" i="103"/>
  <c r="O274" i="103"/>
  <c r="S273" i="103"/>
  <c r="I273" i="103" s="1"/>
  <c r="P274" i="103"/>
  <c r="O1484" i="103"/>
  <c r="S1483" i="103"/>
  <c r="J1483" i="103" s="1"/>
  <c r="P1484" i="103"/>
  <c r="D233" i="103"/>
  <c r="P2265" i="103"/>
  <c r="O2265" i="103"/>
  <c r="S2264" i="103"/>
  <c r="O724" i="103"/>
  <c r="S723" i="103"/>
  <c r="B723" i="103" s="1"/>
  <c r="B728" i="103" s="1"/>
  <c r="B729" i="103" s="1"/>
  <c r="P724" i="103"/>
  <c r="O742" i="103"/>
  <c r="S741" i="103"/>
  <c r="G741" i="103" s="1"/>
  <c r="P742" i="103"/>
  <c r="O1300" i="103"/>
  <c r="P1300" i="103"/>
  <c r="I687" i="103"/>
  <c r="I688" i="103"/>
  <c r="I689" i="103" s="1"/>
  <c r="S987" i="103"/>
  <c r="I987" i="103" s="1"/>
  <c r="P988" i="103"/>
  <c r="O988" i="103"/>
  <c r="O1972" i="103"/>
  <c r="P1972" i="103"/>
  <c r="S1971" i="103"/>
  <c r="G1971" i="103" s="1"/>
  <c r="P522" i="103"/>
  <c r="O522" i="103"/>
  <c r="S521" i="103"/>
  <c r="I521" i="103" s="1"/>
  <c r="S1547" i="103"/>
  <c r="J1547" i="103" s="1"/>
  <c r="O1548" i="103"/>
  <c r="P1548" i="103"/>
  <c r="O617" i="103"/>
  <c r="P617" i="103"/>
  <c r="S616" i="103"/>
  <c r="K616" i="103" s="1"/>
  <c r="P2091" i="103"/>
  <c r="S2090" i="103"/>
  <c r="G2090" i="103" s="1"/>
  <c r="O2091" i="103"/>
  <c r="O1873" i="103"/>
  <c r="P1873" i="103"/>
  <c r="S1872" i="103"/>
  <c r="G1872" i="103" s="1"/>
  <c r="O340" i="103"/>
  <c r="P340" i="103"/>
  <c r="S339" i="103"/>
  <c r="L339" i="103" s="1"/>
  <c r="D210" i="103"/>
  <c r="D234" i="103"/>
  <c r="P1159" i="103"/>
  <c r="S1158" i="103"/>
  <c r="B1158" i="103" s="1"/>
  <c r="O1159" i="103"/>
  <c r="D186" i="103"/>
  <c r="S429" i="103"/>
  <c r="J429" i="103" s="1"/>
  <c r="P430" i="103"/>
  <c r="O430" i="103"/>
  <c r="O1525" i="103"/>
  <c r="P1525" i="103"/>
  <c r="O2159" i="103"/>
  <c r="P2159" i="103"/>
  <c r="S2158" i="103"/>
  <c r="F2158" i="103" s="1"/>
  <c r="P2063" i="103"/>
  <c r="O2063" i="103"/>
  <c r="S2062" i="103"/>
  <c r="L2062" i="103" s="1"/>
  <c r="D1985" i="12"/>
  <c r="D2005" i="12" s="1"/>
  <c r="D2006" i="12" s="1"/>
  <c r="G1914" i="12"/>
  <c r="D1961" i="12"/>
  <c r="D1981" i="12" s="1"/>
  <c r="L2183" i="12"/>
  <c r="N2182" i="12"/>
  <c r="S2190" i="12"/>
  <c r="P2191" i="12"/>
  <c r="O2191" i="12"/>
  <c r="S2259" i="12"/>
  <c r="O2260" i="12"/>
  <c r="P2260" i="12"/>
  <c r="S2235" i="12"/>
  <c r="O2236" i="12"/>
  <c r="P2236" i="12"/>
  <c r="L2176" i="12"/>
  <c r="P2214" i="12"/>
  <c r="S2213" i="12"/>
  <c r="O2214" i="12"/>
  <c r="P2280" i="12"/>
  <c r="S2279" i="12"/>
  <c r="O2280" i="12"/>
  <c r="G2028" i="12"/>
  <c r="G2029" i="12" s="1"/>
  <c r="D1982" i="12"/>
  <c r="P2131" i="12"/>
  <c r="O2131" i="12"/>
  <c r="S2130" i="12"/>
  <c r="S2039" i="12"/>
  <c r="S2083" i="12"/>
  <c r="P2084" i="12"/>
  <c r="O2084" i="12"/>
  <c r="O2056" i="12"/>
  <c r="P2056" i="12"/>
  <c r="S2055" i="12"/>
  <c r="L2055" i="12" s="1"/>
  <c r="P2106" i="12"/>
  <c r="O2106" i="12"/>
  <c r="S2105" i="12"/>
  <c r="G2105" i="12" s="1"/>
  <c r="P2151" i="12"/>
  <c r="O2151" i="12"/>
  <c r="S2150" i="12"/>
  <c r="G2150" i="12" s="1"/>
  <c r="S2046" i="12"/>
  <c r="L2046" i="12" s="1"/>
  <c r="L2047" i="12" s="1"/>
  <c r="L2048" i="12" s="1"/>
  <c r="S1915" i="12"/>
  <c r="I1915" i="12" s="1"/>
  <c r="O1916" i="12"/>
  <c r="S1916" i="12" s="1"/>
  <c r="I1916" i="12" s="1"/>
  <c r="S1986" i="12"/>
  <c r="I1986" i="12" s="1"/>
  <c r="P1987" i="12"/>
  <c r="O1987" i="12"/>
  <c r="P1917" i="12"/>
  <c r="O1917" i="12"/>
  <c r="P1963" i="12"/>
  <c r="O1963" i="12"/>
  <c r="S1962" i="12"/>
  <c r="I1962" i="12" s="1"/>
  <c r="P1939" i="12"/>
  <c r="O1939" i="12"/>
  <c r="S1938" i="12"/>
  <c r="S2011" i="12"/>
  <c r="L2011" i="12" s="1"/>
  <c r="P2012" i="12"/>
  <c r="O2012" i="12"/>
  <c r="L644" i="103" l="1"/>
  <c r="L688" i="103"/>
  <c r="L689" i="103" s="1"/>
  <c r="I22" i="103"/>
  <c r="P743" i="103"/>
  <c r="O743" i="103"/>
  <c r="S742" i="103"/>
  <c r="G742" i="103" s="1"/>
  <c r="O575" i="103"/>
  <c r="P575" i="103"/>
  <c r="S574" i="103"/>
  <c r="G574" i="103" s="1"/>
  <c r="S657" i="103"/>
  <c r="K657" i="103" s="1"/>
  <c r="O658" i="103"/>
  <c r="P658" i="103"/>
  <c r="P811" i="103"/>
  <c r="O811" i="103"/>
  <c r="S810" i="103"/>
  <c r="L810" i="103" s="1"/>
  <c r="O134" i="103"/>
  <c r="P134" i="103"/>
  <c r="S133" i="103"/>
  <c r="G133" i="103" s="1"/>
  <c r="S2115" i="103"/>
  <c r="I2115" i="103" s="1"/>
  <c r="O2116" i="103"/>
  <c r="P2116" i="103"/>
  <c r="P1416" i="103"/>
  <c r="O1416" i="103"/>
  <c r="S1415" i="103"/>
  <c r="D1415" i="103" s="1"/>
  <c r="D1424" i="103" s="1"/>
  <c r="D1425" i="103" s="1"/>
  <c r="O57" i="103"/>
  <c r="P57" i="103"/>
  <c r="S56" i="103"/>
  <c r="G56" i="103" s="1"/>
  <c r="P852" i="103"/>
  <c r="O852" i="103"/>
  <c r="S851" i="103"/>
  <c r="B851" i="103" s="1"/>
  <c r="B858" i="103" s="1"/>
  <c r="B859" i="103" s="1"/>
  <c r="P1069" i="103"/>
  <c r="O1069" i="103"/>
  <c r="S1068" i="103"/>
  <c r="K1068" i="103" s="1"/>
  <c r="D2031" i="103"/>
  <c r="S548" i="103"/>
  <c r="G548" i="103" s="1"/>
  <c r="P549" i="103"/>
  <c r="O549" i="103"/>
  <c r="O450" i="103"/>
  <c r="S449" i="103"/>
  <c r="J449" i="103" s="1"/>
  <c r="P450" i="103"/>
  <c r="P1951" i="103"/>
  <c r="O1951" i="103"/>
  <c r="S1950" i="103"/>
  <c r="G1950" i="103" s="1"/>
  <c r="O1726" i="103"/>
  <c r="P1726" i="103"/>
  <c r="S1725" i="103"/>
  <c r="D1725" i="103" s="1"/>
  <c r="P2160" i="103"/>
  <c r="O2160" i="103"/>
  <c r="S2159" i="103"/>
  <c r="F2159" i="103" s="1"/>
  <c r="F2162" i="103" s="1"/>
  <c r="F2163" i="103" s="1"/>
  <c r="P989" i="103"/>
  <c r="S988" i="103"/>
  <c r="I988" i="103" s="1"/>
  <c r="O989" i="103"/>
  <c r="S2265" i="103"/>
  <c r="O2266" i="103"/>
  <c r="P2266" i="103"/>
  <c r="N354" i="103"/>
  <c r="N344" i="103"/>
  <c r="N336" i="103"/>
  <c r="N345" i="103"/>
  <c r="N337" i="103"/>
  <c r="N329" i="103"/>
  <c r="N340" i="103"/>
  <c r="N332" i="103"/>
  <c r="N331" i="103"/>
  <c r="N335" i="103"/>
  <c r="N330" i="103"/>
  <c r="N342" i="103"/>
  <c r="N339" i="103"/>
  <c r="N334" i="103"/>
  <c r="N343" i="103"/>
  <c r="N338" i="103"/>
  <c r="N333" i="103"/>
  <c r="N341" i="103"/>
  <c r="O2139" i="103"/>
  <c r="S2138" i="103"/>
  <c r="I2138" i="103" s="1"/>
  <c r="P2139" i="103"/>
  <c r="L140" i="103"/>
  <c r="S2242" i="103"/>
  <c r="P2243" i="103"/>
  <c r="O2243" i="103"/>
  <c r="P16" i="103"/>
  <c r="O16" i="103"/>
  <c r="S15" i="103"/>
  <c r="D15" i="103" s="1"/>
  <c r="D20" i="103" s="1"/>
  <c r="D21" i="103" s="1"/>
  <c r="P1440" i="103"/>
  <c r="S1439" i="103"/>
  <c r="G1439" i="103" s="1"/>
  <c r="O1440" i="103"/>
  <c r="I534" i="103"/>
  <c r="I535" i="103" s="1"/>
  <c r="O637" i="103"/>
  <c r="P637" i="103"/>
  <c r="S636" i="103"/>
  <c r="K636" i="103" s="1"/>
  <c r="P1659" i="103"/>
  <c r="S1658" i="103"/>
  <c r="B1658" i="103" s="1"/>
  <c r="O1659" i="103"/>
  <c r="S177" i="103"/>
  <c r="G177" i="103" s="1"/>
  <c r="O178" i="103"/>
  <c r="P178" i="103"/>
  <c r="O1281" i="103"/>
  <c r="P1281" i="103"/>
  <c r="S1280" i="103"/>
  <c r="J1280" i="103" s="1"/>
  <c r="S104" i="103"/>
  <c r="G104" i="103" s="1"/>
  <c r="O105" i="103"/>
  <c r="P105" i="103"/>
  <c r="P1618" i="103"/>
  <c r="S1617" i="103"/>
  <c r="J1617" i="103" s="1"/>
  <c r="O1618" i="103"/>
  <c r="O82" i="103"/>
  <c r="S81" i="103"/>
  <c r="G81" i="103" s="1"/>
  <c r="G90" i="103" s="1"/>
  <c r="G91" i="103" s="1"/>
  <c r="P82" i="103"/>
  <c r="S1322" i="103"/>
  <c r="J1322" i="103" s="1"/>
  <c r="P1323" i="103"/>
  <c r="O1323" i="103"/>
  <c r="S873" i="103"/>
  <c r="G873" i="103" s="1"/>
  <c r="P874" i="103"/>
  <c r="O874" i="103"/>
  <c r="O252" i="103"/>
  <c r="S251" i="103"/>
  <c r="G251" i="103" s="1"/>
  <c r="P252" i="103"/>
  <c r="O894" i="103"/>
  <c r="S893" i="103"/>
  <c r="F893" i="103" s="1"/>
  <c r="F906" i="103" s="1"/>
  <c r="F907" i="103" s="1"/>
  <c r="P894" i="103"/>
  <c r="S476" i="103"/>
  <c r="L476" i="103" s="1"/>
  <c r="P477" i="103"/>
  <c r="O477" i="103"/>
  <c r="S35" i="103"/>
  <c r="H35" i="103" s="1"/>
  <c r="P36" i="103"/>
  <c r="O36" i="103"/>
  <c r="P1526" i="103"/>
  <c r="O1526" i="103"/>
  <c r="S1525" i="103"/>
  <c r="J1525" i="103" s="1"/>
  <c r="O341" i="103"/>
  <c r="P341" i="103"/>
  <c r="S340" i="103"/>
  <c r="L340" i="103" s="1"/>
  <c r="P2092" i="103"/>
  <c r="O2092" i="103"/>
  <c r="S2091" i="103"/>
  <c r="G2091" i="103" s="1"/>
  <c r="O1683" i="103"/>
  <c r="P1683" i="103"/>
  <c r="S1682" i="103"/>
  <c r="D1682" i="103" s="1"/>
  <c r="D1690" i="103" s="1"/>
  <c r="D1691" i="103" s="1"/>
  <c r="O1114" i="103"/>
  <c r="S1113" i="103"/>
  <c r="K1113" i="103" s="1"/>
  <c r="P1114" i="103"/>
  <c r="O1348" i="103"/>
  <c r="P1348" i="103"/>
  <c r="S1347" i="103"/>
  <c r="G1347" i="103" s="1"/>
  <c r="G1360" i="103" s="1"/>
  <c r="G1361" i="103" s="1"/>
  <c r="S705" i="103"/>
  <c r="B705" i="103" s="1"/>
  <c r="B709" i="103" s="1"/>
  <c r="B710" i="103" s="1"/>
  <c r="P706" i="103"/>
  <c r="O706" i="103"/>
  <c r="P1594" i="103"/>
  <c r="O1594" i="103"/>
  <c r="S1593" i="103"/>
  <c r="J1593" i="103" s="1"/>
  <c r="P1573" i="103"/>
  <c r="O1573" i="103"/>
  <c r="S1572" i="103"/>
  <c r="J1572" i="103" s="1"/>
  <c r="O154" i="103"/>
  <c r="S153" i="103"/>
  <c r="B153" i="103" s="1"/>
  <c r="P154" i="103"/>
  <c r="P830" i="103"/>
  <c r="O830" i="103"/>
  <c r="S829" i="103"/>
  <c r="S200" i="103"/>
  <c r="G200" i="103" s="1"/>
  <c r="G208" i="103" s="1"/>
  <c r="G209" i="103" s="1"/>
  <c r="O201" i="103"/>
  <c r="P201" i="103"/>
  <c r="O1160" i="103"/>
  <c r="S1159" i="103"/>
  <c r="B1159" i="103" s="1"/>
  <c r="P1160" i="103"/>
  <c r="O523" i="103"/>
  <c r="S522" i="103"/>
  <c r="I522" i="103" s="1"/>
  <c r="P523" i="103"/>
  <c r="D1692" i="103"/>
  <c r="B1784" i="103"/>
  <c r="O941" i="103"/>
  <c r="P941" i="103"/>
  <c r="S940" i="103"/>
  <c r="L940" i="103" s="1"/>
  <c r="L944" i="103" s="1"/>
  <c r="L945" i="103" s="1"/>
  <c r="L946" i="103" s="1"/>
  <c r="O1824" i="103"/>
  <c r="S1823" i="103"/>
  <c r="G1823" i="103" s="1"/>
  <c r="P1824" i="103"/>
  <c r="D583" i="103"/>
  <c r="P1399" i="103"/>
  <c r="O1399" i="103"/>
  <c r="S1398" i="103"/>
  <c r="I1398" i="103" s="1"/>
  <c r="O618" i="103"/>
  <c r="P618" i="103"/>
  <c r="S617" i="103"/>
  <c r="K617" i="103" s="1"/>
  <c r="O1706" i="103"/>
  <c r="S1705" i="103"/>
  <c r="D1705" i="103" s="1"/>
  <c r="D1710" i="103" s="1"/>
  <c r="D1711" i="103" s="1"/>
  <c r="P1706" i="103"/>
  <c r="O1027" i="103"/>
  <c r="P1027" i="103"/>
  <c r="S1026" i="103"/>
  <c r="I1026" i="103" s="1"/>
  <c r="I1034" i="103" s="1"/>
  <c r="I1035" i="103" s="1"/>
  <c r="I1036" i="103" s="1"/>
  <c r="O1996" i="103"/>
  <c r="P1996" i="103"/>
  <c r="P1007" i="103"/>
  <c r="O1007" i="103"/>
  <c r="S1006" i="103"/>
  <c r="I1006" i="103" s="1"/>
  <c r="P2020" i="103"/>
  <c r="O2020" i="103"/>
  <c r="S2019" i="103"/>
  <c r="L2019" i="103" s="1"/>
  <c r="O789" i="103"/>
  <c r="S788" i="103"/>
  <c r="B788" i="103" s="1"/>
  <c r="P789" i="103"/>
  <c r="P224" i="103"/>
  <c r="O224" i="103"/>
  <c r="S223" i="103"/>
  <c r="G223" i="103" s="1"/>
  <c r="S430" i="103"/>
  <c r="J430" i="103" s="1"/>
  <c r="P431" i="103"/>
  <c r="O431" i="103"/>
  <c r="P1973" i="103"/>
  <c r="O1973" i="103"/>
  <c r="S1972" i="103"/>
  <c r="G1972" i="103" s="1"/>
  <c r="P1301" i="103"/>
  <c r="S1300" i="103"/>
  <c r="J1300" i="103" s="1"/>
  <c r="O1301" i="103"/>
  <c r="O2198" i="103"/>
  <c r="P2198" i="103"/>
  <c r="S2197" i="103"/>
  <c r="P389" i="103"/>
  <c r="S388" i="103"/>
  <c r="J388" i="103" s="1"/>
  <c r="O389" i="103"/>
  <c r="H605" i="103"/>
  <c r="H688" i="103"/>
  <c r="H689" i="103" s="1"/>
  <c r="N604" i="103"/>
  <c r="D1383" i="103"/>
  <c r="O1205" i="103"/>
  <c r="S1204" i="103"/>
  <c r="G1204" i="103" s="1"/>
  <c r="P1205" i="103"/>
  <c r="S365" i="103"/>
  <c r="J365" i="103" s="1"/>
  <c r="P366" i="103"/>
  <c r="O366" i="103"/>
  <c r="O766" i="103"/>
  <c r="S765" i="103"/>
  <c r="D765" i="103" s="1"/>
  <c r="D772" i="103" s="1"/>
  <c r="D773" i="103" s="1"/>
  <c r="D794" i="103" s="1"/>
  <c r="P766" i="103"/>
  <c r="P1506" i="103"/>
  <c r="O1506" i="103"/>
  <c r="S1505" i="103"/>
  <c r="J1505" i="103" s="1"/>
  <c r="O725" i="103"/>
  <c r="S724" i="103"/>
  <c r="L724" i="103" s="1"/>
  <c r="L728" i="103" s="1"/>
  <c r="L729" i="103" s="1"/>
  <c r="L730" i="103" s="1"/>
  <c r="P725" i="103"/>
  <c r="O1485" i="103"/>
  <c r="P1485" i="103"/>
  <c r="S1484" i="103"/>
  <c r="J1484" i="103" s="1"/>
  <c r="P1465" i="103"/>
  <c r="S1464" i="103"/>
  <c r="J1464" i="103" s="1"/>
  <c r="O1465" i="103"/>
  <c r="O1639" i="103"/>
  <c r="P1639" i="103"/>
  <c r="S1638" i="103"/>
  <c r="B1638" i="103" s="1"/>
  <c r="O1232" i="103"/>
  <c r="S1231" i="103"/>
  <c r="I1231" i="103" s="1"/>
  <c r="P1232" i="103"/>
  <c r="S1775" i="103"/>
  <c r="G1775" i="103" s="1"/>
  <c r="P1776" i="103"/>
  <c r="O1776" i="103"/>
  <c r="S2219" i="103"/>
  <c r="P2220" i="103"/>
  <c r="O2220" i="103"/>
  <c r="D730" i="103"/>
  <c r="O1181" i="103"/>
  <c r="P1181" i="103"/>
  <c r="S1257" i="103"/>
  <c r="J1257" i="103" s="1"/>
  <c r="P1258" i="103"/>
  <c r="O1258" i="103"/>
  <c r="O1136" i="103"/>
  <c r="P1136" i="103"/>
  <c r="S1135" i="103"/>
  <c r="I1135" i="103" s="1"/>
  <c r="S2286" i="103"/>
  <c r="P2287" i="103"/>
  <c r="O2287" i="103"/>
  <c r="D1267" i="103"/>
  <c r="D1331" i="103"/>
  <c r="P1749" i="103"/>
  <c r="O1749" i="103"/>
  <c r="S1748" i="103"/>
  <c r="I1748" i="103" s="1"/>
  <c r="S682" i="103"/>
  <c r="G682" i="103" s="1"/>
  <c r="G685" i="103" s="1"/>
  <c r="G686" i="103" s="1"/>
  <c r="P683" i="103"/>
  <c r="O683" i="103"/>
  <c r="O1051" i="103"/>
  <c r="P1051" i="103"/>
  <c r="S1050" i="103"/>
  <c r="L1050" i="103" s="1"/>
  <c r="L1053" i="103" s="1"/>
  <c r="L1054" i="103" s="1"/>
  <c r="L1055" i="103" s="1"/>
  <c r="O409" i="103"/>
  <c r="S408" i="103"/>
  <c r="J408" i="103" s="1"/>
  <c r="P409" i="103"/>
  <c r="P1850" i="103"/>
  <c r="O1850" i="103"/>
  <c r="S1849" i="103"/>
  <c r="I1849" i="103" s="1"/>
  <c r="S2063" i="103"/>
  <c r="H2063" i="103" s="1"/>
  <c r="H2076" i="103" s="1"/>
  <c r="H2077" i="103" s="1"/>
  <c r="P2064" i="103"/>
  <c r="O2064" i="103"/>
  <c r="O1874" i="103"/>
  <c r="P1874" i="103"/>
  <c r="S1873" i="103"/>
  <c r="G1873" i="103" s="1"/>
  <c r="S1548" i="103"/>
  <c r="J1548" i="103" s="1"/>
  <c r="P1549" i="103"/>
  <c r="O1549" i="103"/>
  <c r="P275" i="103"/>
  <c r="O275" i="103"/>
  <c r="S274" i="103"/>
  <c r="I274" i="103" s="1"/>
  <c r="F1712" i="103"/>
  <c r="F1784" i="103"/>
  <c r="F1785" i="103" s="1"/>
  <c r="S923" i="103"/>
  <c r="I923" i="103" s="1"/>
  <c r="P924" i="103"/>
  <c r="O924" i="103"/>
  <c r="O1801" i="103"/>
  <c r="P1801" i="103"/>
  <c r="S1800" i="103"/>
  <c r="G1800" i="103" s="1"/>
  <c r="O599" i="103"/>
  <c r="P599" i="103"/>
  <c r="S598" i="103"/>
  <c r="K598" i="103" s="1"/>
  <c r="P1377" i="103"/>
  <c r="O1377" i="103"/>
  <c r="S1376" i="103"/>
  <c r="G1376" i="103" s="1"/>
  <c r="P319" i="103"/>
  <c r="O319" i="103"/>
  <c r="S318" i="103"/>
  <c r="I318" i="103" s="1"/>
  <c r="P1898" i="103"/>
  <c r="O1898" i="103"/>
  <c r="S1897" i="103"/>
  <c r="G1897" i="103" s="1"/>
  <c r="O499" i="103"/>
  <c r="P499" i="103"/>
  <c r="S498" i="103"/>
  <c r="G498" i="103" s="1"/>
  <c r="S298" i="103"/>
  <c r="G298" i="103" s="1"/>
  <c r="P299" i="103"/>
  <c r="O299" i="103"/>
  <c r="G547" i="103"/>
  <c r="O1925" i="103"/>
  <c r="S1924" i="103"/>
  <c r="I1924" i="103" s="1"/>
  <c r="P1925" i="103"/>
  <c r="H42" i="103"/>
  <c r="H43" i="103" s="1"/>
  <c r="H1938" i="12"/>
  <c r="G2083" i="12"/>
  <c r="G2130" i="12"/>
  <c r="G2143" i="12" s="1"/>
  <c r="L2184" i="12"/>
  <c r="N2183" i="12"/>
  <c r="G2144" i="12"/>
  <c r="G2145" i="12" s="1"/>
  <c r="P2215" i="12"/>
  <c r="O2215" i="12"/>
  <c r="S2214" i="12"/>
  <c r="S2177" i="12"/>
  <c r="N2175" i="12"/>
  <c r="L2177" i="12"/>
  <c r="N2176" i="12"/>
  <c r="O2192" i="12"/>
  <c r="S2191" i="12"/>
  <c r="P2192" i="12"/>
  <c r="O2261" i="12"/>
  <c r="S2260" i="12"/>
  <c r="E2273" i="12" s="1"/>
  <c r="P2261" i="12"/>
  <c r="G2273" i="12"/>
  <c r="G2274" i="12" s="1"/>
  <c r="P2281" i="12"/>
  <c r="O2281" i="12"/>
  <c r="S2280" i="12"/>
  <c r="O2237" i="12"/>
  <c r="S2236" i="12"/>
  <c r="P2237" i="12"/>
  <c r="L2049" i="12"/>
  <c r="N2048" i="12"/>
  <c r="D1983" i="12"/>
  <c r="S2151" i="12"/>
  <c r="G2151" i="12" s="1"/>
  <c r="P2152" i="12"/>
  <c r="O2152" i="12"/>
  <c r="L2039" i="12"/>
  <c r="P2085" i="12"/>
  <c r="O2085" i="12"/>
  <c r="S2084" i="12"/>
  <c r="G2084" i="12" s="1"/>
  <c r="L2144" i="12"/>
  <c r="L2145" i="12" s="1"/>
  <c r="S2106" i="12"/>
  <c r="G2106" i="12" s="1"/>
  <c r="O2107" i="12"/>
  <c r="P2107" i="12"/>
  <c r="S2056" i="12"/>
  <c r="P2057" i="12"/>
  <c r="O2057" i="12"/>
  <c r="S2131" i="12"/>
  <c r="O2132" i="12"/>
  <c r="P2132" i="12"/>
  <c r="P1940" i="12"/>
  <c r="S1939" i="12"/>
  <c r="H1939" i="12" s="1"/>
  <c r="O1940" i="12"/>
  <c r="O1988" i="12"/>
  <c r="S1987" i="12"/>
  <c r="P1988" i="12"/>
  <c r="O1918" i="12"/>
  <c r="S1917" i="12"/>
  <c r="I1917" i="12" s="1"/>
  <c r="P1918" i="12"/>
  <c r="I1958" i="12"/>
  <c r="I1959" i="12" s="1"/>
  <c r="S2012" i="12"/>
  <c r="P2013" i="12"/>
  <c r="O2013" i="12"/>
  <c r="S1963" i="12"/>
  <c r="I1963" i="12" s="1"/>
  <c r="I1981" i="12" s="1"/>
  <c r="P1964" i="12"/>
  <c r="O1964" i="12"/>
  <c r="F908" i="103" l="1"/>
  <c r="F947" i="103"/>
  <c r="F948" i="103" s="1"/>
  <c r="D1426" i="103"/>
  <c r="D1446" i="103"/>
  <c r="G687" i="103"/>
  <c r="H2078" i="103"/>
  <c r="O83" i="103"/>
  <c r="S82" i="103"/>
  <c r="K82" i="103" s="1"/>
  <c r="P83" i="103"/>
  <c r="S1951" i="103"/>
  <c r="G1951" i="103" s="1"/>
  <c r="O1952" i="103"/>
  <c r="P1952" i="103"/>
  <c r="S924" i="103"/>
  <c r="O1550" i="103"/>
  <c r="P1550" i="103"/>
  <c r="S1549" i="103"/>
  <c r="J1549" i="103" s="1"/>
  <c r="P2221" i="103"/>
  <c r="O2221" i="103"/>
  <c r="S2220" i="103"/>
  <c r="S1465" i="103"/>
  <c r="J1465" i="103" s="1"/>
  <c r="P1466" i="103"/>
  <c r="O1466" i="103"/>
  <c r="O1707" i="103"/>
  <c r="S1706" i="103"/>
  <c r="I1706" i="103" s="1"/>
  <c r="P1707" i="103"/>
  <c r="P1400" i="103"/>
  <c r="O1400" i="103"/>
  <c r="S1399" i="103"/>
  <c r="I1399" i="103" s="1"/>
  <c r="I1401" i="103" s="1"/>
  <c r="I1402" i="103" s="1"/>
  <c r="I1403" i="103" s="1"/>
  <c r="S1573" i="103"/>
  <c r="J1573" i="103" s="1"/>
  <c r="P1574" i="103"/>
  <c r="O1574" i="103"/>
  <c r="O1684" i="103"/>
  <c r="S1683" i="103"/>
  <c r="H1683" i="103" s="1"/>
  <c r="P1684" i="103"/>
  <c r="G92" i="103"/>
  <c r="P2244" i="103"/>
  <c r="O2244" i="103"/>
  <c r="S2243" i="103"/>
  <c r="N366" i="103"/>
  <c r="N356" i="103"/>
  <c r="N367" i="103"/>
  <c r="N357" i="103"/>
  <c r="N375" i="103"/>
  <c r="N370" i="103"/>
  <c r="N360" i="103"/>
  <c r="N364" i="103"/>
  <c r="N371" i="103"/>
  <c r="N355" i="103"/>
  <c r="N365" i="103"/>
  <c r="N368" i="103"/>
  <c r="N363" i="103"/>
  <c r="N362" i="103"/>
  <c r="N369" i="103"/>
  <c r="N359" i="103"/>
  <c r="N358" i="103"/>
  <c r="C352" i="103"/>
  <c r="G352" i="103" s="1"/>
  <c r="A352" i="103" s="1"/>
  <c r="N361" i="103"/>
  <c r="O451" i="103"/>
  <c r="P451" i="103"/>
  <c r="S450" i="103"/>
  <c r="J450" i="103" s="1"/>
  <c r="S57" i="103"/>
  <c r="G57" i="103" s="1"/>
  <c r="G66" i="103" s="1"/>
  <c r="G67" i="103" s="1"/>
  <c r="P58" i="103"/>
  <c r="O58" i="103"/>
  <c r="S2064" i="103"/>
  <c r="L2064" i="103" s="1"/>
  <c r="P2065" i="103"/>
  <c r="O2065" i="103"/>
  <c r="P1137" i="103"/>
  <c r="S1136" i="103"/>
  <c r="I1136" i="103" s="1"/>
  <c r="I1144" i="103" s="1"/>
  <c r="I1145" i="103" s="1"/>
  <c r="O1137" i="103"/>
  <c r="P767" i="103"/>
  <c r="O767" i="103"/>
  <c r="S766" i="103"/>
  <c r="I766" i="103" s="1"/>
  <c r="O853" i="103"/>
  <c r="S852" i="103"/>
  <c r="I852" i="103" s="1"/>
  <c r="I858" i="103" s="1"/>
  <c r="I859" i="103" s="1"/>
  <c r="P853" i="103"/>
  <c r="H44" i="103"/>
  <c r="H114" i="103"/>
  <c r="H115" i="103" s="1"/>
  <c r="H118" i="103" s="1"/>
  <c r="D1332" i="103"/>
  <c r="P2021" i="103"/>
  <c r="O2021" i="103"/>
  <c r="S2020" i="103"/>
  <c r="L2020" i="103" s="1"/>
  <c r="G210" i="103"/>
  <c r="P478" i="103"/>
  <c r="O478" i="103"/>
  <c r="S477" i="103"/>
  <c r="L477" i="103" s="1"/>
  <c r="L483" i="103" s="1"/>
  <c r="L484" i="103" s="1"/>
  <c r="F2164" i="103"/>
  <c r="F2165" i="103"/>
  <c r="P1926" i="103"/>
  <c r="S1925" i="103"/>
  <c r="I1925" i="103" s="1"/>
  <c r="O1926" i="103"/>
  <c r="S319" i="103"/>
  <c r="I319" i="103" s="1"/>
  <c r="I325" i="103" s="1"/>
  <c r="I326" i="103" s="1"/>
  <c r="I327" i="103" s="1"/>
  <c r="P320" i="103"/>
  <c r="O320" i="103"/>
  <c r="O1259" i="103"/>
  <c r="S1258" i="103"/>
  <c r="J1258" i="103" s="1"/>
  <c r="P1259" i="103"/>
  <c r="S389" i="103"/>
  <c r="J389" i="103" s="1"/>
  <c r="P390" i="103"/>
  <c r="O390" i="103"/>
  <c r="O225" i="103"/>
  <c r="S224" i="103"/>
  <c r="G224" i="103" s="1"/>
  <c r="P225" i="103"/>
  <c r="D1712" i="103"/>
  <c r="G1362" i="103"/>
  <c r="S894" i="103"/>
  <c r="L894" i="103" s="1"/>
  <c r="L906" i="103" s="1"/>
  <c r="L907" i="103" s="1"/>
  <c r="L908" i="103" s="1"/>
  <c r="O895" i="103"/>
  <c r="P895" i="103"/>
  <c r="P875" i="103"/>
  <c r="S874" i="103"/>
  <c r="G874" i="103" s="1"/>
  <c r="O875" i="103"/>
  <c r="P2267" i="103"/>
  <c r="O2267" i="103"/>
  <c r="S2266" i="103"/>
  <c r="S2160" i="103"/>
  <c r="G2160" i="103" s="1"/>
  <c r="P2161" i="103"/>
  <c r="S2161" i="103" s="1"/>
  <c r="O2161" i="103"/>
  <c r="P135" i="103"/>
  <c r="S134" i="103"/>
  <c r="G134" i="103" s="1"/>
  <c r="O135" i="103"/>
  <c r="S1898" i="103"/>
  <c r="G1898" i="103" s="1"/>
  <c r="P1899" i="103"/>
  <c r="O1899" i="103"/>
  <c r="D711" i="103"/>
  <c r="P342" i="103"/>
  <c r="S341" i="103"/>
  <c r="L341" i="103" s="1"/>
  <c r="O342" i="103"/>
  <c r="O106" i="103"/>
  <c r="S105" i="103"/>
  <c r="F105" i="103" s="1"/>
  <c r="P106" i="103"/>
  <c r="O659" i="103"/>
  <c r="P659" i="103"/>
  <c r="S599" i="103"/>
  <c r="K599" i="103" s="1"/>
  <c r="O600" i="103"/>
  <c r="P600" i="103"/>
  <c r="S1051" i="103"/>
  <c r="K1051" i="103" s="1"/>
  <c r="P1052" i="103"/>
  <c r="O1052" i="103"/>
  <c r="S1301" i="103"/>
  <c r="J1301" i="103" s="1"/>
  <c r="P1302" i="103"/>
  <c r="O1302" i="103"/>
  <c r="S1850" i="103"/>
  <c r="I1850" i="103" s="1"/>
  <c r="P1851" i="103"/>
  <c r="O1851" i="103"/>
  <c r="P1640" i="103"/>
  <c r="O1640" i="103"/>
  <c r="S1639" i="103"/>
  <c r="B1639" i="103" s="1"/>
  <c r="P1974" i="103"/>
  <c r="S1973" i="103"/>
  <c r="G1973" i="103" s="1"/>
  <c r="O1974" i="103"/>
  <c r="P1161" i="103"/>
  <c r="S1160" i="103"/>
  <c r="B1160" i="103" s="1"/>
  <c r="O1161" i="103"/>
  <c r="P1349" i="103"/>
  <c r="S1348" i="103"/>
  <c r="L1348" i="103" s="1"/>
  <c r="O1349" i="103"/>
  <c r="P1527" i="103"/>
  <c r="S1526" i="103"/>
  <c r="J1526" i="103" s="1"/>
  <c r="O1527" i="103"/>
  <c r="G879" i="103"/>
  <c r="G880" i="103" s="1"/>
  <c r="P576" i="103"/>
  <c r="S575" i="103"/>
  <c r="G575" i="103" s="1"/>
  <c r="O576" i="103"/>
  <c r="P1875" i="103"/>
  <c r="O1875" i="103"/>
  <c r="S1874" i="103"/>
  <c r="L1874" i="103" s="1"/>
  <c r="O410" i="103"/>
  <c r="S409" i="103"/>
  <c r="J409" i="103" s="1"/>
  <c r="P410" i="103"/>
  <c r="P2288" i="103"/>
  <c r="O2288" i="103"/>
  <c r="S2287" i="103"/>
  <c r="P1182" i="103"/>
  <c r="S1181" i="103"/>
  <c r="B1181" i="103" s="1"/>
  <c r="B1189" i="103" s="1"/>
  <c r="B1190" i="103" s="1"/>
  <c r="O1182" i="103"/>
  <c r="P1777" i="103"/>
  <c r="O1777" i="103"/>
  <c r="S1776" i="103"/>
  <c r="I1776" i="103" s="1"/>
  <c r="S366" i="103"/>
  <c r="J366" i="103" s="1"/>
  <c r="P367" i="103"/>
  <c r="O367" i="103"/>
  <c r="P2199" i="103"/>
  <c r="O2199" i="103"/>
  <c r="S2198" i="103"/>
  <c r="O1997" i="103"/>
  <c r="S1996" i="103"/>
  <c r="L1996" i="103" s="1"/>
  <c r="P1997" i="103"/>
  <c r="S154" i="103"/>
  <c r="B154" i="103" s="1"/>
  <c r="P155" i="103"/>
  <c r="O155" i="103"/>
  <c r="O1595" i="103"/>
  <c r="P1595" i="103"/>
  <c r="S1594" i="103"/>
  <c r="J1594" i="103" s="1"/>
  <c r="O1282" i="103"/>
  <c r="S1281" i="103"/>
  <c r="J1281" i="103" s="1"/>
  <c r="P1282" i="103"/>
  <c r="D114" i="103"/>
  <c r="N21" i="103"/>
  <c r="D22" i="103"/>
  <c r="P1727" i="103"/>
  <c r="S1726" i="103"/>
  <c r="D1726" i="103" s="1"/>
  <c r="O1727" i="103"/>
  <c r="S275" i="103"/>
  <c r="I275" i="103" s="1"/>
  <c r="P276" i="103"/>
  <c r="O276" i="103"/>
  <c r="S1749" i="103"/>
  <c r="I1749" i="103" s="1"/>
  <c r="P1750" i="103"/>
  <c r="O1750" i="103"/>
  <c r="P1028" i="103"/>
  <c r="S1027" i="103"/>
  <c r="L1027" i="103" s="1"/>
  <c r="L1034" i="103" s="1"/>
  <c r="L1035" i="103" s="1"/>
  <c r="O1028" i="103"/>
  <c r="I536" i="103"/>
  <c r="I582" i="103"/>
  <c r="I583" i="103" s="1"/>
  <c r="P990" i="103"/>
  <c r="S989" i="103"/>
  <c r="I989" i="103" s="1"/>
  <c r="O990" i="103"/>
  <c r="P684" i="103"/>
  <c r="S683" i="103"/>
  <c r="K683" i="103" s="1"/>
  <c r="O684" i="103"/>
  <c r="P1008" i="103"/>
  <c r="O1008" i="103"/>
  <c r="S1007" i="103"/>
  <c r="I1007" i="103" s="1"/>
  <c r="P942" i="103"/>
  <c r="O942" i="103"/>
  <c r="S941" i="103"/>
  <c r="I941" i="103" s="1"/>
  <c r="P831" i="103"/>
  <c r="S830" i="103"/>
  <c r="O831" i="103"/>
  <c r="S1440" i="103"/>
  <c r="G1440" i="103" s="1"/>
  <c r="O1441" i="103"/>
  <c r="P1441" i="103"/>
  <c r="P1070" i="103"/>
  <c r="O1070" i="103"/>
  <c r="S1069" i="103"/>
  <c r="K1069" i="103" s="1"/>
  <c r="S1801" i="103"/>
  <c r="G1801" i="103" s="1"/>
  <c r="P1802" i="103"/>
  <c r="O1802" i="103"/>
  <c r="S725" i="103"/>
  <c r="K725" i="103" s="1"/>
  <c r="P726" i="103"/>
  <c r="O726" i="103"/>
  <c r="O619" i="103"/>
  <c r="S618" i="103"/>
  <c r="K618" i="103" s="1"/>
  <c r="P619" i="103"/>
  <c r="S1114" i="103"/>
  <c r="K1114" i="103" s="1"/>
  <c r="P1115" i="103"/>
  <c r="O1115" i="103"/>
  <c r="S2092" i="103"/>
  <c r="G2092" i="103" s="1"/>
  <c r="P2093" i="103"/>
  <c r="O2093" i="103"/>
  <c r="P37" i="103"/>
  <c r="O37" i="103"/>
  <c r="S36" i="103"/>
  <c r="K36" i="103" s="1"/>
  <c r="S1618" i="103"/>
  <c r="J1618" i="103" s="1"/>
  <c r="P1619" i="103"/>
  <c r="O1619" i="103"/>
  <c r="O638" i="103"/>
  <c r="P638" i="103"/>
  <c r="S637" i="103"/>
  <c r="K637" i="103" s="1"/>
  <c r="S2139" i="103"/>
  <c r="I2139" i="103" s="1"/>
  <c r="I2143" i="103" s="1"/>
  <c r="I2144" i="103" s="1"/>
  <c r="I2145" i="103" s="1"/>
  <c r="P2140" i="103"/>
  <c r="O2140" i="103"/>
  <c r="P550" i="103"/>
  <c r="O550" i="103"/>
  <c r="S549" i="103"/>
  <c r="G549" i="103" s="1"/>
  <c r="D860" i="103"/>
  <c r="S1416" i="103"/>
  <c r="G1416" i="103" s="1"/>
  <c r="O1417" i="103"/>
  <c r="P1417" i="103"/>
  <c r="O1206" i="103"/>
  <c r="S1205" i="103"/>
  <c r="G1205" i="103" s="1"/>
  <c r="P1206" i="103"/>
  <c r="S743" i="103"/>
  <c r="G743" i="103" s="1"/>
  <c r="P744" i="103"/>
  <c r="O744" i="103"/>
  <c r="P300" i="103"/>
  <c r="S300" i="103" s="1"/>
  <c r="S299" i="103"/>
  <c r="G299" i="103" s="1"/>
  <c r="O300" i="103"/>
  <c r="S523" i="103"/>
  <c r="G523" i="103" s="1"/>
  <c r="O524" i="103"/>
  <c r="P524" i="103"/>
  <c r="P500" i="103"/>
  <c r="O500" i="103"/>
  <c r="S499" i="103"/>
  <c r="G499" i="103" s="1"/>
  <c r="S1485" i="103"/>
  <c r="J1485" i="103" s="1"/>
  <c r="P1486" i="103"/>
  <c r="O1486" i="103"/>
  <c r="O790" i="103"/>
  <c r="P790" i="103"/>
  <c r="S789" i="103"/>
  <c r="B789" i="103" s="1"/>
  <c r="S1659" i="103"/>
  <c r="B1659" i="103" s="1"/>
  <c r="O1660" i="103"/>
  <c r="P1660" i="103"/>
  <c r="S1660" i="103" s="1"/>
  <c r="P1378" i="103"/>
  <c r="S1377" i="103"/>
  <c r="G1377" i="103" s="1"/>
  <c r="O1378" i="103"/>
  <c r="O1233" i="103"/>
  <c r="S1232" i="103"/>
  <c r="I1232" i="103" s="1"/>
  <c r="P1233" i="103"/>
  <c r="O1507" i="103"/>
  <c r="P1507" i="103"/>
  <c r="S1506" i="103"/>
  <c r="J1506" i="103" s="1"/>
  <c r="O432" i="103"/>
  <c r="S431" i="103"/>
  <c r="J431" i="103" s="1"/>
  <c r="P432" i="103"/>
  <c r="O1825" i="103"/>
  <c r="S1824" i="103"/>
  <c r="G1824" i="103" s="1"/>
  <c r="P1825" i="103"/>
  <c r="S201" i="103"/>
  <c r="L201" i="103" s="1"/>
  <c r="O202" i="103"/>
  <c r="P202" i="103"/>
  <c r="S706" i="103"/>
  <c r="H706" i="103" s="1"/>
  <c r="H709" i="103" s="1"/>
  <c r="H710" i="103" s="1"/>
  <c r="P707" i="103"/>
  <c r="O707" i="103"/>
  <c r="P253" i="103"/>
  <c r="S252" i="103"/>
  <c r="G252" i="103" s="1"/>
  <c r="O253" i="103"/>
  <c r="S1323" i="103"/>
  <c r="J1323" i="103" s="1"/>
  <c r="O1324" i="103"/>
  <c r="P1324" i="103"/>
  <c r="P179" i="103"/>
  <c r="S178" i="103"/>
  <c r="H178" i="103" s="1"/>
  <c r="O179" i="103"/>
  <c r="S16" i="103"/>
  <c r="K16" i="103" s="1"/>
  <c r="P17" i="103"/>
  <c r="O17" i="103"/>
  <c r="S2116" i="103"/>
  <c r="I2116" i="103" s="1"/>
  <c r="P2117" i="103"/>
  <c r="O2117" i="103"/>
  <c r="O812" i="103"/>
  <c r="P812" i="103"/>
  <c r="S811" i="103"/>
  <c r="B811" i="103" s="1"/>
  <c r="B815" i="103" s="1"/>
  <c r="B816" i="103" s="1"/>
  <c r="G2206" i="12"/>
  <c r="G2207" i="12" s="1"/>
  <c r="H1957" i="12"/>
  <c r="E2131" i="12"/>
  <c r="E2143" i="12" s="1"/>
  <c r="E2144" i="12" s="1"/>
  <c r="I1987" i="12"/>
  <c r="B2012" i="12"/>
  <c r="B2027" i="12" s="1"/>
  <c r="B2028" i="12" s="1"/>
  <c r="L2056" i="12"/>
  <c r="S2192" i="12"/>
  <c r="E2274" i="12"/>
  <c r="E2294" i="12"/>
  <c r="P2193" i="12"/>
  <c r="O2193" i="12"/>
  <c r="N2177" i="12"/>
  <c r="P2282" i="12"/>
  <c r="S2281" i="12"/>
  <c r="O2282" i="12"/>
  <c r="S2237" i="12"/>
  <c r="H2252" i="12" s="1"/>
  <c r="H2253" i="12" s="1"/>
  <c r="O2238" i="12"/>
  <c r="P2238" i="12"/>
  <c r="P2216" i="12"/>
  <c r="O2216" i="12"/>
  <c r="S2215" i="12"/>
  <c r="S2261" i="12"/>
  <c r="P2262" i="12"/>
  <c r="O2262" i="12"/>
  <c r="I1982" i="12"/>
  <c r="I1983" i="12" s="1"/>
  <c r="H1958" i="12"/>
  <c r="B2100" i="12"/>
  <c r="S2085" i="12"/>
  <c r="P2086" i="12"/>
  <c r="O2086" i="12"/>
  <c r="O2108" i="12"/>
  <c r="S2107" i="12"/>
  <c r="G2107" i="12" s="1"/>
  <c r="P2108" i="12"/>
  <c r="P2153" i="12"/>
  <c r="O2153" i="12"/>
  <c r="S2152" i="12"/>
  <c r="P2133" i="12"/>
  <c r="O2133" i="12"/>
  <c r="S2132" i="12"/>
  <c r="O2058" i="12"/>
  <c r="P2058" i="12"/>
  <c r="S2013" i="12"/>
  <c r="L2013" i="12" s="1"/>
  <c r="P2014" i="12"/>
  <c r="O2014" i="12"/>
  <c r="P1919" i="12"/>
  <c r="O1919" i="12"/>
  <c r="S1918" i="12"/>
  <c r="P1941" i="12"/>
  <c r="O1941" i="12"/>
  <c r="S1940" i="12"/>
  <c r="G1940" i="12" s="1"/>
  <c r="P1965" i="12"/>
  <c r="O1965" i="12"/>
  <c r="S1964" i="12"/>
  <c r="S1988" i="12"/>
  <c r="I1988" i="12" s="1"/>
  <c r="P1989" i="12"/>
  <c r="O1989" i="12"/>
  <c r="S707" i="103" l="1"/>
  <c r="L707" i="103" s="1"/>
  <c r="L709" i="103" s="1"/>
  <c r="L710" i="103" s="1"/>
  <c r="P708" i="103"/>
  <c r="S708" i="103" s="1"/>
  <c r="O708" i="103"/>
  <c r="S1619" i="103"/>
  <c r="J1619" i="103" s="1"/>
  <c r="P1620" i="103"/>
  <c r="O1620" i="103"/>
  <c r="D817" i="103"/>
  <c r="B947" i="103"/>
  <c r="S1206" i="103"/>
  <c r="G1206" i="103" s="1"/>
  <c r="P1207" i="103"/>
  <c r="O1207" i="103"/>
  <c r="P639" i="103"/>
  <c r="O639" i="103"/>
  <c r="S638" i="103"/>
  <c r="K638" i="103" s="1"/>
  <c r="D115" i="103"/>
  <c r="P411" i="103"/>
  <c r="O411" i="103"/>
  <c r="S410" i="103"/>
  <c r="J410" i="103" s="1"/>
  <c r="G2161" i="103"/>
  <c r="G2162" i="103" s="1"/>
  <c r="G2163" i="103" s="1"/>
  <c r="S2162" i="103"/>
  <c r="S895" i="103"/>
  <c r="G895" i="103" s="1"/>
  <c r="P896" i="103"/>
  <c r="O896" i="103"/>
  <c r="P226" i="103"/>
  <c r="O226" i="103"/>
  <c r="P768" i="103"/>
  <c r="O768" i="103"/>
  <c r="S767" i="103"/>
  <c r="I767" i="103" s="1"/>
  <c r="I772" i="103" s="1"/>
  <c r="I773" i="103" s="1"/>
  <c r="S2221" i="103"/>
  <c r="O2222" i="103"/>
  <c r="P2222" i="103"/>
  <c r="O84" i="103"/>
  <c r="P84" i="103"/>
  <c r="O813" i="103"/>
  <c r="S812" i="103"/>
  <c r="H812" i="103" s="1"/>
  <c r="H815" i="103" s="1"/>
  <c r="H816" i="103" s="1"/>
  <c r="P813" i="103"/>
  <c r="P254" i="103"/>
  <c r="O254" i="103"/>
  <c r="S253" i="103"/>
  <c r="G253" i="103" s="1"/>
  <c r="O1379" i="103"/>
  <c r="P1379" i="103"/>
  <c r="S1378" i="103"/>
  <c r="L1378" i="103" s="1"/>
  <c r="L1381" i="103" s="1"/>
  <c r="L1382" i="103" s="1"/>
  <c r="L1383" i="103" s="1"/>
  <c r="P2094" i="103"/>
  <c r="O2094" i="103"/>
  <c r="S2093" i="103"/>
  <c r="G2093" i="103" s="1"/>
  <c r="P832" i="103"/>
  <c r="S831" i="103"/>
  <c r="O832" i="103"/>
  <c r="O156" i="103"/>
  <c r="S155" i="103"/>
  <c r="B155" i="103" s="1"/>
  <c r="P156" i="103"/>
  <c r="S1777" i="103"/>
  <c r="I1777" i="103" s="1"/>
  <c r="O1778" i="103"/>
  <c r="P1778" i="103"/>
  <c r="G881" i="103"/>
  <c r="S1052" i="103"/>
  <c r="O59" i="103"/>
  <c r="S58" i="103"/>
  <c r="K58" i="103" s="1"/>
  <c r="P59" i="103"/>
  <c r="P180" i="103"/>
  <c r="O180" i="103"/>
  <c r="S179" i="103"/>
  <c r="H179" i="103" s="1"/>
  <c r="H184" i="103" s="1"/>
  <c r="H185" i="103" s="1"/>
  <c r="S550" i="103"/>
  <c r="G550" i="103" s="1"/>
  <c r="P551" i="103"/>
  <c r="O551" i="103"/>
  <c r="P727" i="103"/>
  <c r="S727" i="103" s="1"/>
  <c r="S726" i="103"/>
  <c r="K726" i="103" s="1"/>
  <c r="O727" i="103"/>
  <c r="P1029" i="103"/>
  <c r="O1029" i="103"/>
  <c r="S1028" i="103"/>
  <c r="G1028" i="103" s="1"/>
  <c r="P601" i="103"/>
  <c r="S600" i="103"/>
  <c r="K600" i="103" s="1"/>
  <c r="O601" i="103"/>
  <c r="O277" i="103"/>
  <c r="S276" i="103"/>
  <c r="I276" i="103" s="1"/>
  <c r="P277" i="103"/>
  <c r="S576" i="103"/>
  <c r="G576" i="103" s="1"/>
  <c r="O577" i="103"/>
  <c r="P577" i="103"/>
  <c r="S1640" i="103"/>
  <c r="B1640" i="103" s="1"/>
  <c r="O1641" i="103"/>
  <c r="P1641" i="103"/>
  <c r="P107" i="103"/>
  <c r="O107" i="103"/>
  <c r="S106" i="103"/>
  <c r="F106" i="103" s="1"/>
  <c r="F111" i="103" s="1"/>
  <c r="F112" i="103" s="1"/>
  <c r="P1826" i="103"/>
  <c r="S1825" i="103"/>
  <c r="G1825" i="103" s="1"/>
  <c r="O1826" i="103"/>
  <c r="O1508" i="103"/>
  <c r="P1508" i="103"/>
  <c r="S1507" i="103"/>
  <c r="J1507" i="103" s="1"/>
  <c r="P1487" i="103"/>
  <c r="S1486" i="103"/>
  <c r="J1486" i="103" s="1"/>
  <c r="O1487" i="103"/>
  <c r="O1071" i="103"/>
  <c r="P1071" i="103"/>
  <c r="S1071" i="103" s="1"/>
  <c r="S1070" i="103"/>
  <c r="K1070" i="103" s="1"/>
  <c r="S684" i="103"/>
  <c r="L1036" i="103"/>
  <c r="L1075" i="103"/>
  <c r="L1076" i="103" s="1"/>
  <c r="O1283" i="103"/>
  <c r="P1283" i="103"/>
  <c r="S1282" i="103"/>
  <c r="J1282" i="103" s="1"/>
  <c r="S1161" i="103"/>
  <c r="B1161" i="103" s="1"/>
  <c r="P1162" i="103"/>
  <c r="O1162" i="103"/>
  <c r="P1900" i="103"/>
  <c r="O1900" i="103"/>
  <c r="S1899" i="103"/>
  <c r="G1899" i="103" s="1"/>
  <c r="O321" i="103"/>
  <c r="S320" i="103"/>
  <c r="G320" i="103" s="1"/>
  <c r="P321" i="103"/>
  <c r="O854" i="103"/>
  <c r="S853" i="103"/>
  <c r="K853" i="103" s="1"/>
  <c r="P854" i="103"/>
  <c r="I1146" i="103"/>
  <c r="G68" i="103"/>
  <c r="P1575" i="103"/>
  <c r="S1574" i="103"/>
  <c r="J1574" i="103" s="1"/>
  <c r="O1575" i="103"/>
  <c r="O1551" i="103"/>
  <c r="P1551" i="103"/>
  <c r="S1550" i="103"/>
  <c r="J1550" i="103" s="1"/>
  <c r="B1660" i="103"/>
  <c r="B1661" i="103" s="1"/>
  <c r="B1662" i="103" s="1"/>
  <c r="S1661" i="103"/>
  <c r="D1191" i="103"/>
  <c r="P1852" i="103"/>
  <c r="O1852" i="103"/>
  <c r="S1851" i="103"/>
  <c r="I1851" i="103" s="1"/>
  <c r="I860" i="103"/>
  <c r="O1138" i="103"/>
  <c r="P1138" i="103"/>
  <c r="S1137" i="103"/>
  <c r="B1137" i="103" s="1"/>
  <c r="H711" i="103"/>
  <c r="H794" i="103"/>
  <c r="H795" i="103" s="1"/>
  <c r="S1233" i="103"/>
  <c r="I1233" i="103" s="1"/>
  <c r="P1234" i="103"/>
  <c r="O1234" i="103"/>
  <c r="G300" i="103"/>
  <c r="G301" i="103" s="1"/>
  <c r="G302" i="103" s="1"/>
  <c r="S301" i="103"/>
  <c r="P1418" i="103"/>
  <c r="O1418" i="103"/>
  <c r="S1417" i="103"/>
  <c r="G1417" i="103" s="1"/>
  <c r="S1115" i="103"/>
  <c r="K1115" i="103" s="1"/>
  <c r="K1119" i="103" s="1"/>
  <c r="K1120" i="103" s="1"/>
  <c r="O1116" i="103"/>
  <c r="P1116" i="103"/>
  <c r="S1441" i="103"/>
  <c r="G1441" i="103" s="1"/>
  <c r="P1442" i="103"/>
  <c r="O1442" i="103"/>
  <c r="S2021" i="103"/>
  <c r="L2021" i="103" s="1"/>
  <c r="P2022" i="103"/>
  <c r="O2022" i="103"/>
  <c r="I924" i="103"/>
  <c r="I925" i="103" s="1"/>
  <c r="I926" i="103" s="1"/>
  <c r="S925" i="103"/>
  <c r="S202" i="103"/>
  <c r="L202" i="103" s="1"/>
  <c r="P203" i="103"/>
  <c r="O203" i="103"/>
  <c r="O433" i="103"/>
  <c r="P433" i="103"/>
  <c r="S432" i="103"/>
  <c r="J432" i="103" s="1"/>
  <c r="P2141" i="103"/>
  <c r="O2141" i="103"/>
  <c r="S2140" i="103"/>
  <c r="H2140" i="103" s="1"/>
  <c r="O1751" i="103"/>
  <c r="S1750" i="103"/>
  <c r="I1750" i="103" s="1"/>
  <c r="P1751" i="103"/>
  <c r="P1728" i="103"/>
  <c r="O1728" i="103"/>
  <c r="S1727" i="103"/>
  <c r="D1727" i="103" s="1"/>
  <c r="S367" i="103"/>
  <c r="J367" i="103" s="1"/>
  <c r="P368" i="103"/>
  <c r="O368" i="103"/>
  <c r="P1876" i="103"/>
  <c r="O1876" i="103"/>
  <c r="S1875" i="103"/>
  <c r="G1875" i="103" s="1"/>
  <c r="P1975" i="103"/>
  <c r="S1974" i="103"/>
  <c r="G1974" i="103" s="1"/>
  <c r="O1975" i="103"/>
  <c r="P343" i="103"/>
  <c r="O343" i="103"/>
  <c r="S342" i="103"/>
  <c r="L342" i="103" s="1"/>
  <c r="L582" i="103"/>
  <c r="L583" i="103" s="1"/>
  <c r="L485" i="103"/>
  <c r="O2066" i="103"/>
  <c r="S2065" i="103"/>
  <c r="L2065" i="103" s="1"/>
  <c r="P2066" i="103"/>
  <c r="P1953" i="103"/>
  <c r="O1953" i="103"/>
  <c r="S1952" i="103"/>
  <c r="G1952" i="103" s="1"/>
  <c r="S2199" i="103"/>
  <c r="P2200" i="103"/>
  <c r="O2200" i="103"/>
  <c r="S2244" i="103"/>
  <c r="O2245" i="103"/>
  <c r="P2245" i="103"/>
  <c r="D1447" i="103"/>
  <c r="P1325" i="103"/>
  <c r="S1324" i="103"/>
  <c r="J1324" i="103" s="1"/>
  <c r="O1325" i="103"/>
  <c r="P943" i="103"/>
  <c r="S942" i="103"/>
  <c r="I942" i="103" s="1"/>
  <c r="I944" i="103" s="1"/>
  <c r="I945" i="103" s="1"/>
  <c r="O943" i="103"/>
  <c r="S1182" i="103"/>
  <c r="D1182" i="103" s="1"/>
  <c r="D1189" i="103" s="1"/>
  <c r="D1190" i="103" s="1"/>
  <c r="D1214" i="103" s="1"/>
  <c r="P1183" i="103"/>
  <c r="O1183" i="103"/>
  <c r="O1528" i="103"/>
  <c r="P1528" i="103"/>
  <c r="S1527" i="103"/>
  <c r="J1527" i="103" s="1"/>
  <c r="S2267" i="103"/>
  <c r="O2268" i="103"/>
  <c r="P2268" i="103"/>
  <c r="O391" i="103"/>
  <c r="S390" i="103"/>
  <c r="J390" i="103" s="1"/>
  <c r="P391" i="103"/>
  <c r="P452" i="103"/>
  <c r="O452" i="103"/>
  <c r="S451" i="103"/>
  <c r="J451" i="103" s="1"/>
  <c r="N388" i="103"/>
  <c r="N381" i="103"/>
  <c r="N389" i="103"/>
  <c r="N382" i="103"/>
  <c r="N392" i="103"/>
  <c r="N377" i="103"/>
  <c r="N391" i="103"/>
  <c r="N386" i="103"/>
  <c r="N380" i="103"/>
  <c r="N390" i="103"/>
  <c r="N396" i="103"/>
  <c r="N387" i="103"/>
  <c r="N384" i="103"/>
  <c r="N379" i="103"/>
  <c r="N385" i="103"/>
  <c r="N376" i="103"/>
  <c r="N378" i="103"/>
  <c r="N383" i="103"/>
  <c r="O1467" i="103"/>
  <c r="S1466" i="103"/>
  <c r="J1466" i="103" s="1"/>
  <c r="P1467" i="103"/>
  <c r="P501" i="103"/>
  <c r="S500" i="103"/>
  <c r="G500" i="103" s="1"/>
  <c r="O501" i="103"/>
  <c r="O745" i="103"/>
  <c r="S744" i="103"/>
  <c r="G744" i="103" s="1"/>
  <c r="P745" i="103"/>
  <c r="P1803" i="103"/>
  <c r="S1802" i="103"/>
  <c r="G1802" i="103" s="1"/>
  <c r="O1803" i="103"/>
  <c r="S990" i="103"/>
  <c r="I990" i="103" s="1"/>
  <c r="P991" i="103"/>
  <c r="O991" i="103"/>
  <c r="S1595" i="103"/>
  <c r="J1595" i="103" s="1"/>
  <c r="P1596" i="103"/>
  <c r="O1596" i="103"/>
  <c r="O1998" i="103"/>
  <c r="P1998" i="103"/>
  <c r="S1997" i="103"/>
  <c r="G1997" i="103" s="1"/>
  <c r="O1303" i="103"/>
  <c r="P1303" i="103"/>
  <c r="S1302" i="103"/>
  <c r="J1302" i="103" s="1"/>
  <c r="P660" i="103"/>
  <c r="O660" i="103"/>
  <c r="S659" i="103"/>
  <c r="G659" i="103" s="1"/>
  <c r="G666" i="103" s="1"/>
  <c r="G667" i="103" s="1"/>
  <c r="P136" i="103"/>
  <c r="O136" i="103"/>
  <c r="S135" i="103"/>
  <c r="G135" i="103" s="1"/>
  <c r="O1260" i="103"/>
  <c r="P1260" i="103"/>
  <c r="S1259" i="103"/>
  <c r="J1259" i="103" s="1"/>
  <c r="O1927" i="103"/>
  <c r="S1926" i="103"/>
  <c r="I1926" i="103" s="1"/>
  <c r="P1927" i="103"/>
  <c r="O1685" i="103"/>
  <c r="P1685" i="103"/>
  <c r="S1684" i="103"/>
  <c r="H1684" i="103" s="1"/>
  <c r="S1400" i="103"/>
  <c r="F2166" i="103"/>
  <c r="O2118" i="103"/>
  <c r="S2117" i="103"/>
  <c r="I2117" i="103" s="1"/>
  <c r="P2118" i="103"/>
  <c r="P18" i="103"/>
  <c r="O18" i="103"/>
  <c r="S17" i="103"/>
  <c r="K17" i="103" s="1"/>
  <c r="L208" i="103"/>
  <c r="L209" i="103" s="1"/>
  <c r="S790" i="103"/>
  <c r="O525" i="103"/>
  <c r="P525" i="103"/>
  <c r="S524" i="103"/>
  <c r="G524" i="103" s="1"/>
  <c r="S37" i="103"/>
  <c r="K37" i="103" s="1"/>
  <c r="P38" i="103"/>
  <c r="O38" i="103"/>
  <c r="S619" i="103"/>
  <c r="K619" i="103" s="1"/>
  <c r="P620" i="103"/>
  <c r="O620" i="103"/>
  <c r="S1008" i="103"/>
  <c r="I1008" i="103" s="1"/>
  <c r="I1011" i="103" s="1"/>
  <c r="I1012" i="103" s="1"/>
  <c r="P1009" i="103"/>
  <c r="O1009" i="103"/>
  <c r="I1781" i="103"/>
  <c r="I1782" i="103" s="1"/>
  <c r="I1783" i="103" s="1"/>
  <c r="S2288" i="103"/>
  <c r="P2289" i="103"/>
  <c r="O2289" i="103"/>
  <c r="P1350" i="103"/>
  <c r="O1350" i="103"/>
  <c r="S1349" i="103"/>
  <c r="L1349" i="103" s="1"/>
  <c r="L1360" i="103" s="1"/>
  <c r="L1361" i="103" s="1"/>
  <c r="P876" i="103"/>
  <c r="S875" i="103"/>
  <c r="I875" i="103" s="1"/>
  <c r="O876" i="103"/>
  <c r="O479" i="103"/>
  <c r="P479" i="103"/>
  <c r="S478" i="103"/>
  <c r="G478" i="103" s="1"/>
  <c r="H1690" i="103"/>
  <c r="H1691" i="103" s="1"/>
  <c r="S1707" i="103"/>
  <c r="I1707" i="103" s="1"/>
  <c r="O1708" i="103"/>
  <c r="P1708" i="103"/>
  <c r="E2145" i="12"/>
  <c r="E2165" i="12"/>
  <c r="E2166" i="12" s="1"/>
  <c r="G1964" i="12"/>
  <c r="G2152" i="12"/>
  <c r="G2085" i="12"/>
  <c r="I1918" i="12"/>
  <c r="I2132" i="12"/>
  <c r="S2193" i="12"/>
  <c r="K2144" i="12"/>
  <c r="K2145" i="12" s="1"/>
  <c r="P2194" i="12"/>
  <c r="O2194" i="12"/>
  <c r="O2263" i="12"/>
  <c r="P2263" i="12"/>
  <c r="S2262" i="12"/>
  <c r="P2217" i="12"/>
  <c r="O2217" i="12"/>
  <c r="S2216" i="12"/>
  <c r="P2283" i="12"/>
  <c r="O2283" i="12"/>
  <c r="S2282" i="12"/>
  <c r="E2295" i="12"/>
  <c r="O2239" i="12"/>
  <c r="S2238" i="12"/>
  <c r="P2239" i="12"/>
  <c r="P2109" i="12"/>
  <c r="O2109" i="12"/>
  <c r="S2108" i="12"/>
  <c r="P2059" i="12"/>
  <c r="O2059" i="12"/>
  <c r="S2086" i="12"/>
  <c r="G2086" i="12" s="1"/>
  <c r="O2087" i="12"/>
  <c r="P2087" i="12"/>
  <c r="D2101" i="12"/>
  <c r="P2154" i="12"/>
  <c r="S2153" i="12"/>
  <c r="G2153" i="12" s="1"/>
  <c r="O2154" i="12"/>
  <c r="P2134" i="12"/>
  <c r="O2134" i="12"/>
  <c r="S2133" i="12"/>
  <c r="I2133" i="12" s="1"/>
  <c r="H2030" i="12"/>
  <c r="H2031" i="12" s="1"/>
  <c r="H1959" i="12"/>
  <c r="L1934" i="12"/>
  <c r="S1965" i="12"/>
  <c r="G1965" i="12" s="1"/>
  <c r="O1966" i="12"/>
  <c r="P1966" i="12"/>
  <c r="S1919" i="12"/>
  <c r="I1919" i="12" s="1"/>
  <c r="P1920" i="12"/>
  <c r="O1920" i="12"/>
  <c r="P1990" i="12"/>
  <c r="O1990" i="12"/>
  <c r="S1989" i="12"/>
  <c r="I1989" i="12" s="1"/>
  <c r="O2015" i="12"/>
  <c r="S2014" i="12"/>
  <c r="L2014" i="12" s="1"/>
  <c r="P2015" i="12"/>
  <c r="S1941" i="12"/>
  <c r="G1941" i="12" s="1"/>
  <c r="P1942" i="12"/>
  <c r="O1942" i="12"/>
  <c r="I1013" i="103" l="1"/>
  <c r="F113" i="103"/>
  <c r="F114" i="103"/>
  <c r="H186" i="103"/>
  <c r="L1446" i="103"/>
  <c r="L1447" i="103" s="1"/>
  <c r="L1362" i="103"/>
  <c r="I774" i="103"/>
  <c r="I794" i="103"/>
  <c r="I795" i="103" s="1"/>
  <c r="I927" i="103"/>
  <c r="N926" i="103"/>
  <c r="K727" i="103"/>
  <c r="K728" i="103" s="1"/>
  <c r="K729" i="103" s="1"/>
  <c r="S728" i="103"/>
  <c r="P2223" i="103"/>
  <c r="O2223" i="103"/>
  <c r="S2222" i="103"/>
  <c r="S1975" i="103"/>
  <c r="G1975" i="103" s="1"/>
  <c r="P1976" i="103"/>
  <c r="O1976" i="103"/>
  <c r="S1551" i="103"/>
  <c r="J1551" i="103" s="1"/>
  <c r="P1552" i="103"/>
  <c r="S1552" i="103" s="1"/>
  <c r="O1552" i="103"/>
  <c r="P833" i="103"/>
  <c r="O833" i="103"/>
  <c r="S832" i="103"/>
  <c r="S479" i="103"/>
  <c r="G479" i="103" s="1"/>
  <c r="P480" i="103"/>
  <c r="O480" i="103"/>
  <c r="P1597" i="103"/>
  <c r="S1596" i="103"/>
  <c r="J1596" i="103" s="1"/>
  <c r="O1597" i="103"/>
  <c r="S745" i="103"/>
  <c r="G745" i="103" s="1"/>
  <c r="G748" i="103" s="1"/>
  <c r="G749" i="103" s="1"/>
  <c r="O746" i="103"/>
  <c r="P746" i="103"/>
  <c r="N417" i="103"/>
  <c r="N404" i="103"/>
  <c r="N407" i="103"/>
  <c r="N405" i="103"/>
  <c r="N397" i="103"/>
  <c r="N410" i="103"/>
  <c r="N400" i="103"/>
  <c r="N409" i="103"/>
  <c r="N399" i="103"/>
  <c r="N411" i="103"/>
  <c r="N406" i="103"/>
  <c r="N401" i="103"/>
  <c r="N408" i="103"/>
  <c r="N403" i="103"/>
  <c r="N413" i="103"/>
  <c r="N412" i="103"/>
  <c r="N398" i="103"/>
  <c r="N402" i="103"/>
  <c r="O1184" i="103"/>
  <c r="P1184" i="103"/>
  <c r="S1183" i="103"/>
  <c r="I1183" i="103" s="1"/>
  <c r="I1189" i="103" s="1"/>
  <c r="I1190" i="103" s="1"/>
  <c r="I1191" i="103" s="1"/>
  <c r="S1728" i="103"/>
  <c r="D1728" i="103" s="1"/>
  <c r="P1729" i="103"/>
  <c r="O1729" i="103"/>
  <c r="O434" i="103"/>
  <c r="P434" i="103"/>
  <c r="S433" i="103"/>
  <c r="J433" i="103" s="1"/>
  <c r="O2023" i="103"/>
  <c r="P2023" i="103"/>
  <c r="S2022" i="103"/>
  <c r="L2022" i="103" s="1"/>
  <c r="S1283" i="103"/>
  <c r="J1283" i="103" s="1"/>
  <c r="P1284" i="103"/>
  <c r="O1284" i="103"/>
  <c r="P1827" i="103"/>
  <c r="O1827" i="103"/>
  <c r="S1826" i="103"/>
  <c r="G1826" i="103" s="1"/>
  <c r="O578" i="103"/>
  <c r="S577" i="103"/>
  <c r="G577" i="103" s="1"/>
  <c r="P578" i="103"/>
  <c r="P602" i="103"/>
  <c r="S601" i="103"/>
  <c r="K601" i="103" s="1"/>
  <c r="O602" i="103"/>
  <c r="P552" i="103"/>
  <c r="O552" i="103"/>
  <c r="S551" i="103"/>
  <c r="G551" i="103" s="1"/>
  <c r="S254" i="103"/>
  <c r="B254" i="103" s="1"/>
  <c r="P255" i="103"/>
  <c r="O255" i="103"/>
  <c r="O897" i="103"/>
  <c r="P897" i="103"/>
  <c r="S896" i="103"/>
  <c r="G896" i="103" s="1"/>
  <c r="D118" i="103"/>
  <c r="H1692" i="103"/>
  <c r="H1784" i="103"/>
  <c r="H1785" i="103" s="1"/>
  <c r="P1468" i="103"/>
  <c r="S1468" i="103" s="1"/>
  <c r="O1468" i="103"/>
  <c r="S1467" i="103"/>
  <c r="J1467" i="103" s="1"/>
  <c r="D1734" i="103"/>
  <c r="D1735" i="103" s="1"/>
  <c r="S1234" i="103"/>
  <c r="I1234" i="103" s="1"/>
  <c r="I1243" i="103" s="1"/>
  <c r="I1244" i="103" s="1"/>
  <c r="P1235" i="103"/>
  <c r="O1235" i="103"/>
  <c r="G1400" i="103"/>
  <c r="G1401" i="103" s="1"/>
  <c r="G1402" i="103" s="1"/>
  <c r="S1401" i="103"/>
  <c r="P1326" i="103"/>
  <c r="S1325" i="103"/>
  <c r="J1325" i="103" s="1"/>
  <c r="O1326" i="103"/>
  <c r="K1121" i="103"/>
  <c r="K1214" i="103"/>
  <c r="K1215" i="103" s="1"/>
  <c r="L794" i="103"/>
  <c r="L795" i="103" s="1"/>
  <c r="L711" i="103"/>
  <c r="P1351" i="103"/>
  <c r="S1350" i="103"/>
  <c r="I1350" i="103" s="1"/>
  <c r="O1351" i="103"/>
  <c r="O1010" i="103"/>
  <c r="S1009" i="103"/>
  <c r="K1009" i="103" s="1"/>
  <c r="P1010" i="103"/>
  <c r="O1261" i="103"/>
  <c r="P1261" i="103"/>
  <c r="S1260" i="103"/>
  <c r="J1260" i="103" s="1"/>
  <c r="O526" i="103"/>
  <c r="P526" i="103"/>
  <c r="S2118" i="103"/>
  <c r="I2118" i="103" s="1"/>
  <c r="I2122" i="103" s="1"/>
  <c r="I2123" i="103" s="1"/>
  <c r="P2119" i="103"/>
  <c r="O2119" i="103"/>
  <c r="P1686" i="103"/>
  <c r="S1685" i="103"/>
  <c r="G1685" i="103" s="1"/>
  <c r="O1686" i="103"/>
  <c r="S1303" i="103"/>
  <c r="J1303" i="103" s="1"/>
  <c r="P1304" i="103"/>
  <c r="O1304" i="103"/>
  <c r="P2269" i="103"/>
  <c r="O2269" i="103"/>
  <c r="S2268" i="103"/>
  <c r="P1752" i="103"/>
  <c r="S1751" i="103"/>
  <c r="G1751" i="103" s="1"/>
  <c r="O1752" i="103"/>
  <c r="O1853" i="103"/>
  <c r="S1852" i="103"/>
  <c r="I1852" i="103" s="1"/>
  <c r="P1853" i="103"/>
  <c r="P855" i="103"/>
  <c r="O855" i="103"/>
  <c r="S854" i="103"/>
  <c r="K854" i="103" s="1"/>
  <c r="O1901" i="103"/>
  <c r="S1900" i="103"/>
  <c r="G1900" i="103" s="1"/>
  <c r="P1901" i="103"/>
  <c r="O157" i="103"/>
  <c r="P157" i="103"/>
  <c r="S156" i="103"/>
  <c r="B156" i="103" s="1"/>
  <c r="B160" i="103" s="1"/>
  <c r="B161" i="103" s="1"/>
  <c r="O814" i="103"/>
  <c r="P814" i="103"/>
  <c r="S814" i="103" s="1"/>
  <c r="S813" i="103"/>
  <c r="L813" i="103" s="1"/>
  <c r="L815" i="103" s="1"/>
  <c r="L816" i="103" s="1"/>
  <c r="O39" i="103"/>
  <c r="S38" i="103"/>
  <c r="K38" i="103" s="1"/>
  <c r="P39" i="103"/>
  <c r="O392" i="103"/>
  <c r="P392" i="103"/>
  <c r="S392" i="103" s="1"/>
  <c r="S391" i="103"/>
  <c r="J391" i="103" s="1"/>
  <c r="K1071" i="103"/>
  <c r="K1072" i="103" s="1"/>
  <c r="K1073" i="103" s="1"/>
  <c r="S1072" i="103"/>
  <c r="O60" i="103"/>
  <c r="P60" i="103"/>
  <c r="S59" i="103"/>
  <c r="K59" i="103" s="1"/>
  <c r="P412" i="103"/>
  <c r="S411" i="103"/>
  <c r="J411" i="103" s="1"/>
  <c r="O412" i="103"/>
  <c r="S18" i="103"/>
  <c r="K18" i="103" s="1"/>
  <c r="P19" i="103"/>
  <c r="O19" i="103"/>
  <c r="O1804" i="103"/>
  <c r="P1804" i="103"/>
  <c r="S1803" i="103"/>
  <c r="G1803" i="103" s="1"/>
  <c r="P2246" i="103"/>
  <c r="O2246" i="103"/>
  <c r="S2245" i="103"/>
  <c r="P1877" i="103"/>
  <c r="S1876" i="103"/>
  <c r="L1876" i="103" s="1"/>
  <c r="L1883" i="103" s="1"/>
  <c r="L1884" i="103" s="1"/>
  <c r="O1877" i="103"/>
  <c r="K1052" i="103"/>
  <c r="K1053" i="103" s="1"/>
  <c r="K1054" i="103" s="1"/>
  <c r="S1053" i="103"/>
  <c r="H947" i="103"/>
  <c r="H948" i="103" s="1"/>
  <c r="H817" i="103"/>
  <c r="S2164" i="103"/>
  <c r="N2162" i="103"/>
  <c r="O621" i="103"/>
  <c r="S620" i="103"/>
  <c r="K620" i="103" s="1"/>
  <c r="P621" i="103"/>
  <c r="S621" i="103" s="1"/>
  <c r="B790" i="103"/>
  <c r="B791" i="103" s="1"/>
  <c r="B792" i="103" s="1"/>
  <c r="S791" i="103"/>
  <c r="S991" i="103"/>
  <c r="I946" i="103"/>
  <c r="N945" i="103"/>
  <c r="P2067" i="103"/>
  <c r="O2067" i="103"/>
  <c r="S2066" i="103"/>
  <c r="L2066" i="103" s="1"/>
  <c r="O204" i="103"/>
  <c r="S203" i="103"/>
  <c r="H203" i="103" s="1"/>
  <c r="P204" i="103"/>
  <c r="S1442" i="103"/>
  <c r="S303" i="103"/>
  <c r="N303" i="103" s="1"/>
  <c r="N301" i="103"/>
  <c r="O1139" i="103"/>
  <c r="S1138" i="103"/>
  <c r="B1138" i="103" s="1"/>
  <c r="B1144" i="103" s="1"/>
  <c r="B1145" i="103" s="1"/>
  <c r="P1139" i="103"/>
  <c r="O1576" i="103"/>
  <c r="S1575" i="103"/>
  <c r="J1575" i="103" s="1"/>
  <c r="P1576" i="103"/>
  <c r="O278" i="103"/>
  <c r="P278" i="103"/>
  <c r="S277" i="103"/>
  <c r="I277" i="103" s="1"/>
  <c r="P1030" i="103"/>
  <c r="S1029" i="103"/>
  <c r="G1029" i="103" s="1"/>
  <c r="O1030" i="103"/>
  <c r="G2164" i="103"/>
  <c r="N2163" i="103"/>
  <c r="P640" i="103"/>
  <c r="O640" i="103"/>
  <c r="S639" i="103"/>
  <c r="K639" i="103" s="1"/>
  <c r="S1620" i="103"/>
  <c r="O2142" i="103"/>
  <c r="P2142" i="103"/>
  <c r="S2142" i="103" s="1"/>
  <c r="S2141" i="103"/>
  <c r="H2141" i="103" s="1"/>
  <c r="S1778" i="103"/>
  <c r="G1778" i="103" s="1"/>
  <c r="O1779" i="103"/>
  <c r="P1779" i="103"/>
  <c r="K708" i="103"/>
  <c r="K709" i="103" s="1"/>
  <c r="S709" i="103"/>
  <c r="P661" i="103"/>
  <c r="O661" i="103"/>
  <c r="S660" i="103"/>
  <c r="K660" i="103" s="1"/>
  <c r="K666" i="103" s="1"/>
  <c r="K667" i="103" s="1"/>
  <c r="K668" i="103" s="1"/>
  <c r="P2290" i="103"/>
  <c r="S2290" i="103" s="1"/>
  <c r="O2290" i="103"/>
  <c r="S2289" i="103"/>
  <c r="S1418" i="103"/>
  <c r="G1418" i="103" s="1"/>
  <c r="O1419" i="103"/>
  <c r="P1419" i="103"/>
  <c r="S1487" i="103"/>
  <c r="J1487" i="103" s="1"/>
  <c r="P1488" i="103"/>
  <c r="O1488" i="103"/>
  <c r="S2094" i="103"/>
  <c r="G2094" i="103" s="1"/>
  <c r="O2095" i="103"/>
  <c r="P2095" i="103"/>
  <c r="P1709" i="103"/>
  <c r="O1709" i="103"/>
  <c r="S1708" i="103"/>
  <c r="I1708" i="103" s="1"/>
  <c r="P877" i="103"/>
  <c r="O877" i="103"/>
  <c r="S876" i="103"/>
  <c r="I876" i="103" s="1"/>
  <c r="I879" i="103" s="1"/>
  <c r="I880" i="103" s="1"/>
  <c r="L210" i="103"/>
  <c r="L234" i="103"/>
  <c r="L235" i="103" s="1"/>
  <c r="P1928" i="103"/>
  <c r="S1927" i="103"/>
  <c r="I1927" i="103" s="1"/>
  <c r="O1928" i="103"/>
  <c r="P137" i="103"/>
  <c r="S137" i="103" s="1"/>
  <c r="S136" i="103"/>
  <c r="G136" i="103" s="1"/>
  <c r="O137" i="103"/>
  <c r="S943" i="103"/>
  <c r="S944" i="103" s="1"/>
  <c r="P344" i="103"/>
  <c r="S343" i="103"/>
  <c r="L343" i="103" s="1"/>
  <c r="O344" i="103"/>
  <c r="O369" i="103"/>
  <c r="S368" i="103"/>
  <c r="J368" i="103" s="1"/>
  <c r="P369" i="103"/>
  <c r="G303" i="103"/>
  <c r="N302" i="103"/>
  <c r="S1663" i="103"/>
  <c r="N1661" i="103"/>
  <c r="S321" i="103"/>
  <c r="G321" i="103" s="1"/>
  <c r="P322" i="103"/>
  <c r="O322" i="103"/>
  <c r="S1162" i="103"/>
  <c r="B1162" i="103" s="1"/>
  <c r="P1163" i="103"/>
  <c r="O1163" i="103"/>
  <c r="K684" i="103"/>
  <c r="K685" i="103" s="1"/>
  <c r="K686" i="103" s="1"/>
  <c r="S685" i="103"/>
  <c r="S1508" i="103"/>
  <c r="J1508" i="103" s="1"/>
  <c r="P1509" i="103"/>
  <c r="O1509" i="103"/>
  <c r="S107" i="103"/>
  <c r="G107" i="103" s="1"/>
  <c r="P108" i="103"/>
  <c r="O108" i="103"/>
  <c r="P181" i="103"/>
  <c r="S180" i="103"/>
  <c r="G180" i="103" s="1"/>
  <c r="O181" i="103"/>
  <c r="S1379" i="103"/>
  <c r="G1379" i="103" s="1"/>
  <c r="P1380" i="103"/>
  <c r="S1380" i="103" s="1"/>
  <c r="O1380" i="103"/>
  <c r="P85" i="103"/>
  <c r="S84" i="103"/>
  <c r="I84" i="103" s="1"/>
  <c r="O85" i="103"/>
  <c r="S768" i="103"/>
  <c r="B768" i="103" s="1"/>
  <c r="O769" i="103"/>
  <c r="P769" i="103"/>
  <c r="P2201" i="103"/>
  <c r="O2201" i="103"/>
  <c r="S2200" i="103"/>
  <c r="F2206" i="103" s="1"/>
  <c r="O227" i="103"/>
  <c r="P227" i="103"/>
  <c r="S1953" i="103"/>
  <c r="G1953" i="103" s="1"/>
  <c r="O1954" i="103"/>
  <c r="P1954" i="103"/>
  <c r="N710" i="103"/>
  <c r="G668" i="103"/>
  <c r="G688" i="103"/>
  <c r="G689" i="103" s="1"/>
  <c r="S1998" i="103"/>
  <c r="E1998" i="103" s="1"/>
  <c r="E2005" i="103" s="1"/>
  <c r="E2006" i="103" s="1"/>
  <c r="O1999" i="103"/>
  <c r="P1999" i="103"/>
  <c r="S501" i="103"/>
  <c r="G501" i="103" s="1"/>
  <c r="P502" i="103"/>
  <c r="O502" i="103"/>
  <c r="P453" i="103"/>
  <c r="S452" i="103"/>
  <c r="J452" i="103" s="1"/>
  <c r="O453" i="103"/>
  <c r="S1528" i="103"/>
  <c r="J1528" i="103" s="1"/>
  <c r="P1529" i="103"/>
  <c r="O1529" i="103"/>
  <c r="N925" i="103"/>
  <c r="S927" i="103"/>
  <c r="N927" i="103" s="1"/>
  <c r="S1116" i="103"/>
  <c r="L1116" i="103" s="1"/>
  <c r="P1117" i="103"/>
  <c r="O1117" i="103"/>
  <c r="D1663" i="103"/>
  <c r="N1662" i="103"/>
  <c r="S1641" i="103"/>
  <c r="O1208" i="103"/>
  <c r="P1208" i="103"/>
  <c r="S1207" i="103"/>
  <c r="G1207" i="103" s="1"/>
  <c r="H2108" i="12"/>
  <c r="H2122" i="12" s="1"/>
  <c r="H2123" i="12" s="1"/>
  <c r="H2124" i="12" s="1"/>
  <c r="S2217" i="12"/>
  <c r="P2264" i="12"/>
  <c r="S2263" i="12"/>
  <c r="O2264" i="12"/>
  <c r="S2283" i="12"/>
  <c r="P2284" i="12"/>
  <c r="O2284" i="12"/>
  <c r="P2240" i="12"/>
  <c r="O2240" i="12"/>
  <c r="S2239" i="12"/>
  <c r="O2195" i="12"/>
  <c r="S2194" i="12"/>
  <c r="P2195" i="12"/>
  <c r="P2218" i="12"/>
  <c r="O2218" i="12"/>
  <c r="O2135" i="12"/>
  <c r="S2134" i="12"/>
  <c r="I2134" i="12" s="1"/>
  <c r="P2135" i="12"/>
  <c r="O2088" i="12"/>
  <c r="S2087" i="12"/>
  <c r="P2088" i="12"/>
  <c r="S2109" i="12"/>
  <c r="G2109" i="12" s="1"/>
  <c r="P2110" i="12"/>
  <c r="O2110" i="12"/>
  <c r="S2154" i="12"/>
  <c r="F2154" i="12" s="1"/>
  <c r="P2155" i="12"/>
  <c r="O2155" i="12"/>
  <c r="S2059" i="12"/>
  <c r="P2060" i="12"/>
  <c r="O2060" i="12"/>
  <c r="L1935" i="12"/>
  <c r="P1943" i="12"/>
  <c r="O1943" i="12"/>
  <c r="S1942" i="12"/>
  <c r="S1990" i="12"/>
  <c r="P1991" i="12"/>
  <c r="O1991" i="12"/>
  <c r="S2015" i="12"/>
  <c r="L2015" i="12" s="1"/>
  <c r="O2016" i="12"/>
  <c r="P2016" i="12"/>
  <c r="P1921" i="12"/>
  <c r="O1921" i="12"/>
  <c r="S1920" i="12"/>
  <c r="P1967" i="12"/>
  <c r="O1967" i="12"/>
  <c r="S1966" i="12"/>
  <c r="G1966" i="12" s="1"/>
  <c r="D1146" i="103" l="1"/>
  <c r="G1442" i="103"/>
  <c r="G1443" i="103" s="1"/>
  <c r="G1444" i="103" s="1"/>
  <c r="S1443" i="103"/>
  <c r="I1331" i="103"/>
  <c r="I1332" i="103" s="1"/>
  <c r="I1245" i="103"/>
  <c r="O205" i="103"/>
  <c r="S204" i="103"/>
  <c r="H204" i="103" s="1"/>
  <c r="P205" i="103"/>
  <c r="I991" i="103"/>
  <c r="I992" i="103" s="1"/>
  <c r="I993" i="103" s="1"/>
  <c r="S992" i="103"/>
  <c r="S1877" i="103"/>
  <c r="G1877" i="103" s="1"/>
  <c r="O1878" i="103"/>
  <c r="P1878" i="103"/>
  <c r="S19" i="103"/>
  <c r="S1074" i="103"/>
  <c r="N1072" i="103"/>
  <c r="S1304" i="103"/>
  <c r="J1304" i="103" s="1"/>
  <c r="O1305" i="103"/>
  <c r="P1305" i="103"/>
  <c r="O527" i="103"/>
  <c r="P527" i="103"/>
  <c r="P454" i="103"/>
  <c r="O454" i="103"/>
  <c r="S453" i="103"/>
  <c r="J453" i="103" s="1"/>
  <c r="K687" i="103"/>
  <c r="N686" i="103"/>
  <c r="S1419" i="103"/>
  <c r="G1419" i="103" s="1"/>
  <c r="O1420" i="103"/>
  <c r="P1420" i="103"/>
  <c r="P662" i="103"/>
  <c r="O662" i="103"/>
  <c r="S661" i="103"/>
  <c r="F661" i="103" s="1"/>
  <c r="S793" i="103"/>
  <c r="N791" i="103"/>
  <c r="K1074" i="103"/>
  <c r="N1073" i="103"/>
  <c r="K814" i="103"/>
  <c r="K815" i="103" s="1"/>
  <c r="S815" i="103"/>
  <c r="P2024" i="103"/>
  <c r="O2024" i="103"/>
  <c r="S2023" i="103"/>
  <c r="L2023" i="103" s="1"/>
  <c r="P878" i="103"/>
  <c r="S878" i="103" s="1"/>
  <c r="S877" i="103"/>
  <c r="K877" i="103" s="1"/>
  <c r="O878" i="103"/>
  <c r="O1730" i="103"/>
  <c r="P1730" i="103"/>
  <c r="S1729" i="103"/>
  <c r="I1729" i="103" s="1"/>
  <c r="N429" i="103"/>
  <c r="N422" i="103"/>
  <c r="N430" i="103"/>
  <c r="N423" i="103"/>
  <c r="N433" i="103"/>
  <c r="N418" i="103"/>
  <c r="N428" i="103"/>
  <c r="N425" i="103"/>
  <c r="N420" i="103"/>
  <c r="N427" i="103"/>
  <c r="N424" i="103"/>
  <c r="N419" i="103"/>
  <c r="N426" i="103"/>
  <c r="N438" i="103"/>
  <c r="N432" i="103"/>
  <c r="N421" i="103"/>
  <c r="N431" i="103"/>
  <c r="N434" i="103"/>
  <c r="H2142" i="103"/>
  <c r="H2143" i="103" s="1"/>
  <c r="H2144" i="103" s="1"/>
  <c r="S2143" i="103"/>
  <c r="L947" i="103"/>
  <c r="L948" i="103" s="1"/>
  <c r="L817" i="103"/>
  <c r="D1736" i="103"/>
  <c r="D1784" i="103"/>
  <c r="S746" i="103"/>
  <c r="K746" i="103" s="1"/>
  <c r="O747" i="103"/>
  <c r="P747" i="103"/>
  <c r="S1976" i="103"/>
  <c r="G1976" i="103" s="1"/>
  <c r="P1977" i="103"/>
  <c r="O1977" i="103"/>
  <c r="O228" i="103"/>
  <c r="P228" i="103"/>
  <c r="O182" i="103"/>
  <c r="S181" i="103"/>
  <c r="G181" i="103" s="1"/>
  <c r="P182" i="103"/>
  <c r="B1641" i="103"/>
  <c r="B1642" i="103" s="1"/>
  <c r="B1643" i="103" s="1"/>
  <c r="S1642" i="103"/>
  <c r="P345" i="103"/>
  <c r="O345" i="103"/>
  <c r="S344" i="103"/>
  <c r="L344" i="103" s="1"/>
  <c r="L346" i="103" s="1"/>
  <c r="L347" i="103" s="1"/>
  <c r="P1929" i="103"/>
  <c r="O1929" i="103"/>
  <c r="S1928" i="103"/>
  <c r="I1928" i="103" s="1"/>
  <c r="S1709" i="103"/>
  <c r="S711" i="103"/>
  <c r="N709" i="103"/>
  <c r="J1620" i="103"/>
  <c r="J1621" i="103" s="1"/>
  <c r="J1622" i="103" s="1"/>
  <c r="S1621" i="103"/>
  <c r="P1031" i="103"/>
  <c r="S1030" i="103"/>
  <c r="G1030" i="103" s="1"/>
  <c r="O1031" i="103"/>
  <c r="P1140" i="103"/>
  <c r="O1140" i="103"/>
  <c r="D793" i="103"/>
  <c r="N792" i="103"/>
  <c r="S1055" i="103"/>
  <c r="N1055" i="103" s="1"/>
  <c r="N1053" i="103"/>
  <c r="S1752" i="103"/>
  <c r="G1752" i="103" s="1"/>
  <c r="O1753" i="103"/>
  <c r="P1753" i="103"/>
  <c r="P1352" i="103"/>
  <c r="S1351" i="103"/>
  <c r="I1351" i="103" s="1"/>
  <c r="O1352" i="103"/>
  <c r="P1327" i="103"/>
  <c r="S1327" i="103" s="1"/>
  <c r="O1327" i="103"/>
  <c r="S1326" i="103"/>
  <c r="J1326" i="103" s="1"/>
  <c r="O553" i="103"/>
  <c r="S552" i="103"/>
  <c r="G552" i="103" s="1"/>
  <c r="P553" i="103"/>
  <c r="G750" i="103"/>
  <c r="G794" i="103"/>
  <c r="G795" i="103" s="1"/>
  <c r="F115" i="103"/>
  <c r="E2007" i="103"/>
  <c r="E2030" i="103"/>
  <c r="P1489" i="103"/>
  <c r="O1489" i="103"/>
  <c r="S1488" i="103"/>
  <c r="J1488" i="103" s="1"/>
  <c r="I2124" i="103"/>
  <c r="I2165" i="103"/>
  <c r="I2166" i="103" s="1"/>
  <c r="P1209" i="103"/>
  <c r="O1209" i="103"/>
  <c r="S1208" i="103"/>
  <c r="G1208" i="103" s="1"/>
  <c r="F2207" i="103"/>
  <c r="F2294" i="103"/>
  <c r="F2295" i="103" s="1"/>
  <c r="P86" i="103"/>
  <c r="O86" i="103"/>
  <c r="S85" i="103"/>
  <c r="I85" i="103" s="1"/>
  <c r="I90" i="103" s="1"/>
  <c r="I91" i="103" s="1"/>
  <c r="P109" i="103"/>
  <c r="S108" i="103"/>
  <c r="G108" i="103" s="1"/>
  <c r="O109" i="103"/>
  <c r="O1164" i="103"/>
  <c r="S1163" i="103"/>
  <c r="B1163" i="103" s="1"/>
  <c r="B1165" i="103" s="1"/>
  <c r="B1166" i="103" s="1"/>
  <c r="P1164" i="103"/>
  <c r="S946" i="103"/>
  <c r="N944" i="103"/>
  <c r="S2246" i="103"/>
  <c r="P2247" i="103"/>
  <c r="O2247" i="103"/>
  <c r="J392" i="103"/>
  <c r="J393" i="103" s="1"/>
  <c r="J394" i="103" s="1"/>
  <c r="S393" i="103"/>
  <c r="P1262" i="103"/>
  <c r="S1261" i="103"/>
  <c r="J1261" i="103" s="1"/>
  <c r="O1262" i="103"/>
  <c r="J1468" i="103"/>
  <c r="J1469" i="103" s="1"/>
  <c r="J1470" i="103" s="1"/>
  <c r="S1469" i="103"/>
  <c r="S897" i="103"/>
  <c r="G897" i="103" s="1"/>
  <c r="O898" i="103"/>
  <c r="P898" i="103"/>
  <c r="O1780" i="103"/>
  <c r="P1780" i="103"/>
  <c r="S1779" i="103"/>
  <c r="G1779" i="103" s="1"/>
  <c r="O279" i="103"/>
  <c r="S278" i="103"/>
  <c r="I278" i="103" s="1"/>
  <c r="P279" i="103"/>
  <c r="P413" i="103"/>
  <c r="S413" i="103" s="1"/>
  <c r="O413" i="103"/>
  <c r="S412" i="103"/>
  <c r="J412" i="103" s="1"/>
  <c r="P158" i="103"/>
  <c r="S157" i="103"/>
  <c r="G157" i="103" s="1"/>
  <c r="O158" i="103"/>
  <c r="S855" i="103"/>
  <c r="K855" i="103" s="1"/>
  <c r="P856" i="103"/>
  <c r="O856" i="103"/>
  <c r="S1686" i="103"/>
  <c r="G1686" i="103" s="1"/>
  <c r="G1690" i="103" s="1"/>
  <c r="G1691" i="103" s="1"/>
  <c r="P1687" i="103"/>
  <c r="O1687" i="103"/>
  <c r="G1403" i="103"/>
  <c r="N1402" i="103"/>
  <c r="S434" i="103"/>
  <c r="S1184" i="103"/>
  <c r="G1184" i="103" s="1"/>
  <c r="P1185" i="103"/>
  <c r="O1185" i="103"/>
  <c r="S2223" i="103"/>
  <c r="P2224" i="103"/>
  <c r="O2224" i="103"/>
  <c r="G137" i="103"/>
  <c r="G138" i="103" s="1"/>
  <c r="G139" i="103" s="1"/>
  <c r="S138" i="103"/>
  <c r="L1885" i="103"/>
  <c r="L1907" i="103"/>
  <c r="L1908" i="103" s="1"/>
  <c r="O1118" i="103"/>
  <c r="S1117" i="103"/>
  <c r="L1117" i="103" s="1"/>
  <c r="P1118" i="103"/>
  <c r="S1118" i="103" s="1"/>
  <c r="K1055" i="103"/>
  <c r="N1054" i="103"/>
  <c r="S1403" i="103"/>
  <c r="N1403" i="103" s="1"/>
  <c r="N1401" i="103"/>
  <c r="P834" i="103"/>
  <c r="S833" i="103"/>
  <c r="S837" i="103" s="1"/>
  <c r="O834" i="103"/>
  <c r="P1530" i="103"/>
  <c r="O1530" i="103"/>
  <c r="S1529" i="103"/>
  <c r="J1529" i="103" s="1"/>
  <c r="S1999" i="103"/>
  <c r="P2000" i="103"/>
  <c r="O2000" i="103"/>
  <c r="S1954" i="103"/>
  <c r="G1954" i="103" s="1"/>
  <c r="O1955" i="103"/>
  <c r="P1955" i="103"/>
  <c r="P2202" i="103"/>
  <c r="O2202" i="103"/>
  <c r="S2201" i="103"/>
  <c r="G1380" i="103"/>
  <c r="G1381" i="103" s="1"/>
  <c r="G1382" i="103" s="1"/>
  <c r="S1381" i="103"/>
  <c r="O370" i="103"/>
  <c r="P370" i="103"/>
  <c r="S369" i="103"/>
  <c r="J369" i="103" s="1"/>
  <c r="I881" i="103"/>
  <c r="P641" i="103"/>
  <c r="S641" i="103" s="1"/>
  <c r="O641" i="103"/>
  <c r="S640" i="103"/>
  <c r="K640" i="103" s="1"/>
  <c r="P2068" i="103"/>
  <c r="O2068" i="103"/>
  <c r="S1804" i="103"/>
  <c r="G1804" i="103" s="1"/>
  <c r="P1805" i="103"/>
  <c r="O1805" i="103"/>
  <c r="O40" i="103"/>
  <c r="P40" i="103"/>
  <c r="S39" i="103"/>
  <c r="K39" i="103" s="1"/>
  <c r="P1854" i="103"/>
  <c r="O1854" i="103"/>
  <c r="S1853" i="103"/>
  <c r="I1853" i="103" s="1"/>
  <c r="S1010" i="103"/>
  <c r="S602" i="103"/>
  <c r="O1285" i="103"/>
  <c r="P1285" i="103"/>
  <c r="S1284" i="103"/>
  <c r="J1284" i="103" s="1"/>
  <c r="S1597" i="103"/>
  <c r="J1597" i="103" s="1"/>
  <c r="P1598" i="103"/>
  <c r="O1598" i="103"/>
  <c r="J1552" i="103"/>
  <c r="J1553" i="103" s="1"/>
  <c r="J1554" i="103" s="1"/>
  <c r="S1553" i="103"/>
  <c r="S730" i="103"/>
  <c r="N730" i="103" s="1"/>
  <c r="N728" i="103"/>
  <c r="O1902" i="103"/>
  <c r="P1902" i="103"/>
  <c r="S1901" i="103"/>
  <c r="G1901" i="103" s="1"/>
  <c r="P481" i="103"/>
  <c r="S480" i="103"/>
  <c r="G480" i="103" s="1"/>
  <c r="O481" i="103"/>
  <c r="S687" i="103"/>
  <c r="N685" i="103"/>
  <c r="O503" i="103"/>
  <c r="S502" i="103"/>
  <c r="G502" i="103" s="1"/>
  <c r="P503" i="103"/>
  <c r="O2096" i="103"/>
  <c r="P2096" i="103"/>
  <c r="S2095" i="103"/>
  <c r="G2095" i="103" s="1"/>
  <c r="K621" i="103"/>
  <c r="K622" i="103" s="1"/>
  <c r="K623" i="103" s="1"/>
  <c r="S622" i="103"/>
  <c r="D162" i="103"/>
  <c r="B234" i="103"/>
  <c r="S1827" i="103"/>
  <c r="G1827" i="103" s="1"/>
  <c r="P1828" i="103"/>
  <c r="O1828" i="103"/>
  <c r="P770" i="103"/>
  <c r="S769" i="103"/>
  <c r="B769" i="103" s="1"/>
  <c r="O770" i="103"/>
  <c r="O1510" i="103"/>
  <c r="P1510" i="103"/>
  <c r="S1510" i="103" s="1"/>
  <c r="S1509" i="103"/>
  <c r="J1509" i="103" s="1"/>
  <c r="O323" i="103"/>
  <c r="S322" i="103"/>
  <c r="G322" i="103" s="1"/>
  <c r="P323" i="103"/>
  <c r="N2291" i="103"/>
  <c r="S2293" i="103"/>
  <c r="S1576" i="103"/>
  <c r="J1576" i="103" s="1"/>
  <c r="P1577" i="103"/>
  <c r="O1577" i="103"/>
  <c r="S60" i="103"/>
  <c r="K60" i="103" s="1"/>
  <c r="P61" i="103"/>
  <c r="O61" i="103"/>
  <c r="S2269" i="103"/>
  <c r="O2270" i="103"/>
  <c r="P2270" i="103"/>
  <c r="O2120" i="103"/>
  <c r="S2119" i="103"/>
  <c r="G2119" i="103" s="1"/>
  <c r="P2120" i="103"/>
  <c r="O1236" i="103"/>
  <c r="P1236" i="103"/>
  <c r="S1235" i="103"/>
  <c r="G1235" i="103" s="1"/>
  <c r="S255" i="103"/>
  <c r="B255" i="103" s="1"/>
  <c r="B258" i="103" s="1"/>
  <c r="B259" i="103" s="1"/>
  <c r="O256" i="103"/>
  <c r="P256" i="103"/>
  <c r="S578" i="103"/>
  <c r="K730" i="103"/>
  <c r="N729" i="103"/>
  <c r="N816" i="103"/>
  <c r="G1942" i="12"/>
  <c r="L2059" i="12"/>
  <c r="G2087" i="12"/>
  <c r="I1920" i="12"/>
  <c r="E1990" i="12"/>
  <c r="O2219" i="12"/>
  <c r="S2218" i="12"/>
  <c r="P2219" i="12"/>
  <c r="O2241" i="12"/>
  <c r="S2240" i="12"/>
  <c r="P2241" i="12"/>
  <c r="O2285" i="12"/>
  <c r="P2285" i="12"/>
  <c r="S2284" i="12"/>
  <c r="S2195" i="12"/>
  <c r="O2196" i="12"/>
  <c r="P2196" i="12"/>
  <c r="P2265" i="12"/>
  <c r="O2265" i="12"/>
  <c r="S2264" i="12"/>
  <c r="S2135" i="12"/>
  <c r="I2135" i="12" s="1"/>
  <c r="P2136" i="12"/>
  <c r="O2136" i="12"/>
  <c r="P2156" i="12"/>
  <c r="O2156" i="12"/>
  <c r="S2155" i="12"/>
  <c r="F2155" i="12" s="1"/>
  <c r="O2089" i="12"/>
  <c r="P2089" i="12"/>
  <c r="P2111" i="12"/>
  <c r="O2111" i="12"/>
  <c r="S2110" i="12"/>
  <c r="G2110" i="12" s="1"/>
  <c r="P2061" i="12"/>
  <c r="O2061" i="12"/>
  <c r="S2060" i="12"/>
  <c r="L2060" i="12" s="1"/>
  <c r="S1921" i="12"/>
  <c r="I1921" i="12" s="1"/>
  <c r="P1922" i="12"/>
  <c r="O1922" i="12"/>
  <c r="P1992" i="12"/>
  <c r="O1992" i="12"/>
  <c r="S1991" i="12"/>
  <c r="I1991" i="12" s="1"/>
  <c r="P2017" i="12"/>
  <c r="O2017" i="12"/>
  <c r="S2016" i="12"/>
  <c r="L2016" i="12" s="1"/>
  <c r="S1967" i="12"/>
  <c r="G1967" i="12" s="1"/>
  <c r="P1968" i="12"/>
  <c r="O1968" i="12"/>
  <c r="S1943" i="12"/>
  <c r="G1943" i="12" s="1"/>
  <c r="P1944" i="12"/>
  <c r="O1944" i="12"/>
  <c r="B349" i="103" l="1"/>
  <c r="D260" i="103"/>
  <c r="L1119" i="103"/>
  <c r="L1120" i="103" s="1"/>
  <c r="G1692" i="103"/>
  <c r="H2145" i="103"/>
  <c r="N2144" i="103"/>
  <c r="H2165" i="103"/>
  <c r="H2166" i="103" s="1"/>
  <c r="D235" i="103"/>
  <c r="J413" i="103"/>
  <c r="J414" i="103" s="1"/>
  <c r="J415" i="103" s="1"/>
  <c r="S414" i="103"/>
  <c r="G578" i="103"/>
  <c r="G579" i="103" s="1"/>
  <c r="G580" i="103" s="1"/>
  <c r="S579" i="103"/>
  <c r="P2121" i="103"/>
  <c r="S2120" i="103"/>
  <c r="G2120" i="103" s="1"/>
  <c r="O2121" i="103"/>
  <c r="P1829" i="103"/>
  <c r="O1829" i="103"/>
  <c r="S1828" i="103"/>
  <c r="G1828" i="103" s="1"/>
  <c r="S2096" i="103"/>
  <c r="G2096" i="103" s="1"/>
  <c r="G2099" i="103" s="1"/>
  <c r="G2100" i="103" s="1"/>
  <c r="O2097" i="103"/>
  <c r="P2097" i="103"/>
  <c r="S1555" i="103"/>
  <c r="N1553" i="103"/>
  <c r="K602" i="103"/>
  <c r="K603" i="103" s="1"/>
  <c r="S603" i="103"/>
  <c r="O1186" i="103"/>
  <c r="S1185" i="103"/>
  <c r="G1185" i="103" s="1"/>
  <c r="P1186" i="103"/>
  <c r="P1688" i="103"/>
  <c r="O1688" i="103"/>
  <c r="S1687" i="103"/>
  <c r="I1687" i="103" s="1"/>
  <c r="O1263" i="103"/>
  <c r="P1263" i="103"/>
  <c r="S1262" i="103"/>
  <c r="J1262" i="103" s="1"/>
  <c r="S182" i="103"/>
  <c r="G182" i="103" s="1"/>
  <c r="P183" i="103"/>
  <c r="S183" i="103" s="1"/>
  <c r="O183" i="103"/>
  <c r="N455" i="103"/>
  <c r="N445" i="103"/>
  <c r="N446" i="103"/>
  <c r="N451" i="103"/>
  <c r="N441" i="103"/>
  <c r="N464" i="103"/>
  <c r="N447" i="103"/>
  <c r="N442" i="103"/>
  <c r="N448" i="103"/>
  <c r="N443" i="103"/>
  <c r="N450" i="103"/>
  <c r="N449" i="103"/>
  <c r="N439" i="103"/>
  <c r="N453" i="103"/>
  <c r="N444" i="103"/>
  <c r="N454" i="103"/>
  <c r="N452" i="103"/>
  <c r="N440" i="103"/>
  <c r="I994" i="103"/>
  <c r="I1075" i="103"/>
  <c r="I1076" i="103" s="1"/>
  <c r="N993" i="103"/>
  <c r="S256" i="103"/>
  <c r="G256" i="103" s="1"/>
  <c r="P257" i="103"/>
  <c r="O257" i="103"/>
  <c r="S481" i="103"/>
  <c r="G481" i="103" s="1"/>
  <c r="P482" i="103"/>
  <c r="O482" i="103"/>
  <c r="J1555" i="103"/>
  <c r="N1554" i="103"/>
  <c r="K1010" i="103"/>
  <c r="K1011" i="103" s="1"/>
  <c r="K1012" i="103" s="1"/>
  <c r="S1011" i="103"/>
  <c r="S1805" i="103"/>
  <c r="S898" i="103"/>
  <c r="I898" i="103" s="1"/>
  <c r="P899" i="103"/>
  <c r="O899" i="103"/>
  <c r="S1164" i="103"/>
  <c r="S86" i="103"/>
  <c r="L86" i="103" s="1"/>
  <c r="P87" i="103"/>
  <c r="O87" i="103"/>
  <c r="F118" i="103"/>
  <c r="F238" i="103" s="1"/>
  <c r="F353" i="103" s="1"/>
  <c r="F463" i="103" s="1"/>
  <c r="F586" i="103" s="1"/>
  <c r="S1031" i="103"/>
  <c r="G1031" i="103" s="1"/>
  <c r="P1032" i="103"/>
  <c r="O1032" i="103"/>
  <c r="S747" i="103"/>
  <c r="S2145" i="103"/>
  <c r="N2145" i="103" s="1"/>
  <c r="N2143" i="103"/>
  <c r="N815" i="103"/>
  <c r="S817" i="103"/>
  <c r="S205" i="103"/>
  <c r="H205" i="103" s="1"/>
  <c r="O206" i="103"/>
  <c r="P206" i="103"/>
  <c r="J1510" i="103"/>
  <c r="J1511" i="103" s="1"/>
  <c r="J1512" i="103" s="1"/>
  <c r="S1511" i="103"/>
  <c r="S2202" i="103"/>
  <c r="P2203" i="103"/>
  <c r="O2203" i="103"/>
  <c r="D1167" i="103"/>
  <c r="S1623" i="103"/>
  <c r="N1623" i="103" s="1"/>
  <c r="N1621" i="103"/>
  <c r="P2271" i="103"/>
  <c r="S2271" i="103" s="1"/>
  <c r="O2271" i="103"/>
  <c r="S2270" i="103"/>
  <c r="P1903" i="103"/>
  <c r="O1903" i="103"/>
  <c r="S1902" i="103"/>
  <c r="G1902" i="103" s="1"/>
  <c r="O1956" i="103"/>
  <c r="S1955" i="103"/>
  <c r="G1955" i="103" s="1"/>
  <c r="P1956" i="103"/>
  <c r="S1956" i="103" s="1"/>
  <c r="J395" i="103"/>
  <c r="N394" i="103"/>
  <c r="K878" i="103"/>
  <c r="K879" i="103" s="1"/>
  <c r="K880" i="103" s="1"/>
  <c r="S879" i="103"/>
  <c r="P663" i="103"/>
  <c r="O663" i="103"/>
  <c r="S662" i="103"/>
  <c r="F662" i="103" s="1"/>
  <c r="O455" i="103"/>
  <c r="S454" i="103"/>
  <c r="J454" i="103" s="1"/>
  <c r="P455" i="103"/>
  <c r="S455" i="103" s="1"/>
  <c r="S370" i="103"/>
  <c r="J370" i="103" s="1"/>
  <c r="P371" i="103"/>
  <c r="S371" i="103" s="1"/>
  <c r="O371" i="103"/>
  <c r="S1489" i="103"/>
  <c r="D1785" i="103"/>
  <c r="O528" i="103"/>
  <c r="S527" i="103"/>
  <c r="G527" i="103" s="1"/>
  <c r="P528" i="103"/>
  <c r="O1237" i="103"/>
  <c r="S1236" i="103"/>
  <c r="G1236" i="103" s="1"/>
  <c r="P1237" i="103"/>
  <c r="N622" i="103"/>
  <c r="S624" i="103"/>
  <c r="N624" i="103" s="1"/>
  <c r="N837" i="103"/>
  <c r="S839" i="103"/>
  <c r="N839" i="103" s="1"/>
  <c r="P2225" i="103"/>
  <c r="O2225" i="103"/>
  <c r="S2224" i="103"/>
  <c r="J1471" i="103"/>
  <c r="N1470" i="103"/>
  <c r="P2248" i="103"/>
  <c r="O2248" i="103"/>
  <c r="S2247" i="103"/>
  <c r="S553" i="103"/>
  <c r="G553" i="103" s="1"/>
  <c r="O554" i="103"/>
  <c r="P554" i="103"/>
  <c r="S1352" i="103"/>
  <c r="I1352" i="103" s="1"/>
  <c r="P1353" i="103"/>
  <c r="O1353" i="103"/>
  <c r="N711" i="103"/>
  <c r="S345" i="103"/>
  <c r="S1577" i="103"/>
  <c r="J1577" i="103" s="1"/>
  <c r="P1578" i="103"/>
  <c r="S1578" i="103" s="1"/>
  <c r="O1578" i="103"/>
  <c r="O504" i="103"/>
  <c r="S503" i="103"/>
  <c r="G503" i="103" s="1"/>
  <c r="P504" i="103"/>
  <c r="J434" i="103"/>
  <c r="J435" i="103" s="1"/>
  <c r="J436" i="103" s="1"/>
  <c r="S435" i="103"/>
  <c r="S395" i="103"/>
  <c r="N395" i="103" s="1"/>
  <c r="N393" i="103"/>
  <c r="J1327" i="103"/>
  <c r="J1328" i="103" s="1"/>
  <c r="J1329" i="103" s="1"/>
  <c r="S1328" i="103"/>
  <c r="G140" i="103"/>
  <c r="N139" i="103"/>
  <c r="O857" i="103"/>
  <c r="S856" i="103"/>
  <c r="K856" i="103" s="1"/>
  <c r="P857" i="103"/>
  <c r="S857" i="103" s="1"/>
  <c r="P280" i="103"/>
  <c r="S279" i="103"/>
  <c r="I279" i="103" s="1"/>
  <c r="O280" i="103"/>
  <c r="J1623" i="103"/>
  <c r="N1622" i="103"/>
  <c r="O229" i="103"/>
  <c r="P229" i="103"/>
  <c r="B1214" i="103"/>
  <c r="P1855" i="103"/>
  <c r="S1854" i="103"/>
  <c r="I1854" i="103" s="1"/>
  <c r="O1855" i="103"/>
  <c r="N1469" i="103"/>
  <c r="S1471" i="103"/>
  <c r="P1879" i="103"/>
  <c r="O1879" i="103"/>
  <c r="S1878" i="103"/>
  <c r="G1878" i="103" s="1"/>
  <c r="O324" i="103"/>
  <c r="S323" i="103"/>
  <c r="G323" i="103" s="1"/>
  <c r="P324" i="103"/>
  <c r="S324" i="103" s="1"/>
  <c r="S770" i="103"/>
  <c r="B770" i="103" s="1"/>
  <c r="P771" i="103"/>
  <c r="O771" i="103"/>
  <c r="K624" i="103"/>
  <c r="N623" i="103"/>
  <c r="S1285" i="103"/>
  <c r="S40" i="103"/>
  <c r="K40" i="103" s="1"/>
  <c r="P41" i="103"/>
  <c r="S41" i="103" s="1"/>
  <c r="O41" i="103"/>
  <c r="S1383" i="103"/>
  <c r="N1383" i="103" s="1"/>
  <c r="N1381" i="103"/>
  <c r="O835" i="103"/>
  <c r="P835" i="103"/>
  <c r="S834" i="103"/>
  <c r="S109" i="103"/>
  <c r="G109" i="103" s="1"/>
  <c r="P110" i="103"/>
  <c r="S110" i="103" s="1"/>
  <c r="O110" i="103"/>
  <c r="E2031" i="103"/>
  <c r="O1754" i="103"/>
  <c r="P1754" i="103"/>
  <c r="S1753" i="103"/>
  <c r="G1753" i="103" s="1"/>
  <c r="P1141" i="103"/>
  <c r="O1141" i="103"/>
  <c r="S1644" i="103"/>
  <c r="N1644" i="103" s="1"/>
  <c r="N1642" i="103"/>
  <c r="P1306" i="103"/>
  <c r="S1306" i="103" s="1"/>
  <c r="S1305" i="103"/>
  <c r="J1305" i="103" s="1"/>
  <c r="O1306" i="103"/>
  <c r="N1443" i="103"/>
  <c r="S1445" i="103"/>
  <c r="S140" i="103"/>
  <c r="N138" i="103"/>
  <c r="S1929" i="103"/>
  <c r="I1929" i="103" s="1"/>
  <c r="P1930" i="103"/>
  <c r="O1930" i="103"/>
  <c r="O1599" i="103"/>
  <c r="P1599" i="103"/>
  <c r="S1599" i="103" s="1"/>
  <c r="S1598" i="103"/>
  <c r="J1598" i="103" s="1"/>
  <c r="S1530" i="103"/>
  <c r="J1530" i="103" s="1"/>
  <c r="P1531" i="103"/>
  <c r="S1531" i="103" s="1"/>
  <c r="O1531" i="103"/>
  <c r="L348" i="103"/>
  <c r="L349" i="103"/>
  <c r="L350" i="103" s="1"/>
  <c r="K19" i="103"/>
  <c r="K20" i="103" s="1"/>
  <c r="S20" i="103"/>
  <c r="P2069" i="103"/>
  <c r="O2069" i="103"/>
  <c r="L1118" i="103"/>
  <c r="S1119" i="103"/>
  <c r="O1421" i="103"/>
  <c r="S1420" i="103"/>
  <c r="H1420" i="103" s="1"/>
  <c r="H1424" i="103" s="1"/>
  <c r="H1425" i="103" s="1"/>
  <c r="P1421" i="103"/>
  <c r="P62" i="103"/>
  <c r="S61" i="103"/>
  <c r="K61" i="103" s="1"/>
  <c r="O62" i="103"/>
  <c r="K641" i="103"/>
  <c r="K642" i="103" s="1"/>
  <c r="K643" i="103" s="1"/>
  <c r="S642" i="103"/>
  <c r="G1383" i="103"/>
  <c r="N1382" i="103"/>
  <c r="S2000" i="103"/>
  <c r="G2000" i="103" s="1"/>
  <c r="P2001" i="103"/>
  <c r="O2001" i="103"/>
  <c r="P159" i="103"/>
  <c r="S159" i="103" s="1"/>
  <c r="O159" i="103"/>
  <c r="S158" i="103"/>
  <c r="G158" i="103" s="1"/>
  <c r="S1780" i="103"/>
  <c r="I92" i="103"/>
  <c r="I114" i="103"/>
  <c r="I115" i="103" s="1"/>
  <c r="I118" i="103" s="1"/>
  <c r="I238" i="103" s="1"/>
  <c r="P1210" i="103"/>
  <c r="S1210" i="103" s="1"/>
  <c r="O1210" i="103"/>
  <c r="S1209" i="103"/>
  <c r="G1209" i="103" s="1"/>
  <c r="I1709" i="103"/>
  <c r="I1710" i="103" s="1"/>
  <c r="I1711" i="103" s="1"/>
  <c r="S1710" i="103"/>
  <c r="D1644" i="103"/>
  <c r="N1643" i="103"/>
  <c r="B1664" i="103"/>
  <c r="S1977" i="103"/>
  <c r="G1977" i="103" s="1"/>
  <c r="O1978" i="103"/>
  <c r="P1978" i="103"/>
  <c r="S1730" i="103"/>
  <c r="I1730" i="103" s="1"/>
  <c r="P1731" i="103"/>
  <c r="O1731" i="103"/>
  <c r="S2024" i="103"/>
  <c r="L2024" i="103" s="1"/>
  <c r="P2025" i="103"/>
  <c r="O2025" i="103"/>
  <c r="S994" i="103"/>
  <c r="N992" i="103"/>
  <c r="G1445" i="103"/>
  <c r="N1444" i="103"/>
  <c r="P2266" i="12"/>
  <c r="S2265" i="12"/>
  <c r="O2266" i="12"/>
  <c r="O2197" i="12"/>
  <c r="P2197" i="12"/>
  <c r="S2196" i="12"/>
  <c r="P2242" i="12"/>
  <c r="S2241" i="12"/>
  <c r="O2242" i="12"/>
  <c r="S2219" i="12"/>
  <c r="P2220" i="12"/>
  <c r="O2220" i="12"/>
  <c r="S2285" i="12"/>
  <c r="P2286" i="12"/>
  <c r="O2286" i="12"/>
  <c r="O2090" i="12"/>
  <c r="S2089" i="12"/>
  <c r="P2090" i="12"/>
  <c r="S2061" i="12"/>
  <c r="L2061" i="12" s="1"/>
  <c r="P2062" i="12"/>
  <c r="O2062" i="12"/>
  <c r="O2112" i="12"/>
  <c r="S2111" i="12"/>
  <c r="G2111" i="12" s="1"/>
  <c r="P2112" i="12"/>
  <c r="S2136" i="12"/>
  <c r="I2136" i="12" s="1"/>
  <c r="P2137" i="12"/>
  <c r="O2137" i="12"/>
  <c r="S2156" i="12"/>
  <c r="F2156" i="12" s="1"/>
  <c r="P2157" i="12"/>
  <c r="O2157" i="12"/>
  <c r="S1992" i="12"/>
  <c r="I1992" i="12" s="1"/>
  <c r="I2005" i="12" s="1"/>
  <c r="O1993" i="12"/>
  <c r="P1993" i="12"/>
  <c r="P1923" i="12"/>
  <c r="O1923" i="12"/>
  <c r="S1922" i="12"/>
  <c r="G1922" i="12" s="1"/>
  <c r="G1933" i="12" s="1"/>
  <c r="S2017" i="12"/>
  <c r="D2017" i="12" s="1"/>
  <c r="D2027" i="12" s="1"/>
  <c r="P2018" i="12"/>
  <c r="O2018" i="12"/>
  <c r="P1969" i="12"/>
  <c r="O1969" i="12"/>
  <c r="S1968" i="12"/>
  <c r="G1968" i="12" s="1"/>
  <c r="O1945" i="12"/>
  <c r="P1945" i="12"/>
  <c r="S1944" i="12"/>
  <c r="G1944" i="12" s="1"/>
  <c r="K881" i="103" l="1"/>
  <c r="N880" i="103"/>
  <c r="P63" i="103"/>
  <c r="O63" i="103"/>
  <c r="S62" i="103"/>
  <c r="K62" i="103" s="1"/>
  <c r="N140" i="103"/>
  <c r="J437" i="103"/>
  <c r="N436" i="103"/>
  <c r="S881" i="103"/>
  <c r="N881" i="103" s="1"/>
  <c r="N879" i="103"/>
  <c r="K1013" i="103"/>
  <c r="K1075" i="103"/>
  <c r="K1076" i="103" s="1"/>
  <c r="N1012" i="103"/>
  <c r="N480" i="103"/>
  <c r="N475" i="103"/>
  <c r="N467" i="103"/>
  <c r="N476" i="103"/>
  <c r="N468" i="103"/>
  <c r="C462" i="103"/>
  <c r="G462" i="103" s="1"/>
  <c r="A462" i="103" s="1"/>
  <c r="N479" i="103"/>
  <c r="N471" i="103"/>
  <c r="N478" i="103"/>
  <c r="N481" i="103"/>
  <c r="N472" i="103"/>
  <c r="N482" i="103"/>
  <c r="N473" i="103"/>
  <c r="N486" i="103"/>
  <c r="N474" i="103"/>
  <c r="N466" i="103"/>
  <c r="N465" i="103"/>
  <c r="N470" i="103"/>
  <c r="N477" i="103"/>
  <c r="N469" i="103"/>
  <c r="G1210" i="103"/>
  <c r="G1211" i="103" s="1"/>
  <c r="G1212" i="103" s="1"/>
  <c r="S1211" i="103"/>
  <c r="E2034" i="103"/>
  <c r="E2169" i="103" s="1"/>
  <c r="X2170" i="103" s="1"/>
  <c r="X2171" i="103" s="1"/>
  <c r="S1879" i="103"/>
  <c r="G1879" i="103" s="1"/>
  <c r="P1880" i="103"/>
  <c r="O1880" i="103"/>
  <c r="S229" i="103"/>
  <c r="G229" i="103" s="1"/>
  <c r="O230" i="103"/>
  <c r="P230" i="103"/>
  <c r="S230" i="103" s="1"/>
  <c r="O555" i="103"/>
  <c r="P555" i="103"/>
  <c r="S554" i="103"/>
  <c r="G554" i="103" s="1"/>
  <c r="O1238" i="103"/>
  <c r="P1238" i="103"/>
  <c r="S1237" i="103"/>
  <c r="G1237" i="103" s="1"/>
  <c r="J1489" i="103"/>
  <c r="J1490" i="103" s="1"/>
  <c r="J1491" i="103" s="1"/>
  <c r="S1490" i="103"/>
  <c r="N1511" i="103"/>
  <c r="S1513" i="103"/>
  <c r="N1513" i="103" s="1"/>
  <c r="G1805" i="103"/>
  <c r="G1806" i="103" s="1"/>
  <c r="G1807" i="103" s="1"/>
  <c r="S1806" i="103"/>
  <c r="S605" i="103"/>
  <c r="N603" i="103"/>
  <c r="N414" i="103"/>
  <c r="S416" i="103"/>
  <c r="N416" i="103" s="1"/>
  <c r="P2026" i="103"/>
  <c r="S2026" i="103" s="1"/>
  <c r="O2026" i="103"/>
  <c r="S2025" i="103"/>
  <c r="L2025" i="103" s="1"/>
  <c r="D1665" i="103"/>
  <c r="O2002" i="103"/>
  <c r="S2001" i="103"/>
  <c r="L2001" i="103" s="1"/>
  <c r="P2002" i="103"/>
  <c r="O2070" i="103"/>
  <c r="S2069" i="103"/>
  <c r="L2069" i="103" s="1"/>
  <c r="P2070" i="103"/>
  <c r="S771" i="103"/>
  <c r="N1471" i="103"/>
  <c r="S437" i="103"/>
  <c r="N437" i="103" s="1"/>
  <c r="N435" i="103"/>
  <c r="S663" i="103"/>
  <c r="F663" i="103" s="1"/>
  <c r="P664" i="103"/>
  <c r="O664" i="103"/>
  <c r="J1513" i="103"/>
  <c r="N1512" i="103"/>
  <c r="N1011" i="103"/>
  <c r="S1013" i="103"/>
  <c r="N1013" i="103" s="1"/>
  <c r="S257" i="103"/>
  <c r="J416" i="103"/>
  <c r="N415" i="103"/>
  <c r="J1599" i="103"/>
  <c r="J1600" i="103" s="1"/>
  <c r="J1601" i="103" s="1"/>
  <c r="S1600" i="103"/>
  <c r="G345" i="103"/>
  <c r="G346" i="103" s="1"/>
  <c r="G347" i="103" s="1"/>
  <c r="S346" i="103"/>
  <c r="G183" i="103"/>
  <c r="G184" i="103" s="1"/>
  <c r="G185" i="103" s="1"/>
  <c r="S184" i="103"/>
  <c r="S1829" i="103"/>
  <c r="G1829" i="103" s="1"/>
  <c r="O1830" i="103"/>
  <c r="P1830" i="103"/>
  <c r="P1422" i="103"/>
  <c r="O1422" i="103"/>
  <c r="S1421" i="103"/>
  <c r="G1421" i="103" s="1"/>
  <c r="O529" i="103"/>
  <c r="P529" i="103"/>
  <c r="S528" i="103"/>
  <c r="G528" i="103" s="1"/>
  <c r="L90" i="103"/>
  <c r="L91" i="103" s="1"/>
  <c r="L1121" i="103"/>
  <c r="N1120" i="103"/>
  <c r="S1731" i="103"/>
  <c r="I1731" i="103" s="1"/>
  <c r="P1732" i="103"/>
  <c r="O1732" i="103"/>
  <c r="G1780" i="103"/>
  <c r="G1781" i="103" s="1"/>
  <c r="G1782" i="103" s="1"/>
  <c r="S1781" i="103"/>
  <c r="J1285" i="103"/>
  <c r="J1286" i="103" s="1"/>
  <c r="J1287" i="103" s="1"/>
  <c r="S1286" i="103"/>
  <c r="S1903" i="103"/>
  <c r="I1164" i="103"/>
  <c r="I1165" i="103" s="1"/>
  <c r="I1166" i="103" s="1"/>
  <c r="S1165" i="103"/>
  <c r="I1712" i="103"/>
  <c r="N1711" i="103"/>
  <c r="P1931" i="103"/>
  <c r="O1931" i="103"/>
  <c r="S1930" i="103"/>
  <c r="I1930" i="103" s="1"/>
  <c r="O1755" i="103"/>
  <c r="S1754" i="103"/>
  <c r="I1754" i="103" s="1"/>
  <c r="P1755" i="103"/>
  <c r="P836" i="103"/>
  <c r="O836" i="103"/>
  <c r="S835" i="103"/>
  <c r="S1330" i="103"/>
  <c r="N1328" i="103"/>
  <c r="S2248" i="103"/>
  <c r="P2249" i="103"/>
  <c r="O2249" i="103"/>
  <c r="S1032" i="103"/>
  <c r="D1032" i="103" s="1"/>
  <c r="D1034" i="103" s="1"/>
  <c r="D1035" i="103" s="1"/>
  <c r="P1033" i="103"/>
  <c r="O1033" i="103"/>
  <c r="P2098" i="103"/>
  <c r="S2098" i="103" s="1"/>
  <c r="O2098" i="103"/>
  <c r="S2097" i="103"/>
  <c r="L2097" i="103" s="1"/>
  <c r="S2121" i="103"/>
  <c r="S22" i="103"/>
  <c r="N20" i="103"/>
  <c r="J371" i="103"/>
  <c r="J372" i="103" s="1"/>
  <c r="J373" i="103" s="1"/>
  <c r="S372" i="103"/>
  <c r="P207" i="103"/>
  <c r="S207" i="103" s="1"/>
  <c r="S206" i="103"/>
  <c r="H206" i="103" s="1"/>
  <c r="O207" i="103"/>
  <c r="O88" i="103"/>
  <c r="S87" i="103"/>
  <c r="L87" i="103" s="1"/>
  <c r="P88" i="103"/>
  <c r="S1688" i="103"/>
  <c r="I1688" i="103" s="1"/>
  <c r="P1689" i="103"/>
  <c r="S1689" i="103" s="1"/>
  <c r="O1689" i="103"/>
  <c r="K747" i="103"/>
  <c r="K748" i="103" s="1"/>
  <c r="K749" i="103" s="1"/>
  <c r="S748" i="103"/>
  <c r="P1187" i="103"/>
  <c r="S1186" i="103"/>
  <c r="G1186" i="103" s="1"/>
  <c r="O1187" i="103"/>
  <c r="D238" i="103"/>
  <c r="N1710" i="103"/>
  <c r="S1712" i="103"/>
  <c r="N1712" i="103" s="1"/>
  <c r="H1426" i="103"/>
  <c r="H1446" i="103"/>
  <c r="H1447" i="103" s="1"/>
  <c r="J455" i="103"/>
  <c r="J456" i="103" s="1"/>
  <c r="J457" i="103" s="1"/>
  <c r="S456" i="103"/>
  <c r="O1979" i="103"/>
  <c r="S1978" i="103"/>
  <c r="G1978" i="103" s="1"/>
  <c r="P1979" i="103"/>
  <c r="S644" i="103"/>
  <c r="N644" i="103" s="1"/>
  <c r="N642" i="103"/>
  <c r="N1119" i="103"/>
  <c r="S1121" i="103"/>
  <c r="S1855" i="103"/>
  <c r="I1855" i="103" s="1"/>
  <c r="P1856" i="103"/>
  <c r="O1856" i="103"/>
  <c r="P281" i="103"/>
  <c r="O281" i="103"/>
  <c r="S280" i="103"/>
  <c r="I280" i="103" s="1"/>
  <c r="J1330" i="103"/>
  <c r="N1329" i="103"/>
  <c r="O1354" i="103"/>
  <c r="S1353" i="103"/>
  <c r="I1353" i="103" s="1"/>
  <c r="P1354" i="103"/>
  <c r="P2204" i="103"/>
  <c r="O2204" i="103"/>
  <c r="S2203" i="103"/>
  <c r="L2206" i="103" s="1"/>
  <c r="N817" i="103"/>
  <c r="P900" i="103"/>
  <c r="O900" i="103"/>
  <c r="S482" i="103"/>
  <c r="P1264" i="103"/>
  <c r="S1263" i="103"/>
  <c r="J1263" i="103" s="1"/>
  <c r="O1264" i="103"/>
  <c r="N579" i="103"/>
  <c r="S581" i="103"/>
  <c r="G110" i="103"/>
  <c r="G111" i="103" s="1"/>
  <c r="G112" i="103" s="1"/>
  <c r="S111" i="103"/>
  <c r="K41" i="103"/>
  <c r="K42" i="103" s="1"/>
  <c r="K43" i="103" s="1"/>
  <c r="S42" i="103"/>
  <c r="P1142" i="103"/>
  <c r="O1142" i="103"/>
  <c r="G324" i="103"/>
  <c r="G325" i="103" s="1"/>
  <c r="G326" i="103" s="1"/>
  <c r="S325" i="103"/>
  <c r="S504" i="103"/>
  <c r="G504" i="103" s="1"/>
  <c r="P505" i="103"/>
  <c r="S505" i="103" s="1"/>
  <c r="O505" i="103"/>
  <c r="S2225" i="103"/>
  <c r="O2226" i="103"/>
  <c r="P2226" i="103"/>
  <c r="N994" i="103"/>
  <c r="G159" i="103"/>
  <c r="G160" i="103" s="1"/>
  <c r="G161" i="103" s="1"/>
  <c r="S160" i="103"/>
  <c r="K644" i="103"/>
  <c r="N643" i="103"/>
  <c r="J1531" i="103"/>
  <c r="J1532" i="103" s="1"/>
  <c r="J1533" i="103" s="1"/>
  <c r="S1532" i="103"/>
  <c r="J1306" i="103"/>
  <c r="J1307" i="103" s="1"/>
  <c r="J1308" i="103" s="1"/>
  <c r="S1307" i="103"/>
  <c r="K688" i="103"/>
  <c r="K689" i="103" s="1"/>
  <c r="D1215" i="103"/>
  <c r="K857" i="103"/>
  <c r="K858" i="103" s="1"/>
  <c r="K859" i="103" s="1"/>
  <c r="S858" i="103"/>
  <c r="J1578" i="103"/>
  <c r="J1579" i="103" s="1"/>
  <c r="J1580" i="103" s="1"/>
  <c r="S1579" i="103"/>
  <c r="G1956" i="103"/>
  <c r="G1957" i="103" s="1"/>
  <c r="G1958" i="103" s="1"/>
  <c r="S1957" i="103"/>
  <c r="N2272" i="103"/>
  <c r="S2274" i="103"/>
  <c r="N2274" i="103" s="1"/>
  <c r="G2101" i="103"/>
  <c r="G581" i="103"/>
  <c r="N580" i="103"/>
  <c r="D350" i="103"/>
  <c r="G2089" i="12"/>
  <c r="P2267" i="12"/>
  <c r="O2267" i="12"/>
  <c r="S2266" i="12"/>
  <c r="O2287" i="12"/>
  <c r="P2287" i="12"/>
  <c r="S2286" i="12"/>
  <c r="S2242" i="12"/>
  <c r="P2243" i="12"/>
  <c r="O2243" i="12"/>
  <c r="O2221" i="12"/>
  <c r="S2220" i="12"/>
  <c r="P2221" i="12"/>
  <c r="S2197" i="12"/>
  <c r="O2198" i="12"/>
  <c r="P2198" i="12"/>
  <c r="B2077" i="12"/>
  <c r="D2078" i="12" s="1"/>
  <c r="I2006" i="12"/>
  <c r="I2007" i="12" s="1"/>
  <c r="D2028" i="12"/>
  <c r="D2029" i="12" s="1"/>
  <c r="P2138" i="12"/>
  <c r="O2138" i="12"/>
  <c r="S2137" i="12"/>
  <c r="I2137" i="12" s="1"/>
  <c r="O2158" i="12"/>
  <c r="P2158" i="12"/>
  <c r="S2157" i="12"/>
  <c r="F2157" i="12" s="1"/>
  <c r="P2091" i="12"/>
  <c r="O2091" i="12"/>
  <c r="S2090" i="12"/>
  <c r="G2090" i="12" s="1"/>
  <c r="S2112" i="12"/>
  <c r="G2112" i="12" s="1"/>
  <c r="P2113" i="12"/>
  <c r="O2113" i="12"/>
  <c r="S2062" i="12"/>
  <c r="L2062" i="12" s="1"/>
  <c r="O2063" i="12"/>
  <c r="P2063" i="12"/>
  <c r="S1969" i="12"/>
  <c r="G1969" i="12" s="1"/>
  <c r="P1970" i="12"/>
  <c r="O1970" i="12"/>
  <c r="P2019" i="12"/>
  <c r="O2019" i="12"/>
  <c r="S2018" i="12"/>
  <c r="L2018" i="12" s="1"/>
  <c r="P1946" i="12"/>
  <c r="O1946" i="12"/>
  <c r="S1945" i="12"/>
  <c r="D1945" i="12" s="1"/>
  <c r="D1957" i="12" s="1"/>
  <c r="S1923" i="12"/>
  <c r="I1923" i="12" s="1"/>
  <c r="P1924" i="12"/>
  <c r="O1924" i="12"/>
  <c r="O1994" i="12"/>
  <c r="P1994" i="12"/>
  <c r="S1993" i="12"/>
  <c r="B1993" i="12" s="1"/>
  <c r="B2005" i="12" s="1"/>
  <c r="S327" i="103" l="1"/>
  <c r="N327" i="103" s="1"/>
  <c r="N325" i="103"/>
  <c r="N372" i="103"/>
  <c r="O458" i="103"/>
  <c r="S374" i="103"/>
  <c r="S1492" i="103"/>
  <c r="N1490" i="103"/>
  <c r="O1555" i="103"/>
  <c r="N1211" i="103"/>
  <c r="S1213" i="103"/>
  <c r="S1581" i="103"/>
  <c r="N1579" i="103"/>
  <c r="O1663" i="103"/>
  <c r="S162" i="103"/>
  <c r="N160" i="103"/>
  <c r="O233" i="103"/>
  <c r="G505" i="103"/>
  <c r="G506" i="103" s="1"/>
  <c r="G507" i="103" s="1"/>
  <c r="S506" i="103"/>
  <c r="S113" i="103"/>
  <c r="N111" i="103"/>
  <c r="O1857" i="103"/>
  <c r="S1856" i="103"/>
  <c r="I1856" i="103" s="1"/>
  <c r="P1857" i="103"/>
  <c r="K750" i="103"/>
  <c r="K794" i="103"/>
  <c r="K795" i="103" s="1"/>
  <c r="N749" i="103"/>
  <c r="G1903" i="103"/>
  <c r="G1904" i="103" s="1"/>
  <c r="G1905" i="103" s="1"/>
  <c r="S1904" i="103"/>
  <c r="S348" i="103"/>
  <c r="N346" i="103"/>
  <c r="G257" i="103"/>
  <c r="G258" i="103" s="1"/>
  <c r="G259" i="103" s="1"/>
  <c r="S258" i="103"/>
  <c r="O2003" i="103"/>
  <c r="P2003" i="103"/>
  <c r="S2002" i="103"/>
  <c r="L2002" i="103" s="1"/>
  <c r="O556" i="103"/>
  <c r="P556" i="103"/>
  <c r="S555" i="103"/>
  <c r="G555" i="103" s="1"/>
  <c r="G162" i="103"/>
  <c r="N161" i="103"/>
  <c r="G113" i="103"/>
  <c r="G114" i="103"/>
  <c r="N112" i="103"/>
  <c r="O901" i="103"/>
  <c r="S900" i="103"/>
  <c r="D900" i="103" s="1"/>
  <c r="P901" i="103"/>
  <c r="H207" i="103"/>
  <c r="H208" i="103" s="1"/>
  <c r="H209" i="103" s="1"/>
  <c r="S208" i="103"/>
  <c r="N1286" i="103"/>
  <c r="S1288" i="103"/>
  <c r="N1288" i="103" s="1"/>
  <c r="G348" i="103"/>
  <c r="N347" i="103"/>
  <c r="L2005" i="103"/>
  <c r="L2006" i="103" s="1"/>
  <c r="I1689" i="103"/>
  <c r="I1690" i="103" s="1"/>
  <c r="I1691" i="103" s="1"/>
  <c r="S1690" i="103"/>
  <c r="L2098" i="103"/>
  <c r="L2099" i="103" s="1"/>
  <c r="L2100" i="103" s="1"/>
  <c r="S2099" i="103"/>
  <c r="N500" i="103"/>
  <c r="N495" i="103"/>
  <c r="N487" i="103"/>
  <c r="N503" i="103"/>
  <c r="N490" i="103"/>
  <c r="N504" i="103"/>
  <c r="N496" i="103"/>
  <c r="N491" i="103"/>
  <c r="N499" i="103"/>
  <c r="N494" i="103"/>
  <c r="N501" i="103"/>
  <c r="N488" i="103"/>
  <c r="N493" i="103"/>
  <c r="N505" i="103"/>
  <c r="N502" i="103"/>
  <c r="N489" i="103"/>
  <c r="N497" i="103"/>
  <c r="N509" i="103"/>
  <c r="N492" i="103"/>
  <c r="N498" i="103"/>
  <c r="J1309" i="103"/>
  <c r="N1308" i="103"/>
  <c r="N1121" i="103"/>
  <c r="S1931" i="103"/>
  <c r="I1931" i="103" s="1"/>
  <c r="O1932" i="103"/>
  <c r="P1932" i="103"/>
  <c r="S1932" i="103" s="1"/>
  <c r="P1831" i="103"/>
  <c r="O1831" i="103"/>
  <c r="N1600" i="103"/>
  <c r="S1602" i="103"/>
  <c r="N1602" i="103" s="1"/>
  <c r="J1664" i="103"/>
  <c r="J1581" i="103"/>
  <c r="N1580" i="103"/>
  <c r="P2227" i="103"/>
  <c r="S2227" i="103" s="1"/>
  <c r="O2227" i="103"/>
  <c r="S2226" i="103"/>
  <c r="J1602" i="103"/>
  <c r="N1601" i="103"/>
  <c r="B771" i="103"/>
  <c r="B772" i="103" s="1"/>
  <c r="B773" i="103" s="1"/>
  <c r="S772" i="103"/>
  <c r="O793" i="103" s="1"/>
  <c r="D353" i="103"/>
  <c r="D463" i="103" s="1"/>
  <c r="D586" i="103" s="1"/>
  <c r="D692" i="103" s="1"/>
  <c r="N858" i="103"/>
  <c r="S860" i="103"/>
  <c r="J1534" i="103"/>
  <c r="N1533" i="103"/>
  <c r="P1143" i="103"/>
  <c r="S1142" i="103"/>
  <c r="G1142" i="103" s="1"/>
  <c r="G1144" i="103" s="1"/>
  <c r="G1145" i="103" s="1"/>
  <c r="O1143" i="103"/>
  <c r="J458" i="103"/>
  <c r="N457" i="103"/>
  <c r="D1075" i="103"/>
  <c r="D1036" i="103"/>
  <c r="S836" i="103"/>
  <c r="G1783" i="103"/>
  <c r="N1782" i="103"/>
  <c r="P2071" i="103"/>
  <c r="O2071" i="103"/>
  <c r="S2070" i="103"/>
  <c r="L2070" i="103" s="1"/>
  <c r="P1239" i="103"/>
  <c r="S1238" i="103"/>
  <c r="G1238" i="103" s="1"/>
  <c r="O1239" i="103"/>
  <c r="J1288" i="103"/>
  <c r="N1287" i="103"/>
  <c r="S1422" i="103"/>
  <c r="G1422" i="103" s="1"/>
  <c r="P1423" i="103"/>
  <c r="S1423" i="103" s="1"/>
  <c r="O1423" i="103"/>
  <c r="G230" i="103"/>
  <c r="G231" i="103" s="1"/>
  <c r="G232" i="103" s="1"/>
  <c r="G234" i="103" s="1"/>
  <c r="S231" i="103"/>
  <c r="G327" i="103"/>
  <c r="N326" i="103"/>
  <c r="G1213" i="103"/>
  <c r="N1212" i="103"/>
  <c r="P64" i="103"/>
  <c r="O64" i="103"/>
  <c r="S63" i="103"/>
  <c r="K63" i="103" s="1"/>
  <c r="N1532" i="103"/>
  <c r="S1534" i="103"/>
  <c r="N1534" i="103" s="1"/>
  <c r="S88" i="103"/>
  <c r="K88" i="103" s="1"/>
  <c r="P89" i="103"/>
  <c r="S89" i="103" s="1"/>
  <c r="O89" i="103"/>
  <c r="S1033" i="103"/>
  <c r="L92" i="103"/>
  <c r="L114" i="103"/>
  <c r="L115" i="103" s="1"/>
  <c r="L118" i="103" s="1"/>
  <c r="L238" i="103" s="1"/>
  <c r="L353" i="103" s="1"/>
  <c r="L463" i="103" s="1"/>
  <c r="L586" i="103" s="1"/>
  <c r="L692" i="103" s="1"/>
  <c r="L798" i="103" s="1"/>
  <c r="L951" i="103" s="1"/>
  <c r="L1079" i="103" s="1"/>
  <c r="N605" i="103"/>
  <c r="S1959" i="103"/>
  <c r="N1959" i="103" s="1"/>
  <c r="N1957" i="103"/>
  <c r="K860" i="103"/>
  <c r="K947" i="103"/>
  <c r="K948" i="103" s="1"/>
  <c r="N859" i="103"/>
  <c r="S44" i="103"/>
  <c r="N44" i="103" s="1"/>
  <c r="N42" i="103"/>
  <c r="S1264" i="103"/>
  <c r="S2204" i="103"/>
  <c r="S281" i="103"/>
  <c r="O1188" i="103"/>
  <c r="S1187" i="103"/>
  <c r="G1187" i="103" s="1"/>
  <c r="P1188" i="103"/>
  <c r="N22" i="103"/>
  <c r="S1755" i="103"/>
  <c r="I1755" i="103" s="1"/>
  <c r="I1760" i="103" s="1"/>
  <c r="I1761" i="103" s="1"/>
  <c r="I1762" i="103" s="1"/>
  <c r="P1756" i="103"/>
  <c r="O1756" i="103"/>
  <c r="N1165" i="103"/>
  <c r="S1167" i="103"/>
  <c r="N1167" i="103" s="1"/>
  <c r="P530" i="103"/>
  <c r="S529" i="103"/>
  <c r="G529" i="103" s="1"/>
  <c r="O530" i="103"/>
  <c r="S186" i="103"/>
  <c r="N186" i="103" s="1"/>
  <c r="N184" i="103"/>
  <c r="O665" i="103"/>
  <c r="S664" i="103"/>
  <c r="F664" i="103" s="1"/>
  <c r="P665" i="103"/>
  <c r="S1808" i="103"/>
  <c r="N1806" i="103"/>
  <c r="O1881" i="103"/>
  <c r="P1881" i="103"/>
  <c r="S1880" i="103"/>
  <c r="G1880" i="103" s="1"/>
  <c r="N1307" i="103"/>
  <c r="S1309" i="103"/>
  <c r="N1309" i="103" s="1"/>
  <c r="J459" i="103"/>
  <c r="J374" i="103"/>
  <c r="N373" i="103"/>
  <c r="J1492" i="103"/>
  <c r="N1491" i="103"/>
  <c r="J1556" i="103"/>
  <c r="L2207" i="103"/>
  <c r="L2294" i="103"/>
  <c r="L2295" i="103" s="1"/>
  <c r="S458" i="103"/>
  <c r="N456" i="103"/>
  <c r="N1781" i="103"/>
  <c r="S1783" i="103"/>
  <c r="G1959" i="103"/>
  <c r="N1958" i="103"/>
  <c r="K44" i="103"/>
  <c r="N43" i="103"/>
  <c r="G482" i="103"/>
  <c r="G483" i="103" s="1"/>
  <c r="G484" i="103" s="1"/>
  <c r="S483" i="103"/>
  <c r="S1354" i="103"/>
  <c r="I1354" i="103" s="1"/>
  <c r="P1355" i="103"/>
  <c r="O1355" i="103"/>
  <c r="O1980" i="103"/>
  <c r="P1980" i="103"/>
  <c r="S1979" i="103"/>
  <c r="G1979" i="103" s="1"/>
  <c r="S750" i="103"/>
  <c r="N748" i="103"/>
  <c r="G2121" i="103"/>
  <c r="G2122" i="103" s="1"/>
  <c r="G2123" i="103" s="1"/>
  <c r="S2122" i="103"/>
  <c r="P2250" i="103"/>
  <c r="S2250" i="103" s="1"/>
  <c r="O2250" i="103"/>
  <c r="S2249" i="103"/>
  <c r="I1167" i="103"/>
  <c r="I1214" i="103"/>
  <c r="I1215" i="103" s="1"/>
  <c r="N1166" i="103"/>
  <c r="P1733" i="103"/>
  <c r="S1733" i="103" s="1"/>
  <c r="O1733" i="103"/>
  <c r="S1732" i="103"/>
  <c r="I1732" i="103" s="1"/>
  <c r="G186" i="103"/>
  <c r="N185" i="103"/>
  <c r="L2026" i="103"/>
  <c r="L2027" i="103" s="1"/>
  <c r="L2028" i="103" s="1"/>
  <c r="S2027" i="103"/>
  <c r="G1808" i="103"/>
  <c r="N1807" i="103"/>
  <c r="D2144" i="12"/>
  <c r="D2145" i="12" s="1"/>
  <c r="S2267" i="12"/>
  <c r="O2268" i="12"/>
  <c r="P2268" i="12"/>
  <c r="S2243" i="12"/>
  <c r="P2244" i="12"/>
  <c r="O2244" i="12"/>
  <c r="O2199" i="12"/>
  <c r="S2198" i="12"/>
  <c r="P2199" i="12"/>
  <c r="P2288" i="12"/>
  <c r="S2287" i="12"/>
  <c r="O2288" i="12"/>
  <c r="S2221" i="12"/>
  <c r="P2222" i="12"/>
  <c r="O2222" i="12"/>
  <c r="I2077" i="12"/>
  <c r="I2078" i="12" s="1"/>
  <c r="B2006" i="12"/>
  <c r="D2007" i="12" s="1"/>
  <c r="P2159" i="12"/>
  <c r="S2158" i="12"/>
  <c r="F2158" i="12" s="1"/>
  <c r="O2159" i="12"/>
  <c r="P2114" i="12"/>
  <c r="O2114" i="12"/>
  <c r="S2113" i="12"/>
  <c r="I2113" i="12" s="1"/>
  <c r="O2064" i="12"/>
  <c r="S2063" i="12"/>
  <c r="H2063" i="12" s="1"/>
  <c r="H2076" i="12" s="1"/>
  <c r="P2064" i="12"/>
  <c r="B2040" i="12"/>
  <c r="B2041" i="12" s="1"/>
  <c r="O2092" i="12"/>
  <c r="P2092" i="12"/>
  <c r="S2091" i="12"/>
  <c r="G2091" i="12" s="1"/>
  <c r="L2163" i="12"/>
  <c r="L2164" i="12" s="1"/>
  <c r="S2138" i="12"/>
  <c r="I2138" i="12" s="1"/>
  <c r="O2139" i="12"/>
  <c r="P2139" i="12"/>
  <c r="O1947" i="12"/>
  <c r="S1946" i="12"/>
  <c r="G1946" i="12" s="1"/>
  <c r="P1947" i="12"/>
  <c r="S1994" i="12"/>
  <c r="E1994" i="12" s="1"/>
  <c r="O1995" i="12"/>
  <c r="P1995" i="12"/>
  <c r="S2019" i="12"/>
  <c r="L2019" i="12" s="1"/>
  <c r="P2020" i="12"/>
  <c r="O2020" i="12"/>
  <c r="S1924" i="12"/>
  <c r="I1924" i="12" s="1"/>
  <c r="P1925" i="12"/>
  <c r="O1925" i="12"/>
  <c r="S1970" i="12"/>
  <c r="G1970" i="12" s="1"/>
  <c r="P1971" i="12"/>
  <c r="O1971" i="12"/>
  <c r="L2101" i="103" l="1"/>
  <c r="N2100" i="103"/>
  <c r="G235" i="103"/>
  <c r="I1784" i="103"/>
  <c r="I1785" i="103" s="1"/>
  <c r="I1692" i="103"/>
  <c r="N1691" i="103"/>
  <c r="P794" i="103"/>
  <c r="P795" i="103"/>
  <c r="H210" i="103"/>
  <c r="N209" i="103"/>
  <c r="H234" i="103"/>
  <c r="H235" i="103" s="1"/>
  <c r="H238" i="103" s="1"/>
  <c r="H353" i="103" s="1"/>
  <c r="H463" i="103" s="1"/>
  <c r="H586" i="103" s="1"/>
  <c r="H692" i="103" s="1"/>
  <c r="H798" i="103" s="1"/>
  <c r="H951" i="103" s="1"/>
  <c r="H1079" i="103" s="1"/>
  <c r="H1218" i="103" s="1"/>
  <c r="H1335" i="103" s="1"/>
  <c r="H1450" i="103" s="1"/>
  <c r="H1560" i="103" s="1"/>
  <c r="H1668" i="103" s="1"/>
  <c r="H1788" i="103" s="1"/>
  <c r="H1911" i="103" s="1"/>
  <c r="H2034" i="103" s="1"/>
  <c r="H2169" i="103" s="1"/>
  <c r="AA2170" i="103" s="1"/>
  <c r="AA2171" i="103" s="1"/>
  <c r="N506" i="103"/>
  <c r="S508" i="103"/>
  <c r="N508" i="103" s="1"/>
  <c r="L2029" i="103"/>
  <c r="N2028" i="103"/>
  <c r="N750" i="103"/>
  <c r="I1733" i="103"/>
  <c r="I1734" i="103" s="1"/>
  <c r="I1735" i="103" s="1"/>
  <c r="S1734" i="103"/>
  <c r="G2124" i="103"/>
  <c r="N2123" i="103"/>
  <c r="G2165" i="103"/>
  <c r="O1356" i="103"/>
  <c r="S1355" i="103"/>
  <c r="I1355" i="103" s="1"/>
  <c r="P1356" i="103"/>
  <c r="J1557" i="103"/>
  <c r="O1556" i="103"/>
  <c r="N1557" i="103" s="1"/>
  <c r="G1033" i="103"/>
  <c r="G1034" i="103" s="1"/>
  <c r="G1035" i="103" s="1"/>
  <c r="S1034" i="103"/>
  <c r="O65" i="103"/>
  <c r="S64" i="103"/>
  <c r="K64" i="103" s="1"/>
  <c r="P65" i="103"/>
  <c r="G1423" i="103"/>
  <c r="G1424" i="103" s="1"/>
  <c r="G1425" i="103" s="1"/>
  <c r="S1424" i="103"/>
  <c r="N860" i="103"/>
  <c r="G1906" i="103"/>
  <c r="N1905" i="103"/>
  <c r="N1492" i="103"/>
  <c r="P1555" i="103"/>
  <c r="S1881" i="103"/>
  <c r="G1881" i="103" s="1"/>
  <c r="P1882" i="103"/>
  <c r="O1882" i="103"/>
  <c r="P1757" i="103"/>
  <c r="O1757" i="103"/>
  <c r="S1756" i="103"/>
  <c r="G1756" i="103" s="1"/>
  <c r="I281" i="103"/>
  <c r="I282" i="103" s="1"/>
  <c r="I283" i="103" s="1"/>
  <c r="S282" i="103"/>
  <c r="S2071" i="103"/>
  <c r="L2071" i="103" s="1"/>
  <c r="P2072" i="103"/>
  <c r="O2072" i="103"/>
  <c r="N1690" i="103"/>
  <c r="S1692" i="103"/>
  <c r="N208" i="103"/>
  <c r="S210" i="103"/>
  <c r="N210" i="103" s="1"/>
  <c r="P2004" i="103"/>
  <c r="O2004" i="103"/>
  <c r="S2003" i="103"/>
  <c r="G2003" i="103" s="1"/>
  <c r="P1665" i="103"/>
  <c r="P1664" i="103"/>
  <c r="P458" i="103"/>
  <c r="N374" i="103"/>
  <c r="B2206" i="103"/>
  <c r="N2228" i="103"/>
  <c r="S2230" i="103"/>
  <c r="N2230" i="103" s="1"/>
  <c r="G485" i="103"/>
  <c r="N484" i="103"/>
  <c r="G1146" i="103"/>
  <c r="O1832" i="103"/>
  <c r="P1832" i="103"/>
  <c r="P902" i="103"/>
  <c r="S901" i="103"/>
  <c r="D901" i="103" s="1"/>
  <c r="O902" i="103"/>
  <c r="N772" i="103"/>
  <c r="S774" i="103"/>
  <c r="N774" i="103" s="1"/>
  <c r="L2007" i="103"/>
  <c r="L2030" i="103"/>
  <c r="L2031" i="103" s="1"/>
  <c r="G260" i="103"/>
  <c r="G349" i="103"/>
  <c r="N259" i="103"/>
  <c r="P234" i="103"/>
  <c r="P235" i="103"/>
  <c r="S1980" i="103"/>
  <c r="J460" i="103"/>
  <c r="O459" i="103"/>
  <c r="N460" i="103" s="1"/>
  <c r="P531" i="103"/>
  <c r="S530" i="103"/>
  <c r="G530" i="103" s="1"/>
  <c r="O531" i="103"/>
  <c r="S1188" i="103"/>
  <c r="S233" i="103"/>
  <c r="N231" i="103"/>
  <c r="D774" i="103"/>
  <c r="N773" i="103"/>
  <c r="B794" i="103"/>
  <c r="J1665" i="103"/>
  <c r="O1664" i="103"/>
  <c r="N1665" i="103" s="1"/>
  <c r="N532" i="103"/>
  <c r="N522" i="103"/>
  <c r="N531" i="103"/>
  <c r="N525" i="103"/>
  <c r="N518" i="103"/>
  <c r="N516" i="103"/>
  <c r="N529" i="103"/>
  <c r="N527" i="103"/>
  <c r="N523" i="103"/>
  <c r="N511" i="103"/>
  <c r="N530" i="103"/>
  <c r="N517" i="103"/>
  <c r="N512" i="103"/>
  <c r="N528" i="103"/>
  <c r="N526" i="103"/>
  <c r="N524" i="103"/>
  <c r="N515" i="103"/>
  <c r="N537" i="103"/>
  <c r="N519" i="103"/>
  <c r="N533" i="103"/>
  <c r="N513" i="103"/>
  <c r="N510" i="103"/>
  <c r="N520" i="103"/>
  <c r="N514" i="103"/>
  <c r="N521" i="103"/>
  <c r="P1858" i="103"/>
  <c r="O1858" i="103"/>
  <c r="S1857" i="103"/>
  <c r="I1857" i="103" s="1"/>
  <c r="N2027" i="103"/>
  <c r="S2029" i="103"/>
  <c r="S485" i="103"/>
  <c r="N483" i="103"/>
  <c r="K89" i="103"/>
  <c r="K90" i="103" s="1"/>
  <c r="K91" i="103" s="1"/>
  <c r="S90" i="103"/>
  <c r="P460" i="103"/>
  <c r="P459" i="103"/>
  <c r="O348" i="103"/>
  <c r="S260" i="103"/>
  <c r="N258" i="103"/>
  <c r="N1581" i="103"/>
  <c r="P1663" i="103"/>
  <c r="N1808" i="103"/>
  <c r="S1143" i="103"/>
  <c r="S665" i="103"/>
  <c r="G233" i="103"/>
  <c r="N232" i="103"/>
  <c r="O1240" i="103"/>
  <c r="P1240" i="103"/>
  <c r="S1239" i="103"/>
  <c r="G1239" i="103" s="1"/>
  <c r="O557" i="103"/>
  <c r="P557" i="103"/>
  <c r="N162" i="103"/>
  <c r="P233" i="103"/>
  <c r="P1557" i="103"/>
  <c r="P1556" i="103"/>
  <c r="J1264" i="103"/>
  <c r="J1265" i="103" s="1"/>
  <c r="J1266" i="103" s="1"/>
  <c r="S1265" i="103"/>
  <c r="G508" i="103"/>
  <c r="N507" i="103"/>
  <c r="I1932" i="103"/>
  <c r="I1933" i="103" s="1"/>
  <c r="I1934" i="103" s="1"/>
  <c r="S1933" i="103"/>
  <c r="D906" i="103"/>
  <c r="D907" i="103" s="1"/>
  <c r="N2122" i="103"/>
  <c r="S2124" i="103"/>
  <c r="N2124" i="103" s="1"/>
  <c r="D1076" i="103"/>
  <c r="N2099" i="103"/>
  <c r="S2101" i="103"/>
  <c r="N2101" i="103" s="1"/>
  <c r="G115" i="103"/>
  <c r="S1906" i="103"/>
  <c r="N1904" i="103"/>
  <c r="H2206" i="12"/>
  <c r="H2207" i="12" s="1"/>
  <c r="H2077" i="12"/>
  <c r="H2078" i="12" s="1"/>
  <c r="O2223" i="12"/>
  <c r="P2223" i="12"/>
  <c r="S2222" i="12"/>
  <c r="O2245" i="12"/>
  <c r="S2244" i="12"/>
  <c r="P2245" i="12"/>
  <c r="O2269" i="12"/>
  <c r="P2269" i="12"/>
  <c r="S2268" i="12"/>
  <c r="I2273" i="12" s="1"/>
  <c r="I2274" i="12" s="1"/>
  <c r="F2292" i="12"/>
  <c r="P2289" i="12"/>
  <c r="O2289" i="12"/>
  <c r="S2288" i="12"/>
  <c r="P2200" i="12"/>
  <c r="S2199" i="12"/>
  <c r="O2200" i="12"/>
  <c r="F2123" i="12"/>
  <c r="F2124" i="12" s="1"/>
  <c r="S2064" i="12"/>
  <c r="L2064" i="12" s="1"/>
  <c r="O2065" i="12"/>
  <c r="P2065" i="12"/>
  <c r="H2040" i="12"/>
  <c r="H2041" i="12" s="1"/>
  <c r="O2140" i="12"/>
  <c r="P2140" i="12"/>
  <c r="S2139" i="12"/>
  <c r="I2139" i="12" s="1"/>
  <c r="I2143" i="12" s="1"/>
  <c r="B2165" i="12"/>
  <c r="D2042" i="12"/>
  <c r="S2159" i="12"/>
  <c r="P2160" i="12"/>
  <c r="O2160" i="12"/>
  <c r="P2093" i="12"/>
  <c r="O2093" i="12"/>
  <c r="S2092" i="12"/>
  <c r="G2092" i="12" s="1"/>
  <c r="S2114" i="12"/>
  <c r="I2114" i="12" s="1"/>
  <c r="O2115" i="12"/>
  <c r="P2115" i="12"/>
  <c r="O2021" i="12"/>
  <c r="P2021" i="12"/>
  <c r="S2020" i="12"/>
  <c r="L2020" i="12" s="1"/>
  <c r="S1971" i="12"/>
  <c r="G1971" i="12" s="1"/>
  <c r="P1972" i="12"/>
  <c r="O1972" i="12"/>
  <c r="P1996" i="12"/>
  <c r="O1996" i="12"/>
  <c r="O1926" i="12"/>
  <c r="P1926" i="12"/>
  <c r="S1925" i="12"/>
  <c r="I1925" i="12" s="1"/>
  <c r="P1948" i="12"/>
  <c r="O1948" i="12"/>
  <c r="S1947" i="12"/>
  <c r="G1947" i="12" s="1"/>
  <c r="B1958" i="12"/>
  <c r="S1267" i="103" l="1"/>
  <c r="N1267" i="103" s="1"/>
  <c r="N1265" i="103"/>
  <c r="J463" i="103"/>
  <c r="J586" i="103" s="1"/>
  <c r="J692" i="103" s="1"/>
  <c r="J798" i="103" s="1"/>
  <c r="J951" i="103" s="1"/>
  <c r="J1079" i="103" s="1"/>
  <c r="J1218" i="103" s="1"/>
  <c r="O460" i="103"/>
  <c r="S460" i="103" s="1"/>
  <c r="P2073" i="103"/>
  <c r="O2073" i="103"/>
  <c r="S2072" i="103"/>
  <c r="L2072" i="103" s="1"/>
  <c r="N1734" i="103"/>
  <c r="S1736" i="103"/>
  <c r="N1736" i="103" s="1"/>
  <c r="I2030" i="103"/>
  <c r="I2031" i="103" s="1"/>
  <c r="I1935" i="103"/>
  <c r="N1934" i="103"/>
  <c r="F665" i="103"/>
  <c r="F666" i="103" s="1"/>
  <c r="F667" i="103" s="1"/>
  <c r="S666" i="103"/>
  <c r="P348" i="103"/>
  <c r="N260" i="103"/>
  <c r="N485" i="103"/>
  <c r="O1665" i="103"/>
  <c r="S1665" i="103" s="1"/>
  <c r="G350" i="103"/>
  <c r="O349" i="103"/>
  <c r="N350" i="103" s="1"/>
  <c r="P903" i="103"/>
  <c r="S902" i="103"/>
  <c r="G902" i="103" s="1"/>
  <c r="G906" i="103" s="1"/>
  <c r="G907" i="103" s="1"/>
  <c r="O903" i="103"/>
  <c r="G2166" i="103"/>
  <c r="S557" i="103"/>
  <c r="N2251" i="103"/>
  <c r="S2253" i="103"/>
  <c r="N2253" i="103" s="1"/>
  <c r="P350" i="103"/>
  <c r="P349" i="103"/>
  <c r="D795" i="103"/>
  <c r="O794" i="103"/>
  <c r="N795" i="103" s="1"/>
  <c r="S531" i="103"/>
  <c r="G531" i="103" s="1"/>
  <c r="P532" i="103"/>
  <c r="O532" i="103"/>
  <c r="O1833" i="103"/>
  <c r="P1833" i="103"/>
  <c r="S1832" i="103"/>
  <c r="G1832" i="103" s="1"/>
  <c r="S1757" i="103"/>
  <c r="G1757" i="103" s="1"/>
  <c r="P1758" i="103"/>
  <c r="O1758" i="103"/>
  <c r="S1036" i="103"/>
  <c r="N1034" i="103"/>
  <c r="O1074" i="103"/>
  <c r="G1036" i="103"/>
  <c r="G1075" i="103"/>
  <c r="N1035" i="103"/>
  <c r="S1882" i="103"/>
  <c r="J1267" i="103"/>
  <c r="J1331" i="103"/>
  <c r="J1332" i="103" s="1"/>
  <c r="J1335" i="103" s="1"/>
  <c r="J1450" i="103" s="1"/>
  <c r="N1266" i="103"/>
  <c r="P1241" i="103"/>
  <c r="S1240" i="103"/>
  <c r="G1240" i="103" s="1"/>
  <c r="O1241" i="103"/>
  <c r="S92" i="103"/>
  <c r="N92" i="103" s="1"/>
  <c r="N90" i="103"/>
  <c r="G1980" i="103"/>
  <c r="G1981" i="103" s="1"/>
  <c r="G1982" i="103" s="1"/>
  <c r="S1981" i="103"/>
  <c r="B2294" i="103"/>
  <c r="N2206" i="103"/>
  <c r="D2207" i="103"/>
  <c r="S2004" i="103"/>
  <c r="S1426" i="103"/>
  <c r="N1426" i="103" s="1"/>
  <c r="N1424" i="103"/>
  <c r="J1560" i="103"/>
  <c r="J1668" i="103" s="1"/>
  <c r="J1788" i="103" s="1"/>
  <c r="J1911" i="103" s="1"/>
  <c r="J2034" i="103" s="1"/>
  <c r="J2169" i="103" s="1"/>
  <c r="AC2170" i="103" s="1"/>
  <c r="AC2171" i="103" s="1"/>
  <c r="O1557" i="103"/>
  <c r="S1557" i="103" s="1"/>
  <c r="O234" i="103"/>
  <c r="N235" i="103" s="1"/>
  <c r="K92" i="103"/>
  <c r="N91" i="103"/>
  <c r="S1858" i="103"/>
  <c r="N552" i="103"/>
  <c r="N540" i="103"/>
  <c r="N545" i="103"/>
  <c r="N556" i="103"/>
  <c r="N554" i="103"/>
  <c r="N555" i="103"/>
  <c r="N546" i="103"/>
  <c r="N544" i="103"/>
  <c r="N561" i="103"/>
  <c r="N557" i="103"/>
  <c r="N553" i="103"/>
  <c r="N549" i="103"/>
  <c r="N547" i="103"/>
  <c r="N539" i="103"/>
  <c r="N550" i="103"/>
  <c r="N542" i="103"/>
  <c r="N538" i="103"/>
  <c r="N543" i="103"/>
  <c r="N548" i="103"/>
  <c r="N541" i="103"/>
  <c r="N551" i="103"/>
  <c r="N282" i="103"/>
  <c r="S284" i="103"/>
  <c r="N284" i="103" s="1"/>
  <c r="G1426" i="103"/>
  <c r="N1425" i="103"/>
  <c r="G1446" i="103"/>
  <c r="S1356" i="103"/>
  <c r="I1356" i="103" s="1"/>
  <c r="O1357" i="103"/>
  <c r="P1357" i="103"/>
  <c r="O235" i="103"/>
  <c r="S235" i="103" s="1"/>
  <c r="G118" i="103"/>
  <c r="G238" i="103" s="1"/>
  <c r="D908" i="103"/>
  <c r="D947" i="103"/>
  <c r="G1188" i="103"/>
  <c r="G1189" i="103" s="1"/>
  <c r="G1190" i="103" s="1"/>
  <c r="S1189" i="103"/>
  <c r="I284" i="103"/>
  <c r="I349" i="103"/>
  <c r="I350" i="103" s="1"/>
  <c r="I353" i="103" s="1"/>
  <c r="I463" i="103" s="1"/>
  <c r="I586" i="103" s="1"/>
  <c r="I692" i="103" s="1"/>
  <c r="I798" i="103" s="1"/>
  <c r="N283" i="103"/>
  <c r="S65" i="103"/>
  <c r="P793" i="103"/>
  <c r="L1143" i="103"/>
  <c r="L1144" i="103" s="1"/>
  <c r="L1145" i="103" s="1"/>
  <c r="S1144" i="103"/>
  <c r="N2205" i="103"/>
  <c r="S2207" i="103"/>
  <c r="O2293" i="103"/>
  <c r="I1736" i="103"/>
  <c r="N1735" i="103"/>
  <c r="N1933" i="103"/>
  <c r="S1935" i="103"/>
  <c r="N1692" i="103"/>
  <c r="F2159" i="12"/>
  <c r="F2162" i="12" s="1"/>
  <c r="F2163" i="12" s="1"/>
  <c r="F2293" i="12"/>
  <c r="P2224" i="12"/>
  <c r="O2224" i="12"/>
  <c r="S2223" i="12"/>
  <c r="P2290" i="12"/>
  <c r="O2290" i="12"/>
  <c r="S2289" i="12"/>
  <c r="S2269" i="12"/>
  <c r="P2270" i="12"/>
  <c r="O2270" i="12"/>
  <c r="O2201" i="12"/>
  <c r="P2201" i="12"/>
  <c r="S2200" i="12"/>
  <c r="F2206" i="12" s="1"/>
  <c r="F2207" i="12" s="1"/>
  <c r="S2245" i="12"/>
  <c r="P2246" i="12"/>
  <c r="O2246" i="12"/>
  <c r="P2141" i="12"/>
  <c r="O2141" i="12"/>
  <c r="L2123" i="12"/>
  <c r="L2124" i="12" s="1"/>
  <c r="L2040" i="12"/>
  <c r="L2041" i="12" s="1"/>
  <c r="H2042" i="12"/>
  <c r="O2066" i="12"/>
  <c r="S2065" i="12"/>
  <c r="L2065" i="12" s="1"/>
  <c r="P2066" i="12"/>
  <c r="P2161" i="12"/>
  <c r="O2161" i="12"/>
  <c r="S2160" i="12"/>
  <c r="G2160" i="12" s="1"/>
  <c r="O2116" i="12"/>
  <c r="P2116" i="12"/>
  <c r="S2115" i="12"/>
  <c r="I2115" i="12" s="1"/>
  <c r="O2094" i="12"/>
  <c r="S2093" i="12"/>
  <c r="G2093" i="12" s="1"/>
  <c r="P2094" i="12"/>
  <c r="S2140" i="12"/>
  <c r="H2140" i="12" s="1"/>
  <c r="S1948" i="12"/>
  <c r="G1948" i="12" s="1"/>
  <c r="P1949" i="12"/>
  <c r="O1949" i="12"/>
  <c r="S1972" i="12"/>
  <c r="G1972" i="12" s="1"/>
  <c r="O1973" i="12"/>
  <c r="P1973" i="12"/>
  <c r="O1927" i="12"/>
  <c r="P1927" i="12"/>
  <c r="S1926" i="12"/>
  <c r="I1926" i="12" s="1"/>
  <c r="B2030" i="12"/>
  <c r="S1996" i="12"/>
  <c r="L1996" i="12" s="1"/>
  <c r="P1997" i="12"/>
  <c r="O1997" i="12"/>
  <c r="S2021" i="12"/>
  <c r="L2021" i="12" s="1"/>
  <c r="O2022" i="12"/>
  <c r="P2022" i="12"/>
  <c r="S903" i="103" l="1"/>
  <c r="I903" i="103" s="1"/>
  <c r="O904" i="103"/>
  <c r="P904" i="103"/>
  <c r="G1882" i="103"/>
  <c r="G1883" i="103" s="1"/>
  <c r="G1884" i="103" s="1"/>
  <c r="S1883" i="103"/>
  <c r="I1858" i="103"/>
  <c r="I1859" i="103" s="1"/>
  <c r="I1860" i="103" s="1"/>
  <c r="S1859" i="103"/>
  <c r="N1036" i="103"/>
  <c r="P1074" i="103"/>
  <c r="S532" i="103"/>
  <c r="G532" i="103" s="1"/>
  <c r="P533" i="103"/>
  <c r="O533" i="103"/>
  <c r="G557" i="103"/>
  <c r="G558" i="103" s="1"/>
  <c r="G559" i="103" s="1"/>
  <c r="S558" i="103"/>
  <c r="G353" i="103"/>
  <c r="G463" i="103" s="1"/>
  <c r="O350" i="103"/>
  <c r="S350" i="103" s="1"/>
  <c r="F668" i="103"/>
  <c r="F688" i="103"/>
  <c r="N667" i="103"/>
  <c r="S2073" i="103"/>
  <c r="L2073" i="103" s="1"/>
  <c r="O2074" i="103"/>
  <c r="P2074" i="103"/>
  <c r="G908" i="103"/>
  <c r="G947" i="103"/>
  <c r="G948" i="103" s="1"/>
  <c r="G1447" i="103"/>
  <c r="G2004" i="103"/>
  <c r="G2005" i="103" s="1"/>
  <c r="G2006" i="103" s="1"/>
  <c r="S2005" i="103"/>
  <c r="G1076" i="103"/>
  <c r="O1075" i="103"/>
  <c r="N1076" i="103" s="1"/>
  <c r="G1983" i="103"/>
  <c r="N1982" i="103"/>
  <c r="S1833" i="103"/>
  <c r="G1833" i="103" s="1"/>
  <c r="O1834" i="103"/>
  <c r="P1834" i="103"/>
  <c r="S1834" i="103" s="1"/>
  <c r="N1935" i="103"/>
  <c r="N1189" i="103"/>
  <c r="S1191" i="103"/>
  <c r="N1191" i="103" s="1"/>
  <c r="P1242" i="103"/>
  <c r="O1242" i="103"/>
  <c r="S1241" i="103"/>
  <c r="G1241" i="103" s="1"/>
  <c r="P1759" i="103"/>
  <c r="O1759" i="103"/>
  <c r="S1758" i="103"/>
  <c r="G1758" i="103" s="1"/>
  <c r="P1076" i="103"/>
  <c r="P1075" i="103"/>
  <c r="P2295" i="103"/>
  <c r="P2294" i="103"/>
  <c r="S1146" i="103"/>
  <c r="N1144" i="103"/>
  <c r="O1213" i="103"/>
  <c r="G1191" i="103"/>
  <c r="N1190" i="103"/>
  <c r="G1214" i="103"/>
  <c r="O1358" i="103"/>
  <c r="P1358" i="103"/>
  <c r="D2295" i="103"/>
  <c r="O2295" i="103" s="1"/>
  <c r="O2294" i="103"/>
  <c r="N2295" i="103" s="1"/>
  <c r="O795" i="103"/>
  <c r="S795" i="103" s="1"/>
  <c r="D798" i="103"/>
  <c r="K65" i="103"/>
  <c r="K66" i="103" s="1"/>
  <c r="K67" i="103" s="1"/>
  <c r="S66" i="103"/>
  <c r="N575" i="103"/>
  <c r="N562" i="103"/>
  <c r="N577" i="103"/>
  <c r="N566" i="103"/>
  <c r="N573" i="103"/>
  <c r="N564" i="103"/>
  <c r="N576" i="103"/>
  <c r="N565" i="103"/>
  <c r="N574" i="103"/>
  <c r="N563" i="103"/>
  <c r="N587" i="103"/>
  <c r="N568" i="103"/>
  <c r="N571" i="103"/>
  <c r="N578" i="103"/>
  <c r="N567" i="103"/>
  <c r="N570" i="103"/>
  <c r="N569" i="103"/>
  <c r="N572" i="103"/>
  <c r="N666" i="103"/>
  <c r="S668" i="103"/>
  <c r="O687" i="103"/>
  <c r="N2207" i="103"/>
  <c r="P2293" i="103"/>
  <c r="L1146" i="103"/>
  <c r="L1214" i="103"/>
  <c r="L1215" i="103" s="1"/>
  <c r="L1218" i="103" s="1"/>
  <c r="L1335" i="103" s="1"/>
  <c r="L1450" i="103" s="1"/>
  <c r="L1560" i="103" s="1"/>
  <c r="L1668" i="103" s="1"/>
  <c r="L1788" i="103" s="1"/>
  <c r="L1911" i="103" s="1"/>
  <c r="L2034" i="103" s="1"/>
  <c r="N1145" i="103"/>
  <c r="D948" i="103"/>
  <c r="S1983" i="103"/>
  <c r="N1983" i="103" s="1"/>
  <c r="N1981" i="103"/>
  <c r="F2164" i="12"/>
  <c r="F2165" i="12"/>
  <c r="F2166" i="12" s="1"/>
  <c r="F2294" i="12"/>
  <c r="F2295" i="12" s="1"/>
  <c r="I2163" i="12"/>
  <c r="I2164" i="12" s="1"/>
  <c r="S2290" i="12"/>
  <c r="O2202" i="12"/>
  <c r="S2201" i="12"/>
  <c r="P2202" i="12"/>
  <c r="S2202" i="12" s="1"/>
  <c r="O2225" i="12"/>
  <c r="S2224" i="12"/>
  <c r="P2225" i="12"/>
  <c r="O2271" i="12"/>
  <c r="P2271" i="12"/>
  <c r="S2270" i="12"/>
  <c r="O2247" i="12"/>
  <c r="P2247" i="12"/>
  <c r="S2246" i="12"/>
  <c r="P2142" i="12"/>
  <c r="S2141" i="12"/>
  <c r="H2141" i="12" s="1"/>
  <c r="O2142" i="12"/>
  <c r="P2117" i="12"/>
  <c r="O2117" i="12"/>
  <c r="S2116" i="12"/>
  <c r="I2116" i="12" s="1"/>
  <c r="P2067" i="12"/>
  <c r="O2067" i="12"/>
  <c r="S2066" i="12"/>
  <c r="L2066" i="12" s="1"/>
  <c r="S2094" i="12"/>
  <c r="G2094" i="12" s="1"/>
  <c r="P2095" i="12"/>
  <c r="O2095" i="12"/>
  <c r="S2161" i="12"/>
  <c r="L2042" i="12"/>
  <c r="I2144" i="12"/>
  <c r="N2041" i="12"/>
  <c r="D1958" i="12"/>
  <c r="D2030" i="12" s="1"/>
  <c r="D2031" i="12" s="1"/>
  <c r="P1950" i="12"/>
  <c r="S1949" i="12"/>
  <c r="G1949" i="12" s="1"/>
  <c r="O1950" i="12"/>
  <c r="S1927" i="12"/>
  <c r="I1927" i="12" s="1"/>
  <c r="P1928" i="12"/>
  <c r="O1928" i="12"/>
  <c r="S1997" i="12"/>
  <c r="G1997" i="12" s="1"/>
  <c r="P1998" i="12"/>
  <c r="O1998" i="12"/>
  <c r="S1973" i="12"/>
  <c r="G1973" i="12" s="1"/>
  <c r="P1974" i="12"/>
  <c r="O1974" i="12"/>
  <c r="P2023" i="12"/>
  <c r="S2022" i="12"/>
  <c r="L2022" i="12" s="1"/>
  <c r="O2023" i="12"/>
  <c r="S2295" i="103" l="1"/>
  <c r="P2075" i="103"/>
  <c r="S2075" i="103" s="1"/>
  <c r="O2075" i="103"/>
  <c r="S2074" i="103"/>
  <c r="L2074" i="103" s="1"/>
  <c r="O1359" i="103"/>
  <c r="P1359" i="103"/>
  <c r="S1359" i="103" s="1"/>
  <c r="S1759" i="103"/>
  <c r="O1076" i="103"/>
  <c r="S1076" i="103" s="1"/>
  <c r="G560" i="103"/>
  <c r="N559" i="103"/>
  <c r="S1885" i="103"/>
  <c r="N1885" i="103" s="1"/>
  <c r="N1883" i="103"/>
  <c r="P1215" i="103"/>
  <c r="P1214" i="103"/>
  <c r="N595" i="103"/>
  <c r="N599" i="103"/>
  <c r="N588" i="103"/>
  <c r="N597" i="103"/>
  <c r="N600" i="103"/>
  <c r="N598" i="103"/>
  <c r="N589" i="103"/>
  <c r="N596" i="103"/>
  <c r="N606" i="103"/>
  <c r="N602" i="103"/>
  <c r="N591" i="103"/>
  <c r="N594" i="103"/>
  <c r="N592" i="103"/>
  <c r="C585" i="103"/>
  <c r="G585" i="103" s="1"/>
  <c r="A585" i="103" s="1"/>
  <c r="N601" i="103"/>
  <c r="N593" i="103"/>
  <c r="N590" i="103"/>
  <c r="S1861" i="103"/>
  <c r="N1861" i="103" s="1"/>
  <c r="N1859" i="103"/>
  <c r="N1146" i="103"/>
  <c r="P1213" i="103"/>
  <c r="N558" i="103"/>
  <c r="S560" i="103"/>
  <c r="N560" i="103" s="1"/>
  <c r="S68" i="103"/>
  <c r="N66" i="103"/>
  <c r="O113" i="103"/>
  <c r="G1834" i="103"/>
  <c r="G1835" i="103" s="1"/>
  <c r="G1836" i="103" s="1"/>
  <c r="S1835" i="103"/>
  <c r="S2007" i="103"/>
  <c r="N2005" i="103"/>
  <c r="O2029" i="103"/>
  <c r="G1885" i="103"/>
  <c r="N1884" i="103"/>
  <c r="D951" i="103"/>
  <c r="D1079" i="103" s="1"/>
  <c r="D1218" i="103" s="1"/>
  <c r="D1335" i="103" s="1"/>
  <c r="D1450" i="103" s="1"/>
  <c r="D1560" i="103" s="1"/>
  <c r="D1668" i="103" s="1"/>
  <c r="D1788" i="103" s="1"/>
  <c r="D1911" i="103" s="1"/>
  <c r="D2034" i="103" s="1"/>
  <c r="D2169" i="103" s="1"/>
  <c r="W2170" i="103" s="1"/>
  <c r="W2171" i="103" s="1"/>
  <c r="I1861" i="103"/>
  <c r="N1860" i="103"/>
  <c r="I1907" i="103"/>
  <c r="I1908" i="103" s="1"/>
  <c r="K68" i="103"/>
  <c r="N67" i="103"/>
  <c r="K114" i="103"/>
  <c r="G1215" i="103"/>
  <c r="O1214" i="103"/>
  <c r="N1215" i="103" s="1"/>
  <c r="G2007" i="103"/>
  <c r="N2006" i="103"/>
  <c r="S533" i="103"/>
  <c r="P905" i="103"/>
  <c r="O905" i="103"/>
  <c r="S904" i="103"/>
  <c r="I904" i="103" s="1"/>
  <c r="N668" i="103"/>
  <c r="P687" i="103"/>
  <c r="S1242" i="103"/>
  <c r="F689" i="103"/>
  <c r="O688" i="103"/>
  <c r="N689" i="103" s="1"/>
  <c r="P689" i="103"/>
  <c r="P688" i="103"/>
  <c r="G2030" i="103"/>
  <c r="G2161" i="12"/>
  <c r="G2162" i="12" s="1"/>
  <c r="G2163" i="12" s="1"/>
  <c r="S2162" i="12"/>
  <c r="S2164" i="12" s="1"/>
  <c r="S2142" i="12"/>
  <c r="P2226" i="12"/>
  <c r="O2226" i="12"/>
  <c r="S2225" i="12"/>
  <c r="G2229" i="12" s="1"/>
  <c r="P2248" i="12"/>
  <c r="S2247" i="12"/>
  <c r="I2252" i="12" s="1"/>
  <c r="O2248" i="12"/>
  <c r="S2271" i="12"/>
  <c r="G2292" i="12"/>
  <c r="I2100" i="12"/>
  <c r="I2101" i="12" s="1"/>
  <c r="P2068" i="12"/>
  <c r="O2068" i="12"/>
  <c r="S2047" i="12"/>
  <c r="I2145" i="12"/>
  <c r="O2096" i="12"/>
  <c r="P2096" i="12"/>
  <c r="S2095" i="12"/>
  <c r="G2095" i="12" s="1"/>
  <c r="S2117" i="12"/>
  <c r="I2117" i="12" s="1"/>
  <c r="P2118" i="12"/>
  <c r="O2118" i="12"/>
  <c r="K2040" i="12"/>
  <c r="S2040" i="12"/>
  <c r="D1959" i="12"/>
  <c r="P1929" i="12"/>
  <c r="O1929" i="12"/>
  <c r="S1998" i="12"/>
  <c r="E1998" i="12" s="1"/>
  <c r="E2005" i="12" s="1"/>
  <c r="P1999" i="12"/>
  <c r="O1999" i="12"/>
  <c r="S2023" i="12"/>
  <c r="L2023" i="12" s="1"/>
  <c r="P2024" i="12"/>
  <c r="O2024" i="12"/>
  <c r="S1928" i="12"/>
  <c r="I1928" i="12" s="1"/>
  <c r="O1975" i="12"/>
  <c r="S1974" i="12"/>
  <c r="G1974" i="12" s="1"/>
  <c r="P1975" i="12"/>
  <c r="S1950" i="12"/>
  <c r="G1950" i="12" s="1"/>
  <c r="P1951" i="12"/>
  <c r="O1951" i="12"/>
  <c r="P115" i="103" l="1"/>
  <c r="P114" i="103"/>
  <c r="P2031" i="103"/>
  <c r="P2030" i="103"/>
  <c r="I1359" i="103"/>
  <c r="I1360" i="103" s="1"/>
  <c r="I1361" i="103" s="1"/>
  <c r="S1360" i="103"/>
  <c r="N618" i="103"/>
  <c r="N610" i="103"/>
  <c r="N620" i="103"/>
  <c r="N609" i="103"/>
  <c r="N616" i="103"/>
  <c r="N607" i="103"/>
  <c r="N619" i="103"/>
  <c r="N608" i="103"/>
  <c r="N617" i="103"/>
  <c r="N621" i="103"/>
  <c r="N613" i="103"/>
  <c r="N625" i="103"/>
  <c r="N612" i="103"/>
  <c r="N611" i="103"/>
  <c r="N615" i="103"/>
  <c r="N614" i="103"/>
  <c r="S905" i="103"/>
  <c r="K115" i="103"/>
  <c r="O114" i="103"/>
  <c r="N115" i="103" s="1"/>
  <c r="N68" i="103"/>
  <c r="P113" i="103"/>
  <c r="G1759" i="103"/>
  <c r="G1760" i="103" s="1"/>
  <c r="G1761" i="103" s="1"/>
  <c r="S1760" i="103"/>
  <c r="G533" i="103"/>
  <c r="G534" i="103" s="1"/>
  <c r="G535" i="103" s="1"/>
  <c r="S534" i="103"/>
  <c r="F692" i="103"/>
  <c r="F798" i="103" s="1"/>
  <c r="F951" i="103" s="1"/>
  <c r="F1079" i="103" s="1"/>
  <c r="F1218" i="103" s="1"/>
  <c r="F1335" i="103" s="1"/>
  <c r="F1450" i="103" s="1"/>
  <c r="F1560" i="103" s="1"/>
  <c r="F1668" i="103" s="1"/>
  <c r="F1788" i="103" s="1"/>
  <c r="F1911" i="103" s="1"/>
  <c r="F2034" i="103" s="1"/>
  <c r="F2169" i="103" s="1"/>
  <c r="Y2170" i="103" s="1"/>
  <c r="Y2171" i="103" s="1"/>
  <c r="O689" i="103"/>
  <c r="S689" i="103" s="1"/>
  <c r="G1242" i="103"/>
  <c r="G1243" i="103" s="1"/>
  <c r="G1244" i="103" s="1"/>
  <c r="S1243" i="103"/>
  <c r="N2007" i="103"/>
  <c r="P2029" i="103"/>
  <c r="S1837" i="103"/>
  <c r="N1835" i="103"/>
  <c r="O1906" i="103"/>
  <c r="G2031" i="103"/>
  <c r="O2030" i="103"/>
  <c r="N2031" i="103" s="1"/>
  <c r="O1215" i="103"/>
  <c r="S1215" i="103" s="1"/>
  <c r="G1837" i="103"/>
  <c r="N1836" i="103"/>
  <c r="G1907" i="103"/>
  <c r="L2075" i="103"/>
  <c r="L2076" i="103" s="1"/>
  <c r="L2077" i="103" s="1"/>
  <c r="S2076" i="103"/>
  <c r="H2142" i="12"/>
  <c r="H2143" i="12" s="1"/>
  <c r="H2144" i="12" s="1"/>
  <c r="S2143" i="12"/>
  <c r="S2145" i="12" s="1"/>
  <c r="N2145" i="12" s="1"/>
  <c r="N2162" i="12"/>
  <c r="G2164" i="12"/>
  <c r="N2163" i="12"/>
  <c r="G2293" i="12"/>
  <c r="N2292" i="12"/>
  <c r="H2273" i="12"/>
  <c r="I2253" i="12"/>
  <c r="I2294" i="12"/>
  <c r="I2295" i="12" s="1"/>
  <c r="P2249" i="12"/>
  <c r="O2249" i="12"/>
  <c r="S2248" i="12"/>
  <c r="G2230" i="12"/>
  <c r="O2227" i="12"/>
  <c r="P2227" i="12"/>
  <c r="S2226" i="12"/>
  <c r="N2291" i="12"/>
  <c r="S2293" i="12"/>
  <c r="P2097" i="12"/>
  <c r="O2097" i="12"/>
  <c r="P2069" i="12"/>
  <c r="O2069" i="12"/>
  <c r="E2006" i="12"/>
  <c r="S2096" i="12"/>
  <c r="G2096" i="12" s="1"/>
  <c r="G2099" i="12" s="1"/>
  <c r="N2040" i="12"/>
  <c r="S2042" i="12"/>
  <c r="K2077" i="12"/>
  <c r="P2119" i="12"/>
  <c r="O2119" i="12"/>
  <c r="S2118" i="12"/>
  <c r="I2118" i="12" s="1"/>
  <c r="I2122" i="12" s="1"/>
  <c r="K2100" i="12"/>
  <c r="N2047" i="12"/>
  <c r="S2049" i="12"/>
  <c r="N2049" i="12" s="1"/>
  <c r="S1929" i="12"/>
  <c r="I1929" i="12" s="1"/>
  <c r="O1930" i="12"/>
  <c r="P1930" i="12"/>
  <c r="G1934" i="12"/>
  <c r="O2025" i="12"/>
  <c r="S2024" i="12"/>
  <c r="L2024" i="12" s="1"/>
  <c r="P2025" i="12"/>
  <c r="S1951" i="12"/>
  <c r="G1951" i="12" s="1"/>
  <c r="P1952" i="12"/>
  <c r="O1952" i="12"/>
  <c r="S1975" i="12"/>
  <c r="G1975" i="12" s="1"/>
  <c r="P1976" i="12"/>
  <c r="O1976" i="12"/>
  <c r="S1999" i="12"/>
  <c r="P2000" i="12"/>
  <c r="O2000" i="12"/>
  <c r="G536" i="103" l="1"/>
  <c r="N535" i="103"/>
  <c r="G582" i="103"/>
  <c r="S1762" i="103"/>
  <c r="N1760" i="103"/>
  <c r="O1783" i="103"/>
  <c r="G1762" i="103"/>
  <c r="N1761" i="103"/>
  <c r="G1784" i="103"/>
  <c r="G1908" i="103"/>
  <c r="O1907" i="103"/>
  <c r="N1908" i="103" s="1"/>
  <c r="N1837" i="103"/>
  <c r="P1906" i="103"/>
  <c r="O1445" i="103"/>
  <c r="S1362" i="103"/>
  <c r="N1360" i="103"/>
  <c r="O1330" i="103"/>
  <c r="S1245" i="103"/>
  <c r="N1243" i="103"/>
  <c r="I1362" i="103"/>
  <c r="I1446" i="103"/>
  <c r="N1361" i="103"/>
  <c r="G1245" i="103"/>
  <c r="G1331" i="103"/>
  <c r="N1244" i="103"/>
  <c r="N641" i="103"/>
  <c r="N633" i="103"/>
  <c r="N645" i="103"/>
  <c r="N634" i="103"/>
  <c r="N626" i="103"/>
  <c r="N636" i="103"/>
  <c r="N640" i="103"/>
  <c r="N638" i="103"/>
  <c r="N637" i="103"/>
  <c r="N635" i="103"/>
  <c r="N639" i="103"/>
  <c r="N631" i="103"/>
  <c r="N627" i="103"/>
  <c r="N632" i="103"/>
  <c r="N628" i="103"/>
  <c r="N630" i="103"/>
  <c r="N629" i="103"/>
  <c r="S536" i="103"/>
  <c r="N534" i="103"/>
  <c r="O581" i="103"/>
  <c r="S2078" i="103"/>
  <c r="N2076" i="103"/>
  <c r="O2164" i="103"/>
  <c r="O2031" i="103"/>
  <c r="S2031" i="103" s="1"/>
  <c r="I905" i="103"/>
  <c r="I906" i="103" s="1"/>
  <c r="I907" i="103" s="1"/>
  <c r="S906" i="103"/>
  <c r="L2078" i="103"/>
  <c r="L2165" i="103"/>
  <c r="N2077" i="103"/>
  <c r="P1908" i="103"/>
  <c r="P1907" i="103"/>
  <c r="K118" i="103"/>
  <c r="K238" i="103" s="1"/>
  <c r="K353" i="103" s="1"/>
  <c r="K463" i="103" s="1"/>
  <c r="K586" i="103" s="1"/>
  <c r="K692" i="103" s="1"/>
  <c r="K798" i="103" s="1"/>
  <c r="K951" i="103" s="1"/>
  <c r="K1079" i="103" s="1"/>
  <c r="K1218" i="103" s="1"/>
  <c r="K1335" i="103" s="1"/>
  <c r="K1450" i="103" s="1"/>
  <c r="K1560" i="103" s="1"/>
  <c r="K1668" i="103" s="1"/>
  <c r="K1788" i="103" s="1"/>
  <c r="K1911" i="103" s="1"/>
  <c r="K2034" i="103" s="1"/>
  <c r="K2169" i="103" s="1"/>
  <c r="AD2170" i="103" s="1"/>
  <c r="AD2171" i="103" s="1"/>
  <c r="O115" i="103"/>
  <c r="S115" i="103" s="1"/>
  <c r="N2143" i="12"/>
  <c r="G2100" i="12"/>
  <c r="G2101" i="12" s="1"/>
  <c r="H2145" i="12"/>
  <c r="H2165" i="12"/>
  <c r="H2166" i="12" s="1"/>
  <c r="N2144" i="12"/>
  <c r="P2250" i="12"/>
  <c r="S2249" i="12"/>
  <c r="O2250" i="12"/>
  <c r="S2227" i="12"/>
  <c r="N2272" i="12"/>
  <c r="S2274" i="12"/>
  <c r="N2274" i="12" s="1"/>
  <c r="H2274" i="12"/>
  <c r="N2273" i="12"/>
  <c r="H2294" i="12"/>
  <c r="H2295" i="12" s="1"/>
  <c r="S2119" i="12"/>
  <c r="G2119" i="12" s="1"/>
  <c r="P2098" i="12"/>
  <c r="O2098" i="12"/>
  <c r="S2069" i="12"/>
  <c r="L2069" i="12" s="1"/>
  <c r="S2097" i="12"/>
  <c r="L2097" i="12" s="1"/>
  <c r="P2070" i="12"/>
  <c r="O2070" i="12"/>
  <c r="E2007" i="12"/>
  <c r="E2030" i="12"/>
  <c r="E2031" i="12" s="1"/>
  <c r="O2026" i="12"/>
  <c r="P2026" i="12"/>
  <c r="K2078" i="12"/>
  <c r="K2165" i="12"/>
  <c r="K2166" i="12" s="1"/>
  <c r="N2042" i="12"/>
  <c r="P2120" i="12"/>
  <c r="O2120" i="12"/>
  <c r="K2101" i="12"/>
  <c r="S2025" i="12"/>
  <c r="L2025" i="12" s="1"/>
  <c r="S1930" i="12"/>
  <c r="I1930" i="12" s="1"/>
  <c r="O1931" i="12"/>
  <c r="P1931" i="12"/>
  <c r="P1977" i="12"/>
  <c r="O1977" i="12"/>
  <c r="S1976" i="12"/>
  <c r="G1976" i="12" s="1"/>
  <c r="O1953" i="12"/>
  <c r="S1952" i="12"/>
  <c r="G1952" i="12" s="1"/>
  <c r="P1953" i="12"/>
  <c r="S2000" i="12"/>
  <c r="G2000" i="12" s="1"/>
  <c r="P2001" i="12"/>
  <c r="O2001" i="12"/>
  <c r="G1935" i="12"/>
  <c r="N2078" i="103" l="1"/>
  <c r="P2164" i="103"/>
  <c r="P583" i="103"/>
  <c r="P582" i="103"/>
  <c r="I1447" i="103"/>
  <c r="O1446" i="103"/>
  <c r="N1447" i="103" s="1"/>
  <c r="L2166" i="103"/>
  <c r="O2165" i="103"/>
  <c r="N2166" i="103" s="1"/>
  <c r="P1784" i="103"/>
  <c r="P1785" i="103"/>
  <c r="S908" i="103"/>
  <c r="N906" i="103"/>
  <c r="O946" i="103"/>
  <c r="N662" i="103"/>
  <c r="N657" i="103"/>
  <c r="N649" i="103"/>
  <c r="N663" i="103"/>
  <c r="N658" i="103"/>
  <c r="N650" i="103"/>
  <c r="N660" i="103"/>
  <c r="N647" i="103"/>
  <c r="N661" i="103"/>
  <c r="N659" i="103"/>
  <c r="N648" i="103"/>
  <c r="N646" i="103"/>
  <c r="N669" i="103"/>
  <c r="N664" i="103"/>
  <c r="N656" i="103"/>
  <c r="N651" i="103"/>
  <c r="N654" i="103"/>
  <c r="N665" i="103"/>
  <c r="N653" i="103"/>
  <c r="N655" i="103"/>
  <c r="N652" i="103"/>
  <c r="N1762" i="103"/>
  <c r="P1783" i="103"/>
  <c r="N1362" i="103"/>
  <c r="P1445" i="103"/>
  <c r="P1447" i="103"/>
  <c r="P1446" i="103"/>
  <c r="N536" i="103"/>
  <c r="P581" i="103"/>
  <c r="G583" i="103"/>
  <c r="O582" i="103"/>
  <c r="N583" i="103" s="1"/>
  <c r="G1332" i="103"/>
  <c r="O1331" i="103"/>
  <c r="N1332" i="103" s="1"/>
  <c r="N1245" i="103"/>
  <c r="P1330" i="103"/>
  <c r="O1908" i="103"/>
  <c r="S1908" i="103" s="1"/>
  <c r="P2166" i="103"/>
  <c r="P2165" i="103"/>
  <c r="I908" i="103"/>
  <c r="I947" i="103"/>
  <c r="N907" i="103"/>
  <c r="P1331" i="103"/>
  <c r="P1332" i="103"/>
  <c r="G1785" i="103"/>
  <c r="O1784" i="103"/>
  <c r="N1785" i="103" s="1"/>
  <c r="S2250" i="12"/>
  <c r="L2229" i="12"/>
  <c r="G2252" i="12"/>
  <c r="S2098" i="12"/>
  <c r="O2071" i="12"/>
  <c r="S2070" i="12"/>
  <c r="L2070" i="12" s="1"/>
  <c r="P2071" i="12"/>
  <c r="S2026" i="12"/>
  <c r="P2121" i="12"/>
  <c r="O2121" i="12"/>
  <c r="S2120" i="12"/>
  <c r="G2120" i="12" s="1"/>
  <c r="P1932" i="12"/>
  <c r="O1932" i="12"/>
  <c r="S1931" i="12"/>
  <c r="I1931" i="12" s="1"/>
  <c r="S1977" i="12"/>
  <c r="G1977" i="12" s="1"/>
  <c r="P1978" i="12"/>
  <c r="O1978" i="12"/>
  <c r="S2001" i="12"/>
  <c r="L2001" i="12" s="1"/>
  <c r="O2002" i="12"/>
  <c r="P2002" i="12"/>
  <c r="P1954" i="12"/>
  <c r="O1954" i="12"/>
  <c r="S1953" i="12"/>
  <c r="G1953" i="12" s="1"/>
  <c r="I948" i="103" l="1"/>
  <c r="O947" i="103"/>
  <c r="N948" i="103" s="1"/>
  <c r="P947" i="103"/>
  <c r="P948" i="103"/>
  <c r="O1447" i="103"/>
  <c r="S1447" i="103" s="1"/>
  <c r="G586" i="103"/>
  <c r="G692" i="103" s="1"/>
  <c r="G798" i="103" s="1"/>
  <c r="G951" i="103" s="1"/>
  <c r="G1079" i="103" s="1"/>
  <c r="G1218" i="103" s="1"/>
  <c r="G1335" i="103" s="1"/>
  <c r="G1450" i="103" s="1"/>
  <c r="G1560" i="103" s="1"/>
  <c r="G1668" i="103" s="1"/>
  <c r="G1788" i="103" s="1"/>
  <c r="G1911" i="103" s="1"/>
  <c r="G2034" i="103" s="1"/>
  <c r="G2169" i="103" s="1"/>
  <c r="Z2170" i="103" s="1"/>
  <c r="Z2171" i="103" s="1"/>
  <c r="O583" i="103"/>
  <c r="S583" i="103" s="1"/>
  <c r="N908" i="103"/>
  <c r="P946" i="103"/>
  <c r="O1332" i="103"/>
  <c r="S1332" i="103" s="1"/>
  <c r="N678" i="103"/>
  <c r="N670" i="103"/>
  <c r="N679" i="103"/>
  <c r="N671" i="103"/>
  <c r="N674" i="103"/>
  <c r="N672" i="103"/>
  <c r="N676" i="103"/>
  <c r="N673" i="103"/>
  <c r="N677" i="103"/>
  <c r="N675" i="103"/>
  <c r="N681" i="103"/>
  <c r="N682" i="103"/>
  <c r="N693" i="103"/>
  <c r="N683" i="103"/>
  <c r="N684" i="103"/>
  <c r="N680" i="103"/>
  <c r="L2169" i="103"/>
  <c r="AE2170" i="103" s="1"/>
  <c r="AE2171" i="103" s="1"/>
  <c r="O2166" i="103"/>
  <c r="S2166" i="103" s="1"/>
  <c r="O1785" i="103"/>
  <c r="S1785" i="103" s="1"/>
  <c r="L2098" i="12"/>
  <c r="L2099" i="12" s="1"/>
  <c r="L2100" i="12" s="1"/>
  <c r="S2099" i="12"/>
  <c r="L2026" i="12"/>
  <c r="L2027" i="12" s="1"/>
  <c r="S2027" i="12"/>
  <c r="S2029" i="12" s="1"/>
  <c r="N2251" i="12"/>
  <c r="S2253" i="12"/>
  <c r="N2253" i="12" s="1"/>
  <c r="G2253" i="12"/>
  <c r="N2252" i="12"/>
  <c r="G2294" i="12"/>
  <c r="S2230" i="12"/>
  <c r="N2230" i="12" s="1"/>
  <c r="N2228" i="12"/>
  <c r="L2230" i="12"/>
  <c r="N2229" i="12"/>
  <c r="O2072" i="12"/>
  <c r="P2072" i="12"/>
  <c r="S2071" i="12"/>
  <c r="L2071" i="12" s="1"/>
  <c r="S2121" i="12"/>
  <c r="S1932" i="12"/>
  <c r="S2002" i="12"/>
  <c r="P2003" i="12"/>
  <c r="O2003" i="12"/>
  <c r="P1979" i="12"/>
  <c r="O1979" i="12"/>
  <c r="S1978" i="12"/>
  <c r="G1978" i="12" s="1"/>
  <c r="P1955" i="12"/>
  <c r="O1955" i="12"/>
  <c r="S1954" i="12"/>
  <c r="G1954" i="12" s="1"/>
  <c r="N706" i="103" l="1"/>
  <c r="N698" i="103"/>
  <c r="N712" i="103"/>
  <c r="N707" i="103"/>
  <c r="N699" i="103"/>
  <c r="N708" i="103"/>
  <c r="N697" i="103"/>
  <c r="N695" i="103"/>
  <c r="C691" i="103"/>
  <c r="G691" i="103" s="1"/>
  <c r="A691" i="103" s="1"/>
  <c r="N694" i="103"/>
  <c r="N696" i="103"/>
  <c r="N700" i="103"/>
  <c r="N704" i="103"/>
  <c r="N702" i="103"/>
  <c r="N701" i="103"/>
  <c r="N705" i="103"/>
  <c r="N703" i="103"/>
  <c r="I951" i="103"/>
  <c r="I1079" i="103" s="1"/>
  <c r="I1218" i="103" s="1"/>
  <c r="I1335" i="103" s="1"/>
  <c r="I1450" i="103" s="1"/>
  <c r="I1560" i="103" s="1"/>
  <c r="I1668" i="103" s="1"/>
  <c r="I1788" i="103" s="1"/>
  <c r="I1911" i="103" s="1"/>
  <c r="I2034" i="103" s="1"/>
  <c r="I2169" i="103" s="1"/>
  <c r="AB2170" i="103" s="1"/>
  <c r="AB2171" i="103" s="1"/>
  <c r="O948" i="103"/>
  <c r="S948" i="103" s="1"/>
  <c r="L2002" i="12"/>
  <c r="L2005" i="12" s="1"/>
  <c r="L2006" i="12" s="1"/>
  <c r="L2007" i="12" s="1"/>
  <c r="I1932" i="12"/>
  <c r="I1933" i="12" s="1"/>
  <c r="S1933" i="12"/>
  <c r="G2121" i="12"/>
  <c r="G2122" i="12" s="1"/>
  <c r="S2122" i="12"/>
  <c r="G2123" i="12"/>
  <c r="G2295" i="12"/>
  <c r="D2123" i="12"/>
  <c r="D2124" i="12" s="1"/>
  <c r="N2099" i="12"/>
  <c r="S2101" i="12"/>
  <c r="N2101" i="12" s="1"/>
  <c r="L2101" i="12"/>
  <c r="N2100" i="12"/>
  <c r="O2073" i="12"/>
  <c r="S2072" i="12"/>
  <c r="L2072" i="12" s="1"/>
  <c r="P2073" i="12"/>
  <c r="S1935" i="12"/>
  <c r="N1935" i="12" s="1"/>
  <c r="L2028" i="12"/>
  <c r="N2027" i="12"/>
  <c r="P1956" i="12"/>
  <c r="O1956" i="12"/>
  <c r="S1955" i="12"/>
  <c r="G1955" i="12" s="1"/>
  <c r="S1979" i="12"/>
  <c r="G1979" i="12" s="1"/>
  <c r="O1980" i="12"/>
  <c r="P1980" i="12"/>
  <c r="O2004" i="12"/>
  <c r="S2003" i="12"/>
  <c r="G2003" i="12" s="1"/>
  <c r="P2004" i="12"/>
  <c r="N721" i="103" l="1"/>
  <c r="N713" i="103"/>
  <c r="N722" i="103"/>
  <c r="N714" i="103"/>
  <c r="N727" i="103"/>
  <c r="N716" i="103"/>
  <c r="N726" i="103"/>
  <c r="N717" i="103"/>
  <c r="N715" i="103"/>
  <c r="N719" i="103"/>
  <c r="N723" i="103"/>
  <c r="N731" i="103"/>
  <c r="N720" i="103"/>
  <c r="N725" i="103"/>
  <c r="N724" i="103"/>
  <c r="N718" i="103"/>
  <c r="D2165" i="12"/>
  <c r="D2166" i="12" s="1"/>
  <c r="O2074" i="12"/>
  <c r="S2073" i="12"/>
  <c r="L2073" i="12" s="1"/>
  <c r="P2074" i="12"/>
  <c r="L2029" i="12"/>
  <c r="N2028" i="12"/>
  <c r="L2030" i="12"/>
  <c r="L2031" i="12" s="1"/>
  <c r="G2124" i="12"/>
  <c r="G2165" i="12"/>
  <c r="G2166" i="12" s="1"/>
  <c r="S1980" i="12"/>
  <c r="I1934" i="12"/>
  <c r="N1933" i="12"/>
  <c r="S2004" i="12"/>
  <c r="S1956" i="12"/>
  <c r="N742" i="103" l="1"/>
  <c r="N734" i="103"/>
  <c r="N745" i="103"/>
  <c r="N737" i="103"/>
  <c r="N746" i="103"/>
  <c r="N738" i="103"/>
  <c r="N733" i="103"/>
  <c r="N743" i="103"/>
  <c r="N747" i="103"/>
  <c r="N741" i="103"/>
  <c r="N736" i="103"/>
  <c r="N751" i="103"/>
  <c r="N740" i="103"/>
  <c r="N735" i="103"/>
  <c r="N739" i="103"/>
  <c r="N732" i="103"/>
  <c r="N744" i="103"/>
  <c r="G1956" i="12"/>
  <c r="G1957" i="12" s="1"/>
  <c r="S1957" i="12"/>
  <c r="G2004" i="12"/>
  <c r="G2005" i="12" s="1"/>
  <c r="S2005" i="12"/>
  <c r="G1980" i="12"/>
  <c r="G1981" i="12" s="1"/>
  <c r="G1982" i="12" s="1"/>
  <c r="S1981" i="12"/>
  <c r="O2075" i="12"/>
  <c r="S2074" i="12"/>
  <c r="L2074" i="12" s="1"/>
  <c r="P2075" i="12"/>
  <c r="G2006" i="12"/>
  <c r="S2007" i="12"/>
  <c r="N2007" i="12" s="1"/>
  <c r="I2030" i="12"/>
  <c r="I2031" i="12" s="1"/>
  <c r="I1935" i="12"/>
  <c r="N1934" i="12"/>
  <c r="P1886" i="12"/>
  <c r="P1887" i="12" s="1"/>
  <c r="N769" i="103" l="1"/>
  <c r="N761" i="103"/>
  <c r="N753" i="103"/>
  <c r="N767" i="103"/>
  <c r="N758" i="103"/>
  <c r="N756" i="103"/>
  <c r="N765" i="103"/>
  <c r="N754" i="103"/>
  <c r="N768" i="103"/>
  <c r="N757" i="103"/>
  <c r="N770" i="103"/>
  <c r="N764" i="103"/>
  <c r="N775" i="103"/>
  <c r="N755" i="103"/>
  <c r="N760" i="103"/>
  <c r="N763" i="103"/>
  <c r="N762" i="103"/>
  <c r="N766" i="103"/>
  <c r="N771" i="103"/>
  <c r="N759" i="103"/>
  <c r="N752" i="103"/>
  <c r="S2075" i="12"/>
  <c r="N2005" i="12"/>
  <c r="G1983" i="12"/>
  <c r="N1982" i="12"/>
  <c r="G2007" i="12"/>
  <c r="N2006" i="12"/>
  <c r="N1981" i="12"/>
  <c r="I2123" i="12"/>
  <c r="S1983" i="12"/>
  <c r="N1983" i="12" s="1"/>
  <c r="O1887" i="12"/>
  <c r="N785" i="103" l="1"/>
  <c r="N777" i="103"/>
  <c r="N782" i="103"/>
  <c r="N780" i="103"/>
  <c r="N789" i="103"/>
  <c r="N778" i="103"/>
  <c r="N799" i="103"/>
  <c r="N781" i="103"/>
  <c r="N786" i="103"/>
  <c r="N783" i="103"/>
  <c r="N790" i="103"/>
  <c r="N787" i="103"/>
  <c r="N776" i="103"/>
  <c r="N784" i="103"/>
  <c r="N779" i="103"/>
  <c r="N788" i="103"/>
  <c r="L2075" i="12"/>
  <c r="L2076" i="12" s="1"/>
  <c r="L2077" i="12" s="1"/>
  <c r="S2076" i="12"/>
  <c r="O2164" i="12" s="1"/>
  <c r="L2206" i="12"/>
  <c r="S2124" i="12"/>
  <c r="N2122" i="12"/>
  <c r="I2124" i="12"/>
  <c r="I2165" i="12"/>
  <c r="N2123" i="12"/>
  <c r="N1907" i="12"/>
  <c r="M1905" i="12"/>
  <c r="M1906" i="12" s="1"/>
  <c r="L1905" i="12"/>
  <c r="L1906" i="12" s="1"/>
  <c r="K1905" i="12"/>
  <c r="K1906" i="12" s="1"/>
  <c r="J1905" i="12"/>
  <c r="J1906" i="12" s="1"/>
  <c r="F1905" i="12"/>
  <c r="F1906" i="12" s="1"/>
  <c r="E1905" i="12"/>
  <c r="E1906" i="12" s="1"/>
  <c r="C1905" i="12"/>
  <c r="B1905" i="12"/>
  <c r="A1905" i="12"/>
  <c r="P1888" i="12"/>
  <c r="M1884" i="12"/>
  <c r="M1885" i="12" s="1"/>
  <c r="K1884" i="12"/>
  <c r="K1885" i="12" s="1"/>
  <c r="J1884" i="12"/>
  <c r="J1885" i="12" s="1"/>
  <c r="H1884" i="12"/>
  <c r="H1885" i="12" s="1"/>
  <c r="F1884" i="12"/>
  <c r="F1885" i="12" s="1"/>
  <c r="E1884" i="12"/>
  <c r="E1885" i="12" s="1"/>
  <c r="C1884" i="12"/>
  <c r="B1884" i="12"/>
  <c r="A1884" i="12"/>
  <c r="P1862" i="12"/>
  <c r="P1863" i="12" s="1"/>
  <c r="P1864" i="12" s="1"/>
  <c r="K1860" i="12"/>
  <c r="K1861" i="12" s="1"/>
  <c r="M1860" i="12"/>
  <c r="M1861" i="12" s="1"/>
  <c r="J1860" i="12"/>
  <c r="J1861" i="12" s="1"/>
  <c r="H1860" i="12"/>
  <c r="H1861" i="12" s="1"/>
  <c r="F1860" i="12"/>
  <c r="F1861" i="12" s="1"/>
  <c r="E1860" i="12"/>
  <c r="E1861" i="12" s="1"/>
  <c r="C1860" i="12"/>
  <c r="A1860" i="12"/>
  <c r="P1838" i="12"/>
  <c r="P1839" i="12" s="1"/>
  <c r="M1836" i="12"/>
  <c r="M1837" i="12" s="1"/>
  <c r="K1836" i="12"/>
  <c r="K1837" i="12" s="1"/>
  <c r="J1836" i="12"/>
  <c r="J1837" i="12" s="1"/>
  <c r="H1836" i="12"/>
  <c r="H1837" i="12" s="1"/>
  <c r="E1836" i="12"/>
  <c r="E1837" i="12" s="1"/>
  <c r="C1836" i="12"/>
  <c r="A1836" i="12"/>
  <c r="P1809" i="12"/>
  <c r="M1807" i="12"/>
  <c r="M1808" i="12" s="1"/>
  <c r="J1807" i="12"/>
  <c r="F1807" i="12"/>
  <c r="E1807" i="12"/>
  <c r="E1808" i="12" s="1"/>
  <c r="C1807" i="12"/>
  <c r="A1807" i="12"/>
  <c r="P1789" i="12"/>
  <c r="O1790" i="12" s="1"/>
  <c r="N818" i="103" l="1"/>
  <c r="N813" i="103"/>
  <c r="N805" i="103"/>
  <c r="N804" i="103"/>
  <c r="C797" i="103"/>
  <c r="G797" i="103" s="1"/>
  <c r="A797" i="103" s="1"/>
  <c r="N811" i="103"/>
  <c r="N802" i="103"/>
  <c r="N800" i="103"/>
  <c r="N814" i="103"/>
  <c r="N803" i="103"/>
  <c r="N810" i="103"/>
  <c r="N807" i="103"/>
  <c r="N801" i="103"/>
  <c r="N808" i="103"/>
  <c r="N806" i="103"/>
  <c r="N812" i="103"/>
  <c r="N809" i="103"/>
  <c r="S2207" i="12"/>
  <c r="N2205" i="12"/>
  <c r="O2293" i="12"/>
  <c r="L2207" i="12"/>
  <c r="L2294" i="12"/>
  <c r="N2206" i="12"/>
  <c r="S2078" i="12"/>
  <c r="N2078" i="12" s="1"/>
  <c r="N2076" i="12"/>
  <c r="L2078" i="12"/>
  <c r="L2165" i="12"/>
  <c r="L2166" i="12" s="1"/>
  <c r="N2077" i="12"/>
  <c r="P2166" i="12"/>
  <c r="P2165" i="12"/>
  <c r="I2166" i="12"/>
  <c r="N2124" i="12"/>
  <c r="O1863" i="12"/>
  <c r="S1863" i="12" s="1"/>
  <c r="S1862" i="12"/>
  <c r="J1907" i="12"/>
  <c r="J1908" i="12" s="1"/>
  <c r="J1808" i="12"/>
  <c r="S1838" i="12"/>
  <c r="O1839" i="12"/>
  <c r="S1839" i="12" s="1"/>
  <c r="O1864" i="12"/>
  <c r="S1864" i="12" s="1"/>
  <c r="I1864" i="12" s="1"/>
  <c r="P1790" i="12"/>
  <c r="P1791" i="12" s="1"/>
  <c r="A1907" i="12"/>
  <c r="C1907" i="12"/>
  <c r="O1810" i="12"/>
  <c r="P1810" i="12"/>
  <c r="O1840" i="12"/>
  <c r="O1865" i="12"/>
  <c r="O1888" i="12"/>
  <c r="S1888" i="12" s="1"/>
  <c r="G1888" i="12" s="1"/>
  <c r="M1907" i="12"/>
  <c r="M1908" i="12" s="1"/>
  <c r="P1840" i="12"/>
  <c r="K1907" i="12"/>
  <c r="K1908" i="12" s="1"/>
  <c r="P1865" i="12"/>
  <c r="O1889" i="12"/>
  <c r="P1889" i="12"/>
  <c r="E1907" i="12"/>
  <c r="E1908" i="12" s="1"/>
  <c r="F1808" i="12"/>
  <c r="S1887" i="12"/>
  <c r="S1886" i="12"/>
  <c r="N825" i="103" l="1"/>
  <c r="N840" i="103"/>
  <c r="N827" i="103"/>
  <c r="N820" i="103"/>
  <c r="N835" i="103" s="1"/>
  <c r="N833" i="103"/>
  <c r="N826" i="103"/>
  <c r="N830" i="103"/>
  <c r="N823" i="103"/>
  <c r="N819" i="103"/>
  <c r="N834" i="103" s="1"/>
  <c r="N832" i="103"/>
  <c r="N828" i="103"/>
  <c r="N821" i="103"/>
  <c r="N836" i="103" s="1"/>
  <c r="N824" i="103"/>
  <c r="N831" i="103"/>
  <c r="N822" i="103"/>
  <c r="N829" i="103"/>
  <c r="H1887" i="12"/>
  <c r="H1904" i="12" s="1"/>
  <c r="D1839" i="12"/>
  <c r="D1863" i="12"/>
  <c r="D1883" i="12" s="1"/>
  <c r="D1884" i="12" s="1"/>
  <c r="P2295" i="12"/>
  <c r="P2294" i="12"/>
  <c r="N2207" i="12"/>
  <c r="P2293" i="12"/>
  <c r="L2295" i="12"/>
  <c r="O2295" i="12" s="1"/>
  <c r="O2294" i="12"/>
  <c r="N2295" i="12" s="1"/>
  <c r="P2164" i="12"/>
  <c r="O2166" i="12"/>
  <c r="S2166" i="12" s="1"/>
  <c r="O2165" i="12"/>
  <c r="N2166" i="12" s="1"/>
  <c r="H1905" i="12"/>
  <c r="H1906" i="12" s="1"/>
  <c r="O1791" i="12"/>
  <c r="S1791" i="12" s="1"/>
  <c r="S1790" i="12"/>
  <c r="P1792" i="12"/>
  <c r="O1792" i="12"/>
  <c r="P1890" i="12"/>
  <c r="O1890" i="12"/>
  <c r="S1889" i="12"/>
  <c r="I1889" i="12" s="1"/>
  <c r="O1841" i="12"/>
  <c r="S1840" i="12"/>
  <c r="D1840" i="12" s="1"/>
  <c r="P1841" i="12"/>
  <c r="P1811" i="12"/>
  <c r="S1810" i="12"/>
  <c r="O1811" i="12"/>
  <c r="S1865" i="12"/>
  <c r="I1865" i="12" s="1"/>
  <c r="O1866" i="12"/>
  <c r="P1866" i="12"/>
  <c r="N854" i="103" l="1"/>
  <c r="N846" i="103"/>
  <c r="N855" i="103"/>
  <c r="N844" i="103"/>
  <c r="N853" i="103"/>
  <c r="N842" i="103"/>
  <c r="N856" i="103"/>
  <c r="N845" i="103"/>
  <c r="N857" i="103"/>
  <c r="N851" i="103"/>
  <c r="N848" i="103"/>
  <c r="N852" i="103"/>
  <c r="N849" i="103"/>
  <c r="N847" i="103"/>
  <c r="N841" i="103"/>
  <c r="N850" i="103"/>
  <c r="N861" i="103"/>
  <c r="N843" i="103"/>
  <c r="G1791" i="12"/>
  <c r="S2295" i="12"/>
  <c r="G1958" i="12"/>
  <c r="G2030" i="12" s="1"/>
  <c r="S1959" i="12"/>
  <c r="N1957" i="12"/>
  <c r="D1885" i="12"/>
  <c r="P1891" i="12"/>
  <c r="O1891" i="12"/>
  <c r="S1890" i="12"/>
  <c r="I1890" i="12" s="1"/>
  <c r="S1841" i="12"/>
  <c r="D1841" i="12" s="1"/>
  <c r="O1842" i="12"/>
  <c r="P1842" i="12"/>
  <c r="P1793" i="12"/>
  <c r="S1792" i="12"/>
  <c r="G1792" i="12" s="1"/>
  <c r="O1793" i="12"/>
  <c r="P1812" i="12"/>
  <c r="S1811" i="12"/>
  <c r="O1812" i="12"/>
  <c r="O1867" i="12"/>
  <c r="P1867" i="12"/>
  <c r="S1866" i="12"/>
  <c r="I1866" i="12" s="1"/>
  <c r="I1883" i="12" s="1"/>
  <c r="M1643" i="12"/>
  <c r="M1644" i="12" s="1"/>
  <c r="L1643" i="12"/>
  <c r="L1644" i="12" s="1"/>
  <c r="K1643" i="12"/>
  <c r="K1644" i="12" s="1"/>
  <c r="I1643" i="12"/>
  <c r="I1644" i="12" s="1"/>
  <c r="H1643" i="12"/>
  <c r="H1644" i="12" s="1"/>
  <c r="F1643" i="12"/>
  <c r="F1644" i="12" s="1"/>
  <c r="E1643" i="12"/>
  <c r="E1644" i="12" s="1"/>
  <c r="C1643" i="12"/>
  <c r="A1643" i="12"/>
  <c r="M1622" i="12"/>
  <c r="M1623" i="12" s="1"/>
  <c r="L1622" i="12"/>
  <c r="L1623" i="12" s="1"/>
  <c r="K1622" i="12"/>
  <c r="K1623" i="12" s="1"/>
  <c r="I1622" i="12"/>
  <c r="I1623" i="12" s="1"/>
  <c r="H1622" i="12"/>
  <c r="H1623" i="12" s="1"/>
  <c r="G1622" i="12"/>
  <c r="G1623" i="12" s="1"/>
  <c r="F1622" i="12"/>
  <c r="F1623" i="12" s="1"/>
  <c r="E1622" i="12"/>
  <c r="E1623" i="12" s="1"/>
  <c r="D1622" i="12"/>
  <c r="C1622" i="12"/>
  <c r="B1622" i="12"/>
  <c r="A1622" i="12"/>
  <c r="M1554" i="12"/>
  <c r="M1555" i="12" s="1"/>
  <c r="L1554" i="12"/>
  <c r="L1555" i="12" s="1"/>
  <c r="K1554" i="12"/>
  <c r="K1555" i="12" s="1"/>
  <c r="I1554" i="12"/>
  <c r="I1555" i="12" s="1"/>
  <c r="F1554" i="12"/>
  <c r="F1555" i="12" s="1"/>
  <c r="E1554" i="12"/>
  <c r="E1555" i="12" s="1"/>
  <c r="C1554" i="12"/>
  <c r="B1554" i="12"/>
  <c r="A1554" i="12"/>
  <c r="M1533" i="12"/>
  <c r="M1534" i="12" s="1"/>
  <c r="L1533" i="12"/>
  <c r="L1534" i="12" s="1"/>
  <c r="K1533" i="12"/>
  <c r="K1534" i="12" s="1"/>
  <c r="I1533" i="12"/>
  <c r="I1534" i="12" s="1"/>
  <c r="F1533" i="12"/>
  <c r="F1534" i="12" s="1"/>
  <c r="E1533" i="12"/>
  <c r="E1534" i="12" s="1"/>
  <c r="C1533" i="12"/>
  <c r="B1533" i="12"/>
  <c r="A1533" i="12"/>
  <c r="M1512" i="12"/>
  <c r="M1513" i="12" s="1"/>
  <c r="K1512" i="12"/>
  <c r="K1513" i="12" s="1"/>
  <c r="H1512" i="12"/>
  <c r="H1513" i="12" s="1"/>
  <c r="F1512" i="12"/>
  <c r="F1513" i="12" s="1"/>
  <c r="E1512" i="12"/>
  <c r="E1513" i="12" s="1"/>
  <c r="C1512" i="12"/>
  <c r="B1512" i="12"/>
  <c r="A1512" i="12"/>
  <c r="M1491" i="12"/>
  <c r="M1492" i="12" s="1"/>
  <c r="K1491" i="12"/>
  <c r="I1491" i="12"/>
  <c r="I1492" i="12" s="1"/>
  <c r="H1491" i="12"/>
  <c r="H1492" i="12" s="1"/>
  <c r="F1491" i="12"/>
  <c r="F1492" i="12" s="1"/>
  <c r="E1491" i="12"/>
  <c r="E1492" i="12" s="1"/>
  <c r="C1491" i="12"/>
  <c r="B1491" i="12"/>
  <c r="A1491" i="12"/>
  <c r="M1470" i="12"/>
  <c r="H1470" i="12"/>
  <c r="H1471" i="12" s="1"/>
  <c r="F1470" i="12"/>
  <c r="E1470" i="12"/>
  <c r="C1470" i="12"/>
  <c r="A1470" i="12"/>
  <c r="N1664" i="12"/>
  <c r="G1643" i="12"/>
  <c r="G1644" i="12" s="1"/>
  <c r="P1514" i="12"/>
  <c r="P1515" i="12" s="1"/>
  <c r="P1493" i="12"/>
  <c r="P1494" i="12" s="1"/>
  <c r="P1472" i="12"/>
  <c r="P1473" i="12" s="1"/>
  <c r="P1451" i="12"/>
  <c r="P1452" i="12" s="1"/>
  <c r="N1556" i="12"/>
  <c r="P1535" i="12"/>
  <c r="P1645" i="12"/>
  <c r="P1646" i="12" s="1"/>
  <c r="N878" i="103" l="1"/>
  <c r="N870" i="103"/>
  <c r="N862" i="103"/>
  <c r="N872" i="103"/>
  <c r="N868" i="103"/>
  <c r="N882" i="103"/>
  <c r="N871" i="103"/>
  <c r="N876" i="103"/>
  <c r="N873" i="103"/>
  <c r="N875" i="103"/>
  <c r="N869" i="103"/>
  <c r="N866" i="103"/>
  <c r="N863" i="103"/>
  <c r="N864" i="103"/>
  <c r="N867" i="103"/>
  <c r="N877" i="103"/>
  <c r="N865" i="103"/>
  <c r="N874" i="103"/>
  <c r="I1811" i="12"/>
  <c r="I1835" i="12" s="1"/>
  <c r="N1958" i="12"/>
  <c r="G1959" i="12"/>
  <c r="O2029" i="12"/>
  <c r="P2031" i="12" s="1"/>
  <c r="G2031" i="12"/>
  <c r="O2030" i="12"/>
  <c r="N2031" i="12" s="1"/>
  <c r="N1959" i="12"/>
  <c r="P2029" i="12"/>
  <c r="G1830" i="12"/>
  <c r="P1813" i="12"/>
  <c r="O1813" i="12"/>
  <c r="S1812" i="12"/>
  <c r="D1812" i="12" s="1"/>
  <c r="P1892" i="12"/>
  <c r="S1891" i="12"/>
  <c r="I1891" i="12" s="1"/>
  <c r="O1892" i="12"/>
  <c r="P1868" i="12"/>
  <c r="O1868" i="12"/>
  <c r="S1867" i="12"/>
  <c r="L1867" i="12" s="1"/>
  <c r="O1843" i="12"/>
  <c r="S1842" i="12"/>
  <c r="D1842" i="12" s="1"/>
  <c r="D1859" i="12" s="1"/>
  <c r="P1843" i="12"/>
  <c r="P1794" i="12"/>
  <c r="S1793" i="12"/>
  <c r="G1793" i="12" s="1"/>
  <c r="O1794" i="12"/>
  <c r="O1494" i="12"/>
  <c r="S1494" i="12" s="1"/>
  <c r="O1452" i="12"/>
  <c r="S1452" i="12" s="1"/>
  <c r="O1516" i="12"/>
  <c r="P1516" i="12"/>
  <c r="O1515" i="12"/>
  <c r="P1495" i="12"/>
  <c r="O1495" i="12"/>
  <c r="S1493" i="12"/>
  <c r="P1474" i="12"/>
  <c r="O1474" i="12"/>
  <c r="O1473" i="12"/>
  <c r="S1473" i="12" s="1"/>
  <c r="O1453" i="12"/>
  <c r="P1453" i="12"/>
  <c r="F1556" i="12"/>
  <c r="F1557" i="12" s="1"/>
  <c r="F1471" i="12"/>
  <c r="M1556" i="12"/>
  <c r="M1557" i="12" s="1"/>
  <c r="O1536" i="12"/>
  <c r="S1535" i="12"/>
  <c r="P1536" i="12"/>
  <c r="E1556" i="12"/>
  <c r="E1557" i="12" s="1"/>
  <c r="E1471" i="12"/>
  <c r="K1492" i="12"/>
  <c r="K1556" i="12"/>
  <c r="K1557" i="12" s="1"/>
  <c r="A1556" i="12"/>
  <c r="C1556" i="12"/>
  <c r="M1471" i="12"/>
  <c r="S1514" i="12"/>
  <c r="D1623" i="12"/>
  <c r="S1645" i="12"/>
  <c r="P1647" i="12"/>
  <c r="O1647" i="12"/>
  <c r="O1646" i="12"/>
  <c r="S1646" i="12" s="1"/>
  <c r="P1669" i="12"/>
  <c r="P1670" i="12" s="1"/>
  <c r="A1691" i="12"/>
  <c r="C1691" i="12"/>
  <c r="E1691" i="12"/>
  <c r="E1692" i="12" s="1"/>
  <c r="F1691" i="12"/>
  <c r="L1691" i="12"/>
  <c r="M1691" i="12"/>
  <c r="M1692" i="12" s="1"/>
  <c r="P1693" i="12"/>
  <c r="P1694" i="12" s="1"/>
  <c r="A1711" i="12"/>
  <c r="C1711" i="12"/>
  <c r="E1711" i="12"/>
  <c r="E1712" i="12" s="1"/>
  <c r="H1711" i="12"/>
  <c r="H1712" i="12" s="1"/>
  <c r="K1711" i="12"/>
  <c r="K1712" i="12" s="1"/>
  <c r="M1711" i="12"/>
  <c r="M1712" i="12" s="1"/>
  <c r="P1713" i="12"/>
  <c r="O1714" i="12" s="1"/>
  <c r="A1735" i="12"/>
  <c r="C1735" i="12"/>
  <c r="E1735" i="12"/>
  <c r="E1736" i="12" s="1"/>
  <c r="F1735" i="12"/>
  <c r="F1736" i="12" s="1"/>
  <c r="H1735" i="12"/>
  <c r="K1735" i="12"/>
  <c r="K1736" i="12" s="1"/>
  <c r="M1735" i="12"/>
  <c r="P1737" i="12"/>
  <c r="O1738" i="12" s="1"/>
  <c r="A1761" i="12"/>
  <c r="B1761" i="12"/>
  <c r="C1761" i="12"/>
  <c r="E1761" i="12"/>
  <c r="E1762" i="12" s="1"/>
  <c r="F1761" i="12"/>
  <c r="F1762" i="12" s="1"/>
  <c r="H1761" i="12"/>
  <c r="H1762" i="12" s="1"/>
  <c r="K1761" i="12"/>
  <c r="K1762" i="12" s="1"/>
  <c r="L1761" i="12"/>
  <c r="L1762" i="12" s="1"/>
  <c r="M1761" i="12"/>
  <c r="M1762" i="12" s="1"/>
  <c r="P1763" i="12"/>
  <c r="P1764" i="12" s="1"/>
  <c r="O1765" i="12" s="1"/>
  <c r="A1782" i="12"/>
  <c r="B1782" i="12"/>
  <c r="C1782" i="12"/>
  <c r="E1782" i="12"/>
  <c r="E1783" i="12" s="1"/>
  <c r="F1782" i="12"/>
  <c r="H1782" i="12"/>
  <c r="H1783" i="12" s="1"/>
  <c r="K1782" i="12"/>
  <c r="K1783" i="12" s="1"/>
  <c r="L1782" i="12"/>
  <c r="L1783" i="12" s="1"/>
  <c r="M1782" i="12"/>
  <c r="M1783" i="12" s="1"/>
  <c r="N1784" i="12"/>
  <c r="N904" i="103" l="1"/>
  <c r="N899" i="103"/>
  <c r="N894" i="103"/>
  <c r="N886" i="103"/>
  <c r="N900" i="103"/>
  <c r="N896" i="103"/>
  <c r="N885" i="103"/>
  <c r="N892" i="103"/>
  <c r="N883" i="103"/>
  <c r="N901" i="103"/>
  <c r="N895" i="103"/>
  <c r="N884" i="103"/>
  <c r="N905" i="103"/>
  <c r="N893" i="103"/>
  <c r="N890" i="103"/>
  <c r="N898" i="103"/>
  <c r="N889" i="103"/>
  <c r="N897" i="103"/>
  <c r="N888" i="103"/>
  <c r="N909" i="103"/>
  <c r="N887" i="103"/>
  <c r="N891" i="103"/>
  <c r="N903" i="103"/>
  <c r="N902" i="103"/>
  <c r="B1646" i="12"/>
  <c r="J1473" i="12"/>
  <c r="J1452" i="12"/>
  <c r="J1494" i="12"/>
  <c r="O2031" i="12"/>
  <c r="S2031" i="12" s="1"/>
  <c r="D1905" i="12"/>
  <c r="D1906" i="12" s="1"/>
  <c r="P2030" i="12"/>
  <c r="G1831" i="12"/>
  <c r="P1893" i="12"/>
  <c r="O1893" i="12"/>
  <c r="S1892" i="12"/>
  <c r="I1892" i="12" s="1"/>
  <c r="P1869" i="12"/>
  <c r="S1868" i="12"/>
  <c r="L1868" i="12" s="1"/>
  <c r="O1869" i="12"/>
  <c r="P1844" i="12"/>
  <c r="O1844" i="12"/>
  <c r="S1843" i="12"/>
  <c r="O1814" i="12"/>
  <c r="S1813" i="12"/>
  <c r="G1813" i="12" s="1"/>
  <c r="P1814" i="12"/>
  <c r="P1795" i="12"/>
  <c r="O1795" i="12"/>
  <c r="S1794" i="12"/>
  <c r="L1794" i="12" s="1"/>
  <c r="O1517" i="12"/>
  <c r="P1517" i="12"/>
  <c r="P1496" i="12"/>
  <c r="O1496" i="12"/>
  <c r="S1495" i="12"/>
  <c r="J1495" i="12" s="1"/>
  <c r="O1475" i="12"/>
  <c r="P1475" i="12"/>
  <c r="S1474" i="12"/>
  <c r="J1474" i="12" s="1"/>
  <c r="O1454" i="12"/>
  <c r="P1454" i="12"/>
  <c r="S1453" i="12"/>
  <c r="J1453" i="12" s="1"/>
  <c r="S1515" i="12"/>
  <c r="P1537" i="12"/>
  <c r="O1537" i="12"/>
  <c r="S1536" i="12"/>
  <c r="D1512" i="12"/>
  <c r="S1763" i="12"/>
  <c r="S1713" i="12"/>
  <c r="S1647" i="12"/>
  <c r="B1647" i="12" s="1"/>
  <c r="P1648" i="12"/>
  <c r="O1648" i="12"/>
  <c r="S1737" i="12"/>
  <c r="O1694" i="12"/>
  <c r="S1694" i="12" s="1"/>
  <c r="O1764" i="12"/>
  <c r="S1764" i="12" s="1"/>
  <c r="P1714" i="12"/>
  <c r="O1695" i="12"/>
  <c r="P1695" i="12"/>
  <c r="O1696" i="12" s="1"/>
  <c r="P1738" i="12"/>
  <c r="O1670" i="12"/>
  <c r="S1670" i="12" s="1"/>
  <c r="H1736" i="12"/>
  <c r="M1736" i="12"/>
  <c r="M1784" i="12"/>
  <c r="M1785" i="12" s="1"/>
  <c r="F1783" i="12"/>
  <c r="L1692" i="12"/>
  <c r="C1784" i="12"/>
  <c r="A1784" i="12"/>
  <c r="K1784" i="12"/>
  <c r="K1785" i="12" s="1"/>
  <c r="E1784" i="12"/>
  <c r="E1785" i="12" s="1"/>
  <c r="P1765" i="12"/>
  <c r="O1671" i="12"/>
  <c r="P1671" i="12"/>
  <c r="F1692" i="12"/>
  <c r="M1662" i="12"/>
  <c r="L1662" i="12"/>
  <c r="K1662" i="12"/>
  <c r="I1662" i="12"/>
  <c r="H1662" i="12"/>
  <c r="G1662" i="12"/>
  <c r="F1662" i="12"/>
  <c r="E1662" i="12"/>
  <c r="C1662" i="12"/>
  <c r="A1662" i="12"/>
  <c r="M1601" i="12"/>
  <c r="L1601" i="12"/>
  <c r="K1601" i="12"/>
  <c r="I1601" i="12"/>
  <c r="H1601" i="12"/>
  <c r="G1601" i="12"/>
  <c r="F1601" i="12"/>
  <c r="E1601" i="12"/>
  <c r="C1601" i="12"/>
  <c r="B1601" i="12"/>
  <c r="A1601" i="12"/>
  <c r="M1580" i="12"/>
  <c r="L1580" i="12"/>
  <c r="I1580" i="12"/>
  <c r="H1580" i="12"/>
  <c r="G1580" i="12"/>
  <c r="F1580" i="12"/>
  <c r="E1580" i="12"/>
  <c r="D1580" i="12"/>
  <c r="C1580" i="12"/>
  <c r="B1580" i="12"/>
  <c r="A1580" i="12"/>
  <c r="M1444" i="12"/>
  <c r="M1445" i="12" s="1"/>
  <c r="L1444" i="12"/>
  <c r="L1445" i="12" s="1"/>
  <c r="K1444" i="12"/>
  <c r="K1445" i="12" s="1"/>
  <c r="J1444" i="12"/>
  <c r="J1445" i="12" s="1"/>
  <c r="F1444" i="12"/>
  <c r="F1445" i="12" s="1"/>
  <c r="E1444" i="12"/>
  <c r="E1445" i="12" s="1"/>
  <c r="C1444" i="12"/>
  <c r="B1444" i="12"/>
  <c r="A1444" i="12"/>
  <c r="M1425" i="12"/>
  <c r="M1426" i="12" s="1"/>
  <c r="L1425" i="12"/>
  <c r="L1426" i="12" s="1"/>
  <c r="K1425" i="12"/>
  <c r="K1426" i="12" s="1"/>
  <c r="J1425" i="12"/>
  <c r="J1426" i="12" s="1"/>
  <c r="F1425" i="12"/>
  <c r="F1426" i="12" s="1"/>
  <c r="E1425" i="12"/>
  <c r="E1426" i="12" s="1"/>
  <c r="C1425" i="12"/>
  <c r="B1425" i="12"/>
  <c r="M1402" i="12"/>
  <c r="M1403" i="12" s="1"/>
  <c r="K1402" i="12"/>
  <c r="K1403" i="12" s="1"/>
  <c r="J1402" i="12"/>
  <c r="J1403" i="12" s="1"/>
  <c r="H1402" i="12"/>
  <c r="H1403" i="12" s="1"/>
  <c r="F1402" i="12"/>
  <c r="F1403" i="12" s="1"/>
  <c r="E1402" i="12"/>
  <c r="E1403" i="12" s="1"/>
  <c r="C1402" i="12"/>
  <c r="B1402" i="12"/>
  <c r="A1402" i="12"/>
  <c r="M1382" i="12"/>
  <c r="M1383" i="12" s="1"/>
  <c r="K1382" i="12"/>
  <c r="J1382" i="12"/>
  <c r="J1383" i="12" s="1"/>
  <c r="I1382" i="12"/>
  <c r="I1383" i="12" s="1"/>
  <c r="H1382" i="12"/>
  <c r="H1383" i="12" s="1"/>
  <c r="F1382" i="12"/>
  <c r="F1383" i="12" s="1"/>
  <c r="E1382" i="12"/>
  <c r="E1383" i="12" s="1"/>
  <c r="C1382" i="12"/>
  <c r="B1382" i="12"/>
  <c r="A1382" i="12"/>
  <c r="M1361" i="12"/>
  <c r="J1361" i="12"/>
  <c r="H1361" i="12"/>
  <c r="F1361" i="12"/>
  <c r="F1362" i="12" s="1"/>
  <c r="E1361" i="12"/>
  <c r="E1362" i="12" s="1"/>
  <c r="C1361" i="12"/>
  <c r="A1361" i="12"/>
  <c r="M1329" i="12"/>
  <c r="M1330" i="12" s="1"/>
  <c r="L1329" i="12"/>
  <c r="L1330" i="12" s="1"/>
  <c r="H1329" i="12"/>
  <c r="H1330" i="12" s="1"/>
  <c r="G1329" i="12"/>
  <c r="G1330" i="12" s="1"/>
  <c r="F1329" i="12"/>
  <c r="F1330" i="12" s="1"/>
  <c r="C1329" i="12"/>
  <c r="A1329" i="12"/>
  <c r="M1308" i="12"/>
  <c r="M1309" i="12" s="1"/>
  <c r="H1308" i="12"/>
  <c r="H1309" i="12" s="1"/>
  <c r="F1308" i="12"/>
  <c r="F1309" i="12" s="1"/>
  <c r="E1308" i="12"/>
  <c r="E1309" i="12" s="1"/>
  <c r="C1308" i="12"/>
  <c r="A1308" i="12"/>
  <c r="M1287" i="12"/>
  <c r="M1288" i="12" s="1"/>
  <c r="L1287" i="12"/>
  <c r="L1288" i="12" s="1"/>
  <c r="H1287" i="12"/>
  <c r="H1288" i="12" s="1"/>
  <c r="F1287" i="12"/>
  <c r="F1288" i="12" s="1"/>
  <c r="E1287" i="12"/>
  <c r="E1288" i="12" s="1"/>
  <c r="C1287" i="12"/>
  <c r="B1287" i="12"/>
  <c r="A1287" i="12"/>
  <c r="M1266" i="12"/>
  <c r="M1267" i="12" s="1"/>
  <c r="H1266" i="12"/>
  <c r="H1267" i="12" s="1"/>
  <c r="F1266" i="12"/>
  <c r="F1267" i="12" s="1"/>
  <c r="E1266" i="12"/>
  <c r="E1267" i="12" s="1"/>
  <c r="C1266" i="12"/>
  <c r="A1266" i="12"/>
  <c r="M1244" i="12"/>
  <c r="J1244" i="12"/>
  <c r="J1245" i="12" s="1"/>
  <c r="F1244" i="12"/>
  <c r="E1244" i="12"/>
  <c r="C1244" i="12"/>
  <c r="A1244" i="12"/>
  <c r="D1601" i="12"/>
  <c r="I1444" i="12"/>
  <c r="I1445" i="12" s="1"/>
  <c r="A1425" i="12"/>
  <c r="E1329" i="12"/>
  <c r="E1330" i="12" s="1"/>
  <c r="P1624" i="12"/>
  <c r="O1625" i="12" s="1"/>
  <c r="P1603" i="12"/>
  <c r="P1604" i="12" s="1"/>
  <c r="P1582" i="12"/>
  <c r="P1583" i="12" s="1"/>
  <c r="P1561" i="12"/>
  <c r="P1562" i="12" s="1"/>
  <c r="N1446" i="12"/>
  <c r="P1427" i="12"/>
  <c r="P1404" i="12"/>
  <c r="S1404" i="12" s="1"/>
  <c r="P1384" i="12"/>
  <c r="O1385" i="12" s="1"/>
  <c r="P1363" i="12"/>
  <c r="O1364" i="12" s="1"/>
  <c r="P1336" i="12"/>
  <c r="P1337" i="12" s="1"/>
  <c r="N1331" i="12"/>
  <c r="P1310" i="12"/>
  <c r="O1311" i="12" s="1"/>
  <c r="P1289" i="12"/>
  <c r="P1268" i="12"/>
  <c r="P1246" i="12"/>
  <c r="P1219" i="12"/>
  <c r="P1220" i="12" s="1"/>
  <c r="P1221" i="12" s="1"/>
  <c r="N922" i="103" l="1"/>
  <c r="N912" i="103"/>
  <c r="N921" i="103"/>
  <c r="N919" i="103"/>
  <c r="N917" i="103"/>
  <c r="N915" i="103"/>
  <c r="N913" i="103"/>
  <c r="N920" i="103"/>
  <c r="N916" i="103"/>
  <c r="N928" i="103"/>
  <c r="N923" i="103"/>
  <c r="N911" i="103"/>
  <c r="N918" i="103"/>
  <c r="N924" i="103"/>
  <c r="N910" i="103"/>
  <c r="N914" i="103"/>
  <c r="J1515" i="12"/>
  <c r="I1843" i="12"/>
  <c r="I1764" i="12"/>
  <c r="J1536" i="12"/>
  <c r="S1795" i="12"/>
  <c r="P1796" i="12"/>
  <c r="O1796" i="12"/>
  <c r="S1893" i="12"/>
  <c r="P1894" i="12"/>
  <c r="O1894" i="12"/>
  <c r="P1870" i="12"/>
  <c r="S1869" i="12"/>
  <c r="O1870" i="12"/>
  <c r="P1845" i="12"/>
  <c r="O1845" i="12"/>
  <c r="S1844" i="12"/>
  <c r="I1844" i="12" s="1"/>
  <c r="S1814" i="12"/>
  <c r="G1814" i="12" s="1"/>
  <c r="P1815" i="12"/>
  <c r="O1815" i="12"/>
  <c r="G1664" i="12"/>
  <c r="G1665" i="12" s="1"/>
  <c r="K1664" i="12"/>
  <c r="K1665" i="12" s="1"/>
  <c r="F1664" i="12"/>
  <c r="F1665" i="12" s="1"/>
  <c r="H1664" i="12"/>
  <c r="H1665" i="12" s="1"/>
  <c r="A1664" i="12"/>
  <c r="C1664" i="12"/>
  <c r="M1664" i="12"/>
  <c r="M1665" i="12" s="1"/>
  <c r="E1581" i="12"/>
  <c r="E1664" i="12"/>
  <c r="E1665" i="12" s="1"/>
  <c r="I1581" i="12"/>
  <c r="I1664" i="12"/>
  <c r="I1665" i="12" s="1"/>
  <c r="L1581" i="12"/>
  <c r="L1664" i="12"/>
  <c r="L1665" i="12" s="1"/>
  <c r="I1663" i="12"/>
  <c r="M1663" i="12"/>
  <c r="E1663" i="12"/>
  <c r="L1663" i="12"/>
  <c r="F1663" i="12"/>
  <c r="G1663" i="12"/>
  <c r="K1663" i="12"/>
  <c r="H1663" i="12"/>
  <c r="P1518" i="12"/>
  <c r="O1518" i="12"/>
  <c r="P1497" i="12"/>
  <c r="O1497" i="12"/>
  <c r="S1496" i="12"/>
  <c r="J1496" i="12" s="1"/>
  <c r="O1476" i="12"/>
  <c r="S1475" i="12"/>
  <c r="P1476" i="12"/>
  <c r="P1455" i="12"/>
  <c r="O1455" i="12"/>
  <c r="S1454" i="12"/>
  <c r="J1454" i="12" s="1"/>
  <c r="D1554" i="12"/>
  <c r="S1537" i="12"/>
  <c r="J1537" i="12" s="1"/>
  <c r="O1538" i="12"/>
  <c r="P1538" i="12"/>
  <c r="D1513" i="12"/>
  <c r="S1516" i="12"/>
  <c r="J1516" i="12" s="1"/>
  <c r="H1602" i="12"/>
  <c r="F1602" i="12"/>
  <c r="G1602" i="12"/>
  <c r="I1602" i="12"/>
  <c r="M1602" i="12"/>
  <c r="E1602" i="12"/>
  <c r="S1648" i="12"/>
  <c r="D1648" i="12" s="1"/>
  <c r="O1649" i="12"/>
  <c r="P1649" i="12"/>
  <c r="P1715" i="12"/>
  <c r="O1715" i="12"/>
  <c r="S1714" i="12"/>
  <c r="O1739" i="12"/>
  <c r="P1739" i="12"/>
  <c r="S1738" i="12"/>
  <c r="S1695" i="12"/>
  <c r="P1696" i="12"/>
  <c r="S1696" i="12" s="1"/>
  <c r="B1696" i="12" s="1"/>
  <c r="B1710" i="12" s="1"/>
  <c r="O1766" i="12"/>
  <c r="P1766" i="12"/>
  <c r="S1765" i="12"/>
  <c r="G1765" i="12" s="1"/>
  <c r="O1672" i="12"/>
  <c r="P1672" i="12"/>
  <c r="S1671" i="12"/>
  <c r="O1583" i="12"/>
  <c r="P1625" i="12"/>
  <c r="O1626" i="12" s="1"/>
  <c r="P1605" i="12"/>
  <c r="O1605" i="12"/>
  <c r="O1604" i="12"/>
  <c r="P1584" i="12"/>
  <c r="O1584" i="12"/>
  <c r="P1563" i="12"/>
  <c r="O1563" i="12"/>
  <c r="O1562" i="12"/>
  <c r="S1562" i="12" s="1"/>
  <c r="O1405" i="12"/>
  <c r="P1247" i="12"/>
  <c r="O1248" i="12" s="1"/>
  <c r="O1247" i="12"/>
  <c r="P1311" i="12"/>
  <c r="P1269" i="12"/>
  <c r="S1268" i="12"/>
  <c r="S1603" i="12"/>
  <c r="O1269" i="12"/>
  <c r="P1405" i="12"/>
  <c r="O1406" i="12" s="1"/>
  <c r="O1337" i="12"/>
  <c r="S1337" i="12" s="1"/>
  <c r="O1221" i="12"/>
  <c r="S1221" i="12" s="1"/>
  <c r="G1221" i="12" s="1"/>
  <c r="A1446" i="12"/>
  <c r="H1362" i="12"/>
  <c r="K1602" i="12"/>
  <c r="G1581" i="12"/>
  <c r="H1581" i="12"/>
  <c r="F1581" i="12"/>
  <c r="L1602" i="12"/>
  <c r="D1581" i="12"/>
  <c r="M1581" i="12"/>
  <c r="D1602" i="12"/>
  <c r="S1624" i="12"/>
  <c r="P1428" i="12"/>
  <c r="O1428" i="12"/>
  <c r="S1427" i="12"/>
  <c r="C1446" i="12"/>
  <c r="K1446" i="12"/>
  <c r="K1447" i="12" s="1"/>
  <c r="K1383" i="12"/>
  <c r="P1364" i="12"/>
  <c r="E1446" i="12"/>
  <c r="E1447" i="12" s="1"/>
  <c r="M1362" i="12"/>
  <c r="M1446" i="12"/>
  <c r="M1447" i="12" s="1"/>
  <c r="S1384" i="12"/>
  <c r="P1338" i="12"/>
  <c r="O1338" i="12"/>
  <c r="F1446" i="12"/>
  <c r="F1447" i="12" s="1"/>
  <c r="J1362" i="12"/>
  <c r="J1446" i="12"/>
  <c r="J1447" i="12" s="1"/>
  <c r="P1385" i="12"/>
  <c r="C1331" i="12"/>
  <c r="M1331" i="12"/>
  <c r="M1332" i="12" s="1"/>
  <c r="M1245" i="12"/>
  <c r="A1331" i="12"/>
  <c r="O1222" i="12"/>
  <c r="O1290" i="12"/>
  <c r="P1290" i="12"/>
  <c r="S1289" i="12"/>
  <c r="P1222" i="12"/>
  <c r="D1287" i="12"/>
  <c r="D1288" i="12" s="1"/>
  <c r="E1331" i="12"/>
  <c r="E1332" i="12" s="1"/>
  <c r="E1245" i="12"/>
  <c r="F1331" i="12"/>
  <c r="F1332" i="12" s="1"/>
  <c r="F1245" i="12"/>
  <c r="O1220" i="12"/>
  <c r="S1220" i="12" s="1"/>
  <c r="S1310" i="12"/>
  <c r="N952" i="103" l="1"/>
  <c r="N937" i="103"/>
  <c r="N929" i="103"/>
  <c r="N943" i="103"/>
  <c r="N938" i="103"/>
  <c r="N930" i="103"/>
  <c r="N935" i="103"/>
  <c r="N941" i="103"/>
  <c r="N939" i="103"/>
  <c r="N936" i="103"/>
  <c r="N934" i="103"/>
  <c r="N931" i="103"/>
  <c r="N932" i="103"/>
  <c r="N942" i="103"/>
  <c r="N940" i="103"/>
  <c r="N933" i="103"/>
  <c r="D1695" i="12"/>
  <c r="D1738" i="12"/>
  <c r="D1760" i="12" s="1"/>
  <c r="D1761" i="12" s="1"/>
  <c r="D1762" i="12" s="1"/>
  <c r="G1893" i="12"/>
  <c r="D1714" i="12"/>
  <c r="L1795" i="12"/>
  <c r="L1806" i="12" s="1"/>
  <c r="L1807" i="12" s="1"/>
  <c r="L1808" i="12" s="1"/>
  <c r="D1220" i="12"/>
  <c r="D1243" i="12" s="1"/>
  <c r="B1671" i="12"/>
  <c r="L1869" i="12"/>
  <c r="J1475" i="12"/>
  <c r="D1337" i="12"/>
  <c r="O1895" i="12"/>
  <c r="S1894" i="12"/>
  <c r="G1894" i="12" s="1"/>
  <c r="P1895" i="12"/>
  <c r="O1816" i="12"/>
  <c r="S1815" i="12"/>
  <c r="G1815" i="12" s="1"/>
  <c r="P1816" i="12"/>
  <c r="O1871" i="12"/>
  <c r="P1871" i="12"/>
  <c r="S1870" i="12"/>
  <c r="G1870" i="12" s="1"/>
  <c r="P1846" i="12"/>
  <c r="S1845" i="12"/>
  <c r="I1845" i="12" s="1"/>
  <c r="O1846" i="12"/>
  <c r="O1797" i="12"/>
  <c r="S1796" i="12"/>
  <c r="I1796" i="12" s="1"/>
  <c r="I1806" i="12" s="1"/>
  <c r="P1797" i="12"/>
  <c r="H1554" i="12"/>
  <c r="H1555" i="12" s="1"/>
  <c r="P1519" i="12"/>
  <c r="O1519" i="12"/>
  <c r="P1498" i="12"/>
  <c r="O1498" i="12"/>
  <c r="S1497" i="12"/>
  <c r="J1497" i="12" s="1"/>
  <c r="P1477" i="12"/>
  <c r="S1476" i="12"/>
  <c r="J1476" i="12" s="1"/>
  <c r="O1477" i="12"/>
  <c r="O1456" i="12"/>
  <c r="P1456" i="12"/>
  <c r="S1455" i="12"/>
  <c r="S1517" i="12"/>
  <c r="J1517" i="12" s="1"/>
  <c r="D1470" i="12"/>
  <c r="P1539" i="12"/>
  <c r="O1539" i="12"/>
  <c r="S1538" i="12"/>
  <c r="D1555" i="12"/>
  <c r="B1711" i="12"/>
  <c r="S1649" i="12"/>
  <c r="D1649" i="12" s="1"/>
  <c r="P1650" i="12"/>
  <c r="O1650" i="12"/>
  <c r="O1697" i="12"/>
  <c r="P1697" i="12"/>
  <c r="O1698" i="12" s="1"/>
  <c r="O1716" i="12"/>
  <c r="P1716" i="12"/>
  <c r="S1715" i="12"/>
  <c r="I1715" i="12" s="1"/>
  <c r="O1740" i="12"/>
  <c r="P1740" i="12"/>
  <c r="S1739" i="12"/>
  <c r="G1739" i="12" s="1"/>
  <c r="S1766" i="12"/>
  <c r="I1766" i="12" s="1"/>
  <c r="P1767" i="12"/>
  <c r="O1767" i="12"/>
  <c r="P1673" i="12"/>
  <c r="S1672" i="12"/>
  <c r="B1672" i="12" s="1"/>
  <c r="O1673" i="12"/>
  <c r="P1626" i="12"/>
  <c r="O1627" i="12" s="1"/>
  <c r="P1312" i="12"/>
  <c r="S1311" i="12"/>
  <c r="S1290" i="12"/>
  <c r="P1270" i="12"/>
  <c r="O1271" i="12" s="1"/>
  <c r="S1269" i="12"/>
  <c r="P1606" i="12"/>
  <c r="O1606" i="12"/>
  <c r="P1585" i="12"/>
  <c r="O1585" i="12"/>
  <c r="P1248" i="12"/>
  <c r="P1249" i="12" s="1"/>
  <c r="O1564" i="12"/>
  <c r="P1564" i="12"/>
  <c r="S1247" i="12"/>
  <c r="S1604" i="12"/>
  <c r="O1270" i="12"/>
  <c r="O1312" i="12"/>
  <c r="P1406" i="12"/>
  <c r="O1407" i="12" s="1"/>
  <c r="S1405" i="12"/>
  <c r="S1605" i="12"/>
  <c r="J1605" i="12" s="1"/>
  <c r="S1583" i="12"/>
  <c r="S1563" i="12"/>
  <c r="S1625" i="12"/>
  <c r="S1364" i="12"/>
  <c r="P1365" i="12"/>
  <c r="O1365" i="12"/>
  <c r="S1428" i="12"/>
  <c r="P1429" i="12"/>
  <c r="O1429" i="12"/>
  <c r="S1385" i="12"/>
  <c r="P1386" i="12"/>
  <c r="O1386" i="12"/>
  <c r="P1339" i="12"/>
  <c r="O1339" i="12"/>
  <c r="S1338" i="12"/>
  <c r="D1338" i="12" s="1"/>
  <c r="P1291" i="12"/>
  <c r="O1291" i="12"/>
  <c r="O1223" i="12"/>
  <c r="S1222" i="12"/>
  <c r="G1222" i="12" s="1"/>
  <c r="P1223" i="12"/>
  <c r="D1329" i="12"/>
  <c r="N963" i="103" l="1"/>
  <c r="N956" i="103"/>
  <c r="N953" i="103"/>
  <c r="N957" i="103"/>
  <c r="N955" i="103"/>
  <c r="N959" i="103"/>
  <c r="N958" i="103"/>
  <c r="N954" i="103"/>
  <c r="C950" i="103"/>
  <c r="G950" i="103" s="1"/>
  <c r="A950" i="103" s="1"/>
  <c r="D1360" i="12"/>
  <c r="J1269" i="12"/>
  <c r="J1538" i="12"/>
  <c r="D1364" i="12"/>
  <c r="D1385" i="12"/>
  <c r="D1401" i="12" s="1"/>
  <c r="J1563" i="12"/>
  <c r="J1290" i="12"/>
  <c r="D1428" i="12"/>
  <c r="D1443" i="12" s="1"/>
  <c r="I1405" i="12"/>
  <c r="I1424" i="12" s="1"/>
  <c r="I1425" i="12" s="1"/>
  <c r="I1426" i="12" s="1"/>
  <c r="J1311" i="12"/>
  <c r="J1604" i="12"/>
  <c r="D1247" i="12"/>
  <c r="J1455" i="12"/>
  <c r="B1625" i="12"/>
  <c r="L1860" i="12"/>
  <c r="L1861" i="12" s="1"/>
  <c r="S1846" i="12"/>
  <c r="I1846" i="12" s="1"/>
  <c r="O1847" i="12"/>
  <c r="P1847" i="12"/>
  <c r="S1816" i="12"/>
  <c r="O1817" i="12"/>
  <c r="P1817" i="12"/>
  <c r="S1895" i="12"/>
  <c r="I1895" i="12" s="1"/>
  <c r="O1896" i="12"/>
  <c r="P1896" i="12"/>
  <c r="S1871" i="12"/>
  <c r="G1871" i="12" s="1"/>
  <c r="O1872" i="12"/>
  <c r="P1872" i="12"/>
  <c r="S1797" i="12"/>
  <c r="O1798" i="12"/>
  <c r="P1798" i="12"/>
  <c r="L1512" i="12"/>
  <c r="L1513" i="12" s="1"/>
  <c r="O1520" i="12"/>
  <c r="P1520" i="12"/>
  <c r="O1499" i="12"/>
  <c r="P1499" i="12"/>
  <c r="S1498" i="12"/>
  <c r="J1498" i="12" s="1"/>
  <c r="S1477" i="12"/>
  <c r="O1478" i="12"/>
  <c r="P1478" i="12"/>
  <c r="O1457" i="12"/>
  <c r="S1456" i="12"/>
  <c r="J1456" i="12" s="1"/>
  <c r="P1457" i="12"/>
  <c r="S1518" i="12"/>
  <c r="J1518" i="12" s="1"/>
  <c r="P1540" i="12"/>
  <c r="O1540" i="12"/>
  <c r="S1539" i="12"/>
  <c r="J1539" i="12" s="1"/>
  <c r="S1650" i="12"/>
  <c r="D1650" i="12" s="1"/>
  <c r="D1661" i="12" s="1"/>
  <c r="O1651" i="12"/>
  <c r="P1651" i="12"/>
  <c r="S1429" i="12"/>
  <c r="H1429" i="12" s="1"/>
  <c r="H1443" i="12" s="1"/>
  <c r="S1697" i="12"/>
  <c r="P1698" i="12"/>
  <c r="S1698" i="12" s="1"/>
  <c r="D1698" i="12" s="1"/>
  <c r="S1716" i="12"/>
  <c r="I1716" i="12" s="1"/>
  <c r="O1717" i="12"/>
  <c r="P1717" i="12"/>
  <c r="P1627" i="12"/>
  <c r="P1628" i="12" s="1"/>
  <c r="O1741" i="12"/>
  <c r="S1740" i="12"/>
  <c r="P1741" i="12"/>
  <c r="S1673" i="12"/>
  <c r="B1673" i="12" s="1"/>
  <c r="P1674" i="12"/>
  <c r="O1674" i="12"/>
  <c r="P1768" i="12"/>
  <c r="S1767" i="12"/>
  <c r="O1768" i="12"/>
  <c r="S1312" i="12"/>
  <c r="J1312" i="12" s="1"/>
  <c r="P1313" i="12"/>
  <c r="O1313" i="12"/>
  <c r="S1291" i="12"/>
  <c r="J1291" i="12" s="1"/>
  <c r="P1271" i="12"/>
  <c r="S1270" i="12"/>
  <c r="J1270" i="12" s="1"/>
  <c r="P1607" i="12"/>
  <c r="O1607" i="12"/>
  <c r="O1249" i="12"/>
  <c r="S1249" i="12" s="1"/>
  <c r="G1249" i="12" s="1"/>
  <c r="P1586" i="12"/>
  <c r="O1586" i="12"/>
  <c r="S1248" i="12"/>
  <c r="G1248" i="12" s="1"/>
  <c r="P1565" i="12"/>
  <c r="O1565" i="12"/>
  <c r="P1407" i="12"/>
  <c r="O1408" i="12" s="1"/>
  <c r="S1406" i="12"/>
  <c r="G1406" i="12" s="1"/>
  <c r="S1626" i="12"/>
  <c r="B1626" i="12" s="1"/>
  <c r="S1606" i="12"/>
  <c r="J1606" i="12" s="1"/>
  <c r="S1584" i="12"/>
  <c r="S1564" i="12"/>
  <c r="J1564" i="12" s="1"/>
  <c r="O1366" i="12"/>
  <c r="P1366" i="12"/>
  <c r="S1365" i="12"/>
  <c r="G1365" i="12" s="1"/>
  <c r="O1387" i="12"/>
  <c r="S1386" i="12"/>
  <c r="G1386" i="12" s="1"/>
  <c r="P1387" i="12"/>
  <c r="P1340" i="12"/>
  <c r="O1340" i="12"/>
  <c r="S1339" i="12"/>
  <c r="P1430" i="12"/>
  <c r="O1430" i="12"/>
  <c r="S1223" i="12"/>
  <c r="O1224" i="12"/>
  <c r="P1224" i="12"/>
  <c r="P1250" i="12"/>
  <c r="O1250" i="12"/>
  <c r="O1292" i="12"/>
  <c r="P1292" i="12"/>
  <c r="N970" i="103" l="1"/>
  <c r="N967" i="103"/>
  <c r="N966" i="103"/>
  <c r="N974" i="103"/>
  <c r="N964" i="103"/>
  <c r="N968" i="103"/>
  <c r="N969" i="103"/>
  <c r="N965" i="103"/>
  <c r="J1584" i="12"/>
  <c r="G1797" i="12"/>
  <c r="D1697" i="12"/>
  <c r="G1816" i="12"/>
  <c r="I1767" i="12"/>
  <c r="G1339" i="12"/>
  <c r="J1477" i="12"/>
  <c r="I1740" i="12"/>
  <c r="G1223" i="12"/>
  <c r="H1444" i="12"/>
  <c r="H1445" i="12" s="1"/>
  <c r="G1860" i="12"/>
  <c r="G1861" i="12" s="1"/>
  <c r="O1873" i="12"/>
  <c r="S1872" i="12"/>
  <c r="G1872" i="12" s="1"/>
  <c r="P1873" i="12"/>
  <c r="O1799" i="12"/>
  <c r="S1798" i="12"/>
  <c r="G1798" i="12" s="1"/>
  <c r="P1799" i="12"/>
  <c r="S1847" i="12"/>
  <c r="I1847" i="12" s="1"/>
  <c r="P1848" i="12"/>
  <c r="O1848" i="12"/>
  <c r="O1897" i="12"/>
  <c r="S1896" i="12"/>
  <c r="I1896" i="12" s="1"/>
  <c r="I1904" i="12" s="1"/>
  <c r="P1897" i="12"/>
  <c r="O1818" i="12"/>
  <c r="P1818" i="12"/>
  <c r="S1817" i="12"/>
  <c r="G1817" i="12" s="1"/>
  <c r="P1521" i="12"/>
  <c r="O1521" i="12"/>
  <c r="P1500" i="12"/>
  <c r="O1500" i="12"/>
  <c r="S1499" i="12"/>
  <c r="P1479" i="12"/>
  <c r="O1479" i="12"/>
  <c r="S1478" i="12"/>
  <c r="J1478" i="12" s="1"/>
  <c r="O1458" i="12"/>
  <c r="S1457" i="12"/>
  <c r="J1457" i="12" s="1"/>
  <c r="P1458" i="12"/>
  <c r="S1540" i="12"/>
  <c r="J1540" i="12" s="1"/>
  <c r="P1541" i="12"/>
  <c r="O1541" i="12"/>
  <c r="S1519" i="12"/>
  <c r="B1470" i="12"/>
  <c r="D1662" i="12"/>
  <c r="S1651" i="12"/>
  <c r="B1651" i="12" s="1"/>
  <c r="P1652" i="12"/>
  <c r="O1652" i="12"/>
  <c r="S1430" i="12"/>
  <c r="P1699" i="12"/>
  <c r="O1699" i="12"/>
  <c r="O1628" i="12"/>
  <c r="S1292" i="12"/>
  <c r="J1292" i="12" s="1"/>
  <c r="S1717" i="12"/>
  <c r="G1717" i="12" s="1"/>
  <c r="O1718" i="12"/>
  <c r="P1718" i="12"/>
  <c r="P1742" i="12"/>
  <c r="O1742" i="12"/>
  <c r="S1741" i="12"/>
  <c r="I1741" i="12" s="1"/>
  <c r="S1768" i="12"/>
  <c r="D1768" i="12" s="1"/>
  <c r="D1781" i="12" s="1"/>
  <c r="P1769" i="12"/>
  <c r="O1769" i="12"/>
  <c r="O1675" i="12"/>
  <c r="P1675" i="12"/>
  <c r="S1674" i="12"/>
  <c r="B1674" i="12" s="1"/>
  <c r="S1313" i="12"/>
  <c r="J1313" i="12" s="1"/>
  <c r="O1314" i="12"/>
  <c r="P1314" i="12"/>
  <c r="P1315" i="12" s="1"/>
  <c r="P1272" i="12"/>
  <c r="S1271" i="12"/>
  <c r="J1271" i="12" s="1"/>
  <c r="O1272" i="12"/>
  <c r="P1629" i="12"/>
  <c r="O1629" i="12"/>
  <c r="P1608" i="12"/>
  <c r="O1608" i="12"/>
  <c r="P1587" i="12"/>
  <c r="O1587" i="12"/>
  <c r="P1566" i="12"/>
  <c r="O1566" i="12"/>
  <c r="P1408" i="12"/>
  <c r="P1409" i="12" s="1"/>
  <c r="S1407" i="12"/>
  <c r="G1407" i="12" s="1"/>
  <c r="S1607" i="12"/>
  <c r="S1565" i="12"/>
  <c r="J1565" i="12" s="1"/>
  <c r="S1585" i="12"/>
  <c r="J1585" i="12" s="1"/>
  <c r="S1627" i="12"/>
  <c r="D1627" i="12" s="1"/>
  <c r="S1366" i="12"/>
  <c r="G1366" i="12" s="1"/>
  <c r="P1367" i="12"/>
  <c r="O1367" i="12"/>
  <c r="P1341" i="12"/>
  <c r="O1341" i="12"/>
  <c r="S1340" i="12"/>
  <c r="B1340" i="12" s="1"/>
  <c r="P1431" i="12"/>
  <c r="O1431" i="12"/>
  <c r="S1387" i="12"/>
  <c r="G1387" i="12" s="1"/>
  <c r="P1388" i="12"/>
  <c r="O1388" i="12"/>
  <c r="P1293" i="12"/>
  <c r="O1293" i="12"/>
  <c r="O1225" i="12"/>
  <c r="S1224" i="12"/>
  <c r="G1224" i="12" s="1"/>
  <c r="P1225" i="12"/>
  <c r="P1251" i="12"/>
  <c r="S1250" i="12"/>
  <c r="I1250" i="12" s="1"/>
  <c r="I1265" i="12" s="1"/>
  <c r="O1251" i="12"/>
  <c r="N991" i="103" l="1"/>
  <c r="N983" i="103"/>
  <c r="N975" i="103"/>
  <c r="N995" i="103"/>
  <c r="N984" i="103"/>
  <c r="N976" i="103"/>
  <c r="N979" i="103"/>
  <c r="N977" i="103"/>
  <c r="N981" i="103"/>
  <c r="N978" i="103"/>
  <c r="N989" i="103"/>
  <c r="N982" i="103"/>
  <c r="N985" i="103"/>
  <c r="N987" i="103"/>
  <c r="N980" i="103"/>
  <c r="N990" i="103"/>
  <c r="N986" i="103"/>
  <c r="N988" i="103"/>
  <c r="J1607" i="12"/>
  <c r="G1430" i="12"/>
  <c r="J1499" i="12"/>
  <c r="J1519" i="12"/>
  <c r="D1782" i="12"/>
  <c r="D1783" i="12" s="1"/>
  <c r="S1873" i="12"/>
  <c r="G1873" i="12" s="1"/>
  <c r="O1874" i="12"/>
  <c r="P1874" i="12"/>
  <c r="P1898" i="12"/>
  <c r="O1898" i="12"/>
  <c r="S1897" i="12"/>
  <c r="G1897" i="12" s="1"/>
  <c r="O1849" i="12"/>
  <c r="S1848" i="12"/>
  <c r="I1848" i="12" s="1"/>
  <c r="P1849" i="12"/>
  <c r="P1819" i="12"/>
  <c r="O1819" i="12"/>
  <c r="S1818" i="12"/>
  <c r="D1818" i="12" s="1"/>
  <c r="P1800" i="12"/>
  <c r="S1799" i="12"/>
  <c r="G1799" i="12" s="1"/>
  <c r="O1800" i="12"/>
  <c r="P1522" i="12"/>
  <c r="O1522" i="12"/>
  <c r="P1501" i="12"/>
  <c r="O1501" i="12"/>
  <c r="S1500" i="12"/>
  <c r="J1500" i="12" s="1"/>
  <c r="P1480" i="12"/>
  <c r="O1480" i="12"/>
  <c r="S1479" i="12"/>
  <c r="P1459" i="12"/>
  <c r="S1458" i="12"/>
  <c r="J1458" i="12" s="1"/>
  <c r="O1459" i="12"/>
  <c r="S1520" i="12"/>
  <c r="J1520" i="12" s="1"/>
  <c r="B1556" i="12"/>
  <c r="D1471" i="12"/>
  <c r="P1542" i="12"/>
  <c r="O1542" i="12"/>
  <c r="S1541" i="12"/>
  <c r="J1541" i="12" s="1"/>
  <c r="S1699" i="12"/>
  <c r="S1652" i="12"/>
  <c r="B1652" i="12" s="1"/>
  <c r="S1431" i="12"/>
  <c r="G1431" i="12" s="1"/>
  <c r="P1653" i="12"/>
  <c r="O1653" i="12"/>
  <c r="P1700" i="12"/>
  <c r="P1701" i="12" s="1"/>
  <c r="O1700" i="12"/>
  <c r="S1718" i="12"/>
  <c r="L1718" i="12" s="1"/>
  <c r="O1719" i="12"/>
  <c r="P1719" i="12"/>
  <c r="O1743" i="12"/>
  <c r="P1743" i="12"/>
  <c r="S1742" i="12"/>
  <c r="O1770" i="12"/>
  <c r="S1769" i="12"/>
  <c r="P1770" i="12"/>
  <c r="O1676" i="12"/>
  <c r="P1676" i="12"/>
  <c r="S1675" i="12"/>
  <c r="O1315" i="12"/>
  <c r="S1315" i="12" s="1"/>
  <c r="J1315" i="12" s="1"/>
  <c r="S1293" i="12"/>
  <c r="S1314" i="12"/>
  <c r="J1314" i="12" s="1"/>
  <c r="O1273" i="12"/>
  <c r="S1272" i="12"/>
  <c r="J1272" i="12" s="1"/>
  <c r="P1273" i="12"/>
  <c r="O1630" i="12"/>
  <c r="P1630" i="12"/>
  <c r="P1609" i="12"/>
  <c r="O1609" i="12"/>
  <c r="O1409" i="12"/>
  <c r="S1409" i="12" s="1"/>
  <c r="G1409" i="12" s="1"/>
  <c r="S1408" i="12"/>
  <c r="G1408" i="12" s="1"/>
  <c r="P1588" i="12"/>
  <c r="O1588" i="12"/>
  <c r="P1567" i="12"/>
  <c r="O1567" i="12"/>
  <c r="S1628" i="12"/>
  <c r="S1566" i="12"/>
  <c r="J1566" i="12" s="1"/>
  <c r="S1586" i="12"/>
  <c r="J1586" i="12" s="1"/>
  <c r="S1608" i="12"/>
  <c r="J1608" i="12" s="1"/>
  <c r="P1342" i="12"/>
  <c r="O1342" i="12"/>
  <c r="S1341" i="12"/>
  <c r="B1341" i="12" s="1"/>
  <c r="B1360" i="12" s="1"/>
  <c r="O1410" i="12"/>
  <c r="P1410" i="12"/>
  <c r="P1432" i="12"/>
  <c r="O1432" i="12"/>
  <c r="O1368" i="12"/>
  <c r="S1367" i="12"/>
  <c r="G1367" i="12" s="1"/>
  <c r="P1368" i="12"/>
  <c r="O1389" i="12"/>
  <c r="P1389" i="12"/>
  <c r="S1388" i="12"/>
  <c r="L1388" i="12" s="1"/>
  <c r="L1401" i="12" s="1"/>
  <c r="P1252" i="12"/>
  <c r="O1252" i="12"/>
  <c r="S1251" i="12"/>
  <c r="G1251" i="12" s="1"/>
  <c r="P1316" i="12"/>
  <c r="O1316" i="12"/>
  <c r="L1308" i="12"/>
  <c r="L1309" i="12" s="1"/>
  <c r="P1294" i="12"/>
  <c r="O1294" i="12"/>
  <c r="P1226" i="12"/>
  <c r="O1226" i="12"/>
  <c r="S1225" i="12"/>
  <c r="N1007" i="103" l="1"/>
  <c r="N999" i="103"/>
  <c r="N1008" i="103"/>
  <c r="N1000" i="103"/>
  <c r="N1003" i="103"/>
  <c r="N1001" i="103"/>
  <c r="N1005" i="103"/>
  <c r="N1002" i="103"/>
  <c r="N998" i="103"/>
  <c r="N1010" i="103"/>
  <c r="N1006" i="103"/>
  <c r="N996" i="103"/>
  <c r="N997" i="103"/>
  <c r="N1009" i="103"/>
  <c r="N1014" i="103"/>
  <c r="N1004" i="103"/>
  <c r="J1293" i="12"/>
  <c r="I1742" i="12"/>
  <c r="D1628" i="12"/>
  <c r="B1675" i="12"/>
  <c r="L1699" i="12"/>
  <c r="G1225" i="12"/>
  <c r="G1769" i="12"/>
  <c r="J1479" i="12"/>
  <c r="L1402" i="12"/>
  <c r="L1403" i="12" s="1"/>
  <c r="B1361" i="12"/>
  <c r="B1446" i="12" s="1"/>
  <c r="B1860" i="12"/>
  <c r="P1899" i="12"/>
  <c r="O1899" i="12"/>
  <c r="S1898" i="12"/>
  <c r="G1898" i="12" s="1"/>
  <c r="O1875" i="12"/>
  <c r="S1874" i="12"/>
  <c r="L1874" i="12" s="1"/>
  <c r="P1875" i="12"/>
  <c r="S1849" i="12"/>
  <c r="I1849" i="12" s="1"/>
  <c r="O1850" i="12"/>
  <c r="P1850" i="12"/>
  <c r="P1820" i="12"/>
  <c r="O1820" i="12"/>
  <c r="S1819" i="12"/>
  <c r="B1819" i="12" s="1"/>
  <c r="P1801" i="12"/>
  <c r="O1801" i="12"/>
  <c r="S1800" i="12"/>
  <c r="G1800" i="12" s="1"/>
  <c r="P1523" i="12"/>
  <c r="O1523" i="12"/>
  <c r="P1502" i="12"/>
  <c r="O1502" i="12"/>
  <c r="S1501" i="12"/>
  <c r="J1501" i="12" s="1"/>
  <c r="O1481" i="12"/>
  <c r="P1481" i="12"/>
  <c r="S1480" i="12"/>
  <c r="J1480" i="12" s="1"/>
  <c r="O1460" i="12"/>
  <c r="P1460" i="12"/>
  <c r="S1459" i="12"/>
  <c r="J1459" i="12" s="1"/>
  <c r="S1521" i="12"/>
  <c r="J1521" i="12" s="1"/>
  <c r="S1542" i="12"/>
  <c r="P1543" i="12"/>
  <c r="O1543" i="12"/>
  <c r="O1701" i="12"/>
  <c r="S1701" i="12" s="1"/>
  <c r="F1701" i="12" s="1"/>
  <c r="S1700" i="12"/>
  <c r="F1700" i="12" s="1"/>
  <c r="S1653" i="12"/>
  <c r="B1653" i="12" s="1"/>
  <c r="P1654" i="12"/>
  <c r="O1654" i="12"/>
  <c r="S1432" i="12"/>
  <c r="G1432" i="12" s="1"/>
  <c r="S1719" i="12"/>
  <c r="L1719" i="12" s="1"/>
  <c r="P1720" i="12"/>
  <c r="O1720" i="12"/>
  <c r="P1744" i="12"/>
  <c r="O1744" i="12"/>
  <c r="S1743" i="12"/>
  <c r="I1743" i="12" s="1"/>
  <c r="S1676" i="12"/>
  <c r="B1676" i="12" s="1"/>
  <c r="O1677" i="12"/>
  <c r="P1677" i="12"/>
  <c r="S1770" i="12"/>
  <c r="G1770" i="12" s="1"/>
  <c r="O1771" i="12"/>
  <c r="P1771" i="12"/>
  <c r="O1702" i="12"/>
  <c r="P1702" i="12"/>
  <c r="S1316" i="12"/>
  <c r="J1316" i="12" s="1"/>
  <c r="S1294" i="12"/>
  <c r="J1294" i="12" s="1"/>
  <c r="O1274" i="12"/>
  <c r="S1273" i="12"/>
  <c r="J1273" i="12" s="1"/>
  <c r="P1274" i="12"/>
  <c r="O1631" i="12"/>
  <c r="P1631" i="12"/>
  <c r="P1610" i="12"/>
  <c r="O1610" i="12"/>
  <c r="P1589" i="12"/>
  <c r="O1589" i="12"/>
  <c r="O1568" i="12"/>
  <c r="P1568" i="12"/>
  <c r="S1567" i="12"/>
  <c r="J1567" i="12" s="1"/>
  <c r="S1609" i="12"/>
  <c r="S1629" i="12"/>
  <c r="D1629" i="12" s="1"/>
  <c r="S1587" i="12"/>
  <c r="J1587" i="12" s="1"/>
  <c r="S1410" i="12"/>
  <c r="G1410" i="12" s="1"/>
  <c r="P1411" i="12"/>
  <c r="O1411" i="12"/>
  <c r="P1433" i="12"/>
  <c r="O1433" i="12"/>
  <c r="S1389" i="12"/>
  <c r="G1389" i="12" s="1"/>
  <c r="O1390" i="12"/>
  <c r="P1390" i="12"/>
  <c r="S1368" i="12"/>
  <c r="G1368" i="12" s="1"/>
  <c r="P1369" i="12"/>
  <c r="O1369" i="12"/>
  <c r="O1343" i="12"/>
  <c r="S1342" i="12"/>
  <c r="P1343" i="12"/>
  <c r="O1317" i="12"/>
  <c r="P1317" i="12"/>
  <c r="S1226" i="12"/>
  <c r="G1226" i="12" s="1"/>
  <c r="P1227" i="12"/>
  <c r="O1227" i="12"/>
  <c r="S1252" i="12"/>
  <c r="O1253" i="12"/>
  <c r="P1253" i="12"/>
  <c r="P1295" i="12"/>
  <c r="O1295" i="12"/>
  <c r="K1329" i="12"/>
  <c r="K1330" i="12" s="1"/>
  <c r="N1031" i="103" l="1"/>
  <c r="N1023" i="103"/>
  <c r="N1015" i="103"/>
  <c r="N1032" i="103"/>
  <c r="N1024" i="103"/>
  <c r="N1016" i="103"/>
  <c r="N1021" i="103"/>
  <c r="N1027" i="103"/>
  <c r="N1025" i="103"/>
  <c r="N1022" i="103"/>
  <c r="N1020" i="103"/>
  <c r="N1033" i="103"/>
  <c r="N1026" i="103"/>
  <c r="N1029" i="103"/>
  <c r="N1019" i="103"/>
  <c r="N1028" i="103"/>
  <c r="N1037" i="103"/>
  <c r="N1018" i="103"/>
  <c r="N1030" i="103"/>
  <c r="N1017" i="103"/>
  <c r="G1252" i="12"/>
  <c r="D1642" i="12"/>
  <c r="J1542" i="12"/>
  <c r="J1609" i="12"/>
  <c r="G1342" i="12"/>
  <c r="D1643" i="12"/>
  <c r="D1664" i="12" s="1"/>
  <c r="L1836" i="12"/>
  <c r="P1821" i="12"/>
  <c r="S1820" i="12"/>
  <c r="B1820" i="12" s="1"/>
  <c r="B1835" i="12" s="1"/>
  <c r="O1821" i="12"/>
  <c r="O1851" i="12"/>
  <c r="S1850" i="12"/>
  <c r="I1850" i="12" s="1"/>
  <c r="P1851" i="12"/>
  <c r="P1876" i="12"/>
  <c r="O1876" i="12"/>
  <c r="S1875" i="12"/>
  <c r="G1875" i="12" s="1"/>
  <c r="P1900" i="12"/>
  <c r="S1899" i="12"/>
  <c r="G1899" i="12" s="1"/>
  <c r="O1900" i="12"/>
  <c r="P1802" i="12"/>
  <c r="S1801" i="12"/>
  <c r="G1801" i="12" s="1"/>
  <c r="O1802" i="12"/>
  <c r="P1524" i="12"/>
  <c r="O1524" i="12"/>
  <c r="P1503" i="12"/>
  <c r="O1503" i="12"/>
  <c r="G1502" i="12"/>
  <c r="P1482" i="12"/>
  <c r="O1482" i="12"/>
  <c r="P1461" i="12"/>
  <c r="O1461" i="12"/>
  <c r="S1522" i="12"/>
  <c r="J1522" i="12" s="1"/>
  <c r="G1481" i="12"/>
  <c r="O1544" i="12"/>
  <c r="S1543" i="12"/>
  <c r="J1543" i="12" s="1"/>
  <c r="P1544" i="12"/>
  <c r="S1702" i="12"/>
  <c r="S1433" i="12"/>
  <c r="G1433" i="12" s="1"/>
  <c r="P1655" i="12"/>
  <c r="O1655" i="12"/>
  <c r="S1654" i="12"/>
  <c r="B1654" i="12" s="1"/>
  <c r="S1720" i="12"/>
  <c r="L1720" i="12" s="1"/>
  <c r="L1734" i="12" s="1"/>
  <c r="P1721" i="12"/>
  <c r="O1721" i="12"/>
  <c r="O1745" i="12"/>
  <c r="S1744" i="12"/>
  <c r="G1744" i="12" s="1"/>
  <c r="P1745" i="12"/>
  <c r="O1678" i="12"/>
  <c r="P1678" i="12"/>
  <c r="S1677" i="12"/>
  <c r="B1677" i="12" s="1"/>
  <c r="P1703" i="12"/>
  <c r="O1703" i="12"/>
  <c r="S1771" i="12"/>
  <c r="G1771" i="12" s="1"/>
  <c r="O1772" i="12"/>
  <c r="P1772" i="12"/>
  <c r="S1317" i="12"/>
  <c r="S1295" i="12"/>
  <c r="P1275" i="12"/>
  <c r="S1274" i="12"/>
  <c r="J1274" i="12" s="1"/>
  <c r="O1275" i="12"/>
  <c r="P1632" i="12"/>
  <c r="O1632" i="12"/>
  <c r="P1611" i="12"/>
  <c r="O1611" i="12"/>
  <c r="P1590" i="12"/>
  <c r="O1590" i="12"/>
  <c r="P1569" i="12"/>
  <c r="O1569" i="12"/>
  <c r="S1610" i="12"/>
  <c r="J1610" i="12" s="1"/>
  <c r="S1568" i="12"/>
  <c r="S1588" i="12"/>
  <c r="S1630" i="12"/>
  <c r="O1370" i="12"/>
  <c r="P1370" i="12"/>
  <c r="S1369" i="12"/>
  <c r="G1369" i="12" s="1"/>
  <c r="O1412" i="12"/>
  <c r="S1411" i="12"/>
  <c r="G1411" i="12" s="1"/>
  <c r="P1412" i="12"/>
  <c r="O1391" i="12"/>
  <c r="P1391" i="12"/>
  <c r="S1390" i="12"/>
  <c r="G1390" i="12" s="1"/>
  <c r="P1344" i="12"/>
  <c r="O1344" i="12"/>
  <c r="S1343" i="12"/>
  <c r="G1343" i="12" s="1"/>
  <c r="P1434" i="12"/>
  <c r="O1434" i="12"/>
  <c r="I1287" i="12"/>
  <c r="I1288" i="12" s="1"/>
  <c r="P1318" i="12"/>
  <c r="O1318" i="12"/>
  <c r="P1296" i="12"/>
  <c r="O1296" i="12"/>
  <c r="P1228" i="12"/>
  <c r="O1228" i="12"/>
  <c r="S1227" i="12"/>
  <c r="O1254" i="12"/>
  <c r="S1253" i="12"/>
  <c r="G1253" i="12" s="1"/>
  <c r="P1254" i="12"/>
  <c r="G1308" i="12"/>
  <c r="G1309" i="12" s="1"/>
  <c r="P1147" i="12"/>
  <c r="N1047" i="103" l="1"/>
  <c r="N1039" i="103"/>
  <c r="N1048" i="103"/>
  <c r="N1040" i="103"/>
  <c r="N1043" i="103"/>
  <c r="N1041" i="103"/>
  <c r="N1045" i="103"/>
  <c r="N1056" i="103"/>
  <c r="N1042" i="103"/>
  <c r="N1049" i="103"/>
  <c r="N1044" i="103"/>
  <c r="N1046" i="103"/>
  <c r="N1052" i="103"/>
  <c r="N1051" i="103"/>
  <c r="N1038" i="103"/>
  <c r="N1050" i="103"/>
  <c r="G1227" i="12"/>
  <c r="J1568" i="12"/>
  <c r="J1295" i="12"/>
  <c r="L1702" i="12"/>
  <c r="B1630" i="12"/>
  <c r="J1317" i="12"/>
  <c r="J1588" i="12"/>
  <c r="I1884" i="12"/>
  <c r="I1885" i="12" s="1"/>
  <c r="L1735" i="12"/>
  <c r="L1736" i="12" s="1"/>
  <c r="F1836" i="12"/>
  <c r="F1837" i="12" s="1"/>
  <c r="B1836" i="12"/>
  <c r="L1837" i="12"/>
  <c r="B1807" i="12"/>
  <c r="P1852" i="12"/>
  <c r="S1851" i="12"/>
  <c r="I1851" i="12" s="1"/>
  <c r="O1852" i="12"/>
  <c r="S1802" i="12"/>
  <c r="G1802" i="12" s="1"/>
  <c r="P1803" i="12"/>
  <c r="O1803" i="12"/>
  <c r="S1821" i="12"/>
  <c r="D1821" i="12" s="1"/>
  <c r="D1835" i="12" s="1"/>
  <c r="P1822" i="12"/>
  <c r="O1822" i="12"/>
  <c r="I1905" i="12"/>
  <c r="I1906" i="12" s="1"/>
  <c r="P1901" i="12"/>
  <c r="S1900" i="12"/>
  <c r="G1900" i="12" s="1"/>
  <c r="O1901" i="12"/>
  <c r="P1877" i="12"/>
  <c r="O1877" i="12"/>
  <c r="S1876" i="12"/>
  <c r="L1876" i="12" s="1"/>
  <c r="L1883" i="12" s="1"/>
  <c r="O1525" i="12"/>
  <c r="P1525" i="12"/>
  <c r="P1504" i="12"/>
  <c r="O1504" i="12"/>
  <c r="G1503" i="12"/>
  <c r="P1483" i="12"/>
  <c r="O1483" i="12"/>
  <c r="P1462" i="12"/>
  <c r="O1462" i="12"/>
  <c r="G1460" i="12"/>
  <c r="P1545" i="12"/>
  <c r="O1545" i="12"/>
  <c r="G1544" i="12"/>
  <c r="G1523" i="12"/>
  <c r="G1482" i="12"/>
  <c r="S1678" i="12"/>
  <c r="B1678" i="12" s="1"/>
  <c r="S1772" i="12"/>
  <c r="G1772" i="12" s="1"/>
  <c r="S1703" i="12"/>
  <c r="L1703" i="12" s="1"/>
  <c r="P1656" i="12"/>
  <c r="S1655" i="12"/>
  <c r="B1655" i="12" s="1"/>
  <c r="O1656" i="12"/>
  <c r="S1434" i="12"/>
  <c r="G1434" i="12" s="1"/>
  <c r="O1722" i="12"/>
  <c r="P1722" i="12"/>
  <c r="S1721" i="12"/>
  <c r="G1721" i="12" s="1"/>
  <c r="G1734" i="12" s="1"/>
  <c r="O1746" i="12"/>
  <c r="P1746" i="12"/>
  <c r="S1745" i="12"/>
  <c r="O1773" i="12"/>
  <c r="P1773" i="12"/>
  <c r="O1704" i="12"/>
  <c r="P1704" i="12"/>
  <c r="P1679" i="12"/>
  <c r="O1679" i="12"/>
  <c r="S1296" i="12"/>
  <c r="J1296" i="12" s="1"/>
  <c r="S1318" i="12"/>
  <c r="J1318" i="12" s="1"/>
  <c r="S1275" i="12"/>
  <c r="J1275" i="12" s="1"/>
  <c r="P1276" i="12"/>
  <c r="O1276" i="12"/>
  <c r="P1633" i="12"/>
  <c r="O1633" i="12"/>
  <c r="P1612" i="12"/>
  <c r="O1612" i="12"/>
  <c r="P1591" i="12"/>
  <c r="O1591" i="12"/>
  <c r="P1570" i="12"/>
  <c r="O1570" i="12"/>
  <c r="S1569" i="12"/>
  <c r="J1569" i="12" s="1"/>
  <c r="S1589" i="12"/>
  <c r="J1589" i="12" s="1"/>
  <c r="S1631" i="12"/>
  <c r="B1631" i="12" s="1"/>
  <c r="S1611" i="12"/>
  <c r="J1611" i="12" s="1"/>
  <c r="S1391" i="12"/>
  <c r="G1391" i="12" s="1"/>
  <c r="P1392" i="12"/>
  <c r="O1392" i="12"/>
  <c r="O1435" i="12"/>
  <c r="P1435" i="12"/>
  <c r="S1412" i="12"/>
  <c r="G1412" i="12" s="1"/>
  <c r="P1413" i="12"/>
  <c r="O1413" i="12"/>
  <c r="S1344" i="12"/>
  <c r="G1344" i="12" s="1"/>
  <c r="P1345" i="12"/>
  <c r="O1345" i="12"/>
  <c r="S1370" i="12"/>
  <c r="G1370" i="12" s="1"/>
  <c r="O1371" i="12"/>
  <c r="P1371" i="12"/>
  <c r="S1254" i="12"/>
  <c r="O1255" i="12"/>
  <c r="P1255" i="12"/>
  <c r="O1319" i="12"/>
  <c r="P1319" i="12"/>
  <c r="S1228" i="12"/>
  <c r="I1228" i="12" s="1"/>
  <c r="O1229" i="12"/>
  <c r="P1229" i="12"/>
  <c r="P1297" i="12"/>
  <c r="O1297" i="12"/>
  <c r="N1071" i="103" l="1"/>
  <c r="N1063" i="103"/>
  <c r="N1064" i="103"/>
  <c r="N1070" i="103"/>
  <c r="N1068" i="103"/>
  <c r="N1059" i="103"/>
  <c r="N1057" i="103"/>
  <c r="N1080" i="103"/>
  <c r="N1069" i="103"/>
  <c r="N1060" i="103"/>
  <c r="N1065" i="103"/>
  <c r="N1058" i="103"/>
  <c r="N1061" i="103"/>
  <c r="N1067" i="103"/>
  <c r="N1066" i="103"/>
  <c r="N1062" i="103"/>
  <c r="L1710" i="12"/>
  <c r="G1254" i="12"/>
  <c r="G1265" i="12" s="1"/>
  <c r="G1745" i="12"/>
  <c r="L1884" i="12"/>
  <c r="F1907" i="12"/>
  <c r="F1908" i="12" s="1"/>
  <c r="B1907" i="12"/>
  <c r="D1836" i="12"/>
  <c r="D1837" i="12" s="1"/>
  <c r="D1807" i="12"/>
  <c r="D1808" i="12" s="1"/>
  <c r="G1735" i="12"/>
  <c r="G1736" i="12" s="1"/>
  <c r="S1803" i="12"/>
  <c r="G1803" i="12" s="1"/>
  <c r="O1804" i="12"/>
  <c r="P1804" i="12"/>
  <c r="S1822" i="12"/>
  <c r="G1822" i="12" s="1"/>
  <c r="P1823" i="12"/>
  <c r="O1823" i="12"/>
  <c r="P1878" i="12"/>
  <c r="O1878" i="12"/>
  <c r="S1877" i="12"/>
  <c r="G1877" i="12" s="1"/>
  <c r="P1853" i="12"/>
  <c r="S1852" i="12"/>
  <c r="I1852" i="12" s="1"/>
  <c r="O1853" i="12"/>
  <c r="S1901" i="12"/>
  <c r="G1901" i="12" s="1"/>
  <c r="O1902" i="12"/>
  <c r="P1902" i="12"/>
  <c r="L1711" i="12"/>
  <c r="P1526" i="12"/>
  <c r="O1526" i="12"/>
  <c r="P1505" i="12"/>
  <c r="O1505" i="12"/>
  <c r="S1504" i="12"/>
  <c r="J1504" i="12" s="1"/>
  <c r="S1483" i="12"/>
  <c r="J1483" i="12" s="1"/>
  <c r="P1484" i="12"/>
  <c r="O1484" i="12"/>
  <c r="S1462" i="12"/>
  <c r="J1462" i="12" s="1"/>
  <c r="P1463" i="12"/>
  <c r="O1463" i="12"/>
  <c r="D1524" i="12"/>
  <c r="G1461" i="12"/>
  <c r="G1545" i="12"/>
  <c r="P1546" i="12"/>
  <c r="O1546" i="12"/>
  <c r="S1746" i="12"/>
  <c r="G1746" i="12" s="1"/>
  <c r="B1633" i="12"/>
  <c r="S1773" i="12"/>
  <c r="G1773" i="12" s="1"/>
  <c r="S1722" i="12"/>
  <c r="I1722" i="12" s="1"/>
  <c r="S1679" i="12"/>
  <c r="B1679" i="12" s="1"/>
  <c r="S1435" i="12"/>
  <c r="G1435" i="12" s="1"/>
  <c r="S1656" i="12"/>
  <c r="B1656" i="12" s="1"/>
  <c r="P1657" i="12"/>
  <c r="O1657" i="12"/>
  <c r="O1723" i="12"/>
  <c r="P1723" i="12"/>
  <c r="O1747" i="12"/>
  <c r="P1747" i="12"/>
  <c r="P1705" i="12"/>
  <c r="O1705" i="12"/>
  <c r="S1704" i="12"/>
  <c r="F1704" i="12" s="1"/>
  <c r="F1710" i="12" s="1"/>
  <c r="O1774" i="12"/>
  <c r="P1774" i="12"/>
  <c r="O1680" i="12"/>
  <c r="P1680" i="12"/>
  <c r="S1297" i="12"/>
  <c r="J1319" i="12"/>
  <c r="S1276" i="12"/>
  <c r="J1276" i="12" s="1"/>
  <c r="P1277" i="12"/>
  <c r="O1277" i="12"/>
  <c r="O1634" i="12"/>
  <c r="P1634" i="12"/>
  <c r="P1613" i="12"/>
  <c r="O1613" i="12"/>
  <c r="O1592" i="12"/>
  <c r="P1592" i="12"/>
  <c r="P1571" i="12"/>
  <c r="O1571" i="12"/>
  <c r="S1590" i="12"/>
  <c r="S1632" i="12"/>
  <c r="B1632" i="12" s="1"/>
  <c r="J1570" i="12"/>
  <c r="P1346" i="12"/>
  <c r="O1346" i="12"/>
  <c r="S1345" i="12"/>
  <c r="G1345" i="12" s="1"/>
  <c r="O1414" i="12"/>
  <c r="S1413" i="12"/>
  <c r="G1413" i="12" s="1"/>
  <c r="P1414" i="12"/>
  <c r="P1436" i="12"/>
  <c r="O1436" i="12"/>
  <c r="O1393" i="12"/>
  <c r="P1393" i="12"/>
  <c r="S1392" i="12"/>
  <c r="I1392" i="12" s="1"/>
  <c r="O1372" i="12"/>
  <c r="S1371" i="12"/>
  <c r="G1371" i="12" s="1"/>
  <c r="P1372" i="12"/>
  <c r="P1320" i="12"/>
  <c r="O1320" i="12"/>
  <c r="O1298" i="12"/>
  <c r="P1298" i="12"/>
  <c r="J1298" i="12" s="1"/>
  <c r="O1256" i="12"/>
  <c r="P1256" i="12"/>
  <c r="S1255" i="12"/>
  <c r="D1255" i="12" s="1"/>
  <c r="S1229" i="12"/>
  <c r="G1229" i="12" s="1"/>
  <c r="P1230" i="12"/>
  <c r="O1230" i="12"/>
  <c r="N1214" i="12"/>
  <c r="M1212" i="12"/>
  <c r="M1213" i="12" s="1"/>
  <c r="J1212" i="12"/>
  <c r="J1213" i="12" s="1"/>
  <c r="H1212" i="12"/>
  <c r="H1213" i="12" s="1"/>
  <c r="E1212" i="12"/>
  <c r="E1213" i="12" s="1"/>
  <c r="C1212" i="12"/>
  <c r="B1212" i="12"/>
  <c r="A1212" i="12"/>
  <c r="P1192" i="12"/>
  <c r="P1193" i="12" s="1"/>
  <c r="P1194" i="12" s="1"/>
  <c r="M1190" i="12"/>
  <c r="M1191" i="12" s="1"/>
  <c r="J1190" i="12"/>
  <c r="J1191" i="12" s="1"/>
  <c r="H1190" i="12"/>
  <c r="H1191" i="12" s="1"/>
  <c r="F1190" i="12"/>
  <c r="F1191" i="12" s="1"/>
  <c r="E1190" i="12"/>
  <c r="E1191" i="12" s="1"/>
  <c r="C1190" i="12"/>
  <c r="A1190" i="12"/>
  <c r="P1168" i="12"/>
  <c r="P1169" i="12" s="1"/>
  <c r="M1166" i="12"/>
  <c r="M1167" i="12" s="1"/>
  <c r="K1166" i="12"/>
  <c r="K1167" i="12" s="1"/>
  <c r="J1166" i="12"/>
  <c r="J1167" i="12" s="1"/>
  <c r="E1166" i="12"/>
  <c r="E1167" i="12" s="1"/>
  <c r="C1166" i="12"/>
  <c r="A1166" i="12"/>
  <c r="O1148" i="12"/>
  <c r="M1145" i="12"/>
  <c r="M1146" i="12" s="1"/>
  <c r="J1145" i="12"/>
  <c r="J1146" i="12" s="1"/>
  <c r="H1145" i="12"/>
  <c r="H1146" i="12" s="1"/>
  <c r="F1145" i="12"/>
  <c r="F1146" i="12" s="1"/>
  <c r="E1145" i="12"/>
  <c r="E1146" i="12" s="1"/>
  <c r="C1145" i="12"/>
  <c r="A1145" i="12"/>
  <c r="P1122" i="12"/>
  <c r="P1123" i="12" s="1"/>
  <c r="M1120" i="12"/>
  <c r="M1121" i="12" s="1"/>
  <c r="J1120" i="12"/>
  <c r="J1121" i="12" s="1"/>
  <c r="E1120" i="12"/>
  <c r="E1121" i="12" s="1"/>
  <c r="C1120" i="12"/>
  <c r="B1120" i="12"/>
  <c r="A1120" i="12"/>
  <c r="P1102" i="12"/>
  <c r="O1103" i="12" s="1"/>
  <c r="M1099" i="12"/>
  <c r="M1100" i="12" s="1"/>
  <c r="M1101" i="12" s="1"/>
  <c r="L1099" i="12"/>
  <c r="L1100" i="12" s="1"/>
  <c r="L1101" i="12" s="1"/>
  <c r="K1099" i="12"/>
  <c r="K1100" i="12" s="1"/>
  <c r="K1101" i="12" s="1"/>
  <c r="J1099" i="12"/>
  <c r="J1100" i="12" s="1"/>
  <c r="J1101" i="12" s="1"/>
  <c r="I1099" i="12"/>
  <c r="I1100" i="12" s="1"/>
  <c r="H1099" i="12"/>
  <c r="H1100" i="12" s="1"/>
  <c r="H1101" i="12" s="1"/>
  <c r="G1099" i="12"/>
  <c r="G1100" i="12" s="1"/>
  <c r="G1101" i="12" s="1"/>
  <c r="F1099" i="12"/>
  <c r="F1100" i="12" s="1"/>
  <c r="F1101" i="12" s="1"/>
  <c r="E1099" i="12"/>
  <c r="E1100" i="12" s="1"/>
  <c r="E1101" i="12" s="1"/>
  <c r="D1099" i="12"/>
  <c r="D1100" i="12" s="1"/>
  <c r="C1099" i="12"/>
  <c r="C1100" i="12" s="1"/>
  <c r="B1099" i="12"/>
  <c r="B1100" i="12" s="1"/>
  <c r="A1099" i="12"/>
  <c r="A1100" i="12" s="1"/>
  <c r="P1091" i="12"/>
  <c r="P1092" i="12" s="1"/>
  <c r="O1093" i="12" s="1"/>
  <c r="M1088" i="12"/>
  <c r="M1089" i="12" s="1"/>
  <c r="L1088" i="12"/>
  <c r="L1089" i="12" s="1"/>
  <c r="K1088" i="12"/>
  <c r="J1088" i="12"/>
  <c r="J1089" i="12" s="1"/>
  <c r="I1088" i="12"/>
  <c r="I1089" i="12" s="1"/>
  <c r="I1090" i="12" s="1"/>
  <c r="H1088" i="12"/>
  <c r="H1089" i="12" s="1"/>
  <c r="H1090" i="12" s="1"/>
  <c r="G1088" i="12"/>
  <c r="G1089" i="12" s="1"/>
  <c r="F1088" i="12"/>
  <c r="F1089" i="12" s="1"/>
  <c r="F1090" i="12" s="1"/>
  <c r="E1088" i="12"/>
  <c r="E1089" i="12" s="1"/>
  <c r="D1088" i="12"/>
  <c r="D1089" i="12" s="1"/>
  <c r="C1088" i="12"/>
  <c r="C1089" i="12" s="1"/>
  <c r="B1088" i="12"/>
  <c r="B1089" i="12" s="1"/>
  <c r="A1088" i="12"/>
  <c r="A1089" i="12" s="1"/>
  <c r="P1080" i="12"/>
  <c r="O1081" i="12" s="1"/>
  <c r="N1091" i="103" l="1"/>
  <c r="N1087" i="103"/>
  <c r="N1085" i="103"/>
  <c r="N1083" i="103"/>
  <c r="N1081" i="103"/>
  <c r="C1078" i="103"/>
  <c r="G1078" i="103" s="1"/>
  <c r="A1078" i="103" s="1"/>
  <c r="N1082" i="103"/>
  <c r="N1086" i="103"/>
  <c r="N1084" i="103"/>
  <c r="J1297" i="12"/>
  <c r="J1590" i="12"/>
  <c r="L1885" i="12"/>
  <c r="L1907" i="12"/>
  <c r="L1908" i="12" s="1"/>
  <c r="I1836" i="12"/>
  <c r="I1837" i="12" s="1"/>
  <c r="O1805" i="12"/>
  <c r="S1804" i="12"/>
  <c r="G1804" i="12" s="1"/>
  <c r="P1805" i="12"/>
  <c r="O1824" i="12"/>
  <c r="S1823" i="12"/>
  <c r="G1823" i="12" s="1"/>
  <c r="P1824" i="12"/>
  <c r="O1903" i="12"/>
  <c r="S1902" i="12"/>
  <c r="G1902" i="12" s="1"/>
  <c r="P1903" i="12"/>
  <c r="P1854" i="12"/>
  <c r="O1854" i="12"/>
  <c r="S1853" i="12"/>
  <c r="I1853" i="12" s="1"/>
  <c r="S1878" i="12"/>
  <c r="G1878" i="12" s="1"/>
  <c r="P1879" i="12"/>
  <c r="O1879" i="12"/>
  <c r="P1527" i="12"/>
  <c r="O1527" i="12"/>
  <c r="P1506" i="12"/>
  <c r="O1506" i="12"/>
  <c r="S1505" i="12"/>
  <c r="J1505" i="12" s="1"/>
  <c r="O1485" i="12"/>
  <c r="S1484" i="12"/>
  <c r="J1484" i="12" s="1"/>
  <c r="P1485" i="12"/>
  <c r="S1463" i="12"/>
  <c r="J1463" i="12" s="1"/>
  <c r="P1464" i="12"/>
  <c r="O1464" i="12"/>
  <c r="P1547" i="12"/>
  <c r="O1547" i="12"/>
  <c r="S1546" i="12"/>
  <c r="J1546" i="12" s="1"/>
  <c r="G1470" i="12"/>
  <c r="S1525" i="12"/>
  <c r="J1525" i="12" s="1"/>
  <c r="F1711" i="12"/>
  <c r="L1712" i="12"/>
  <c r="L1784" i="12"/>
  <c r="L1785" i="12" s="1"/>
  <c r="S1747" i="12"/>
  <c r="G1747" i="12" s="1"/>
  <c r="B1634" i="12"/>
  <c r="S1723" i="12"/>
  <c r="B1723" i="12" s="1"/>
  <c r="B1734" i="12" s="1"/>
  <c r="S1657" i="12"/>
  <c r="B1657" i="12" s="1"/>
  <c r="P1658" i="12"/>
  <c r="O1658" i="12"/>
  <c r="S1436" i="12"/>
  <c r="G1436" i="12" s="1"/>
  <c r="P1724" i="12"/>
  <c r="O1724" i="12"/>
  <c r="P1748" i="12"/>
  <c r="O1748" i="12"/>
  <c r="D1361" i="12"/>
  <c r="D1362" i="12" s="1"/>
  <c r="D1444" i="12"/>
  <c r="D1445" i="12" s="1"/>
  <c r="P1195" i="12"/>
  <c r="O1196" i="12" s="1"/>
  <c r="S1774" i="12"/>
  <c r="G1774" i="12" s="1"/>
  <c r="O1775" i="12"/>
  <c r="P1775" i="12"/>
  <c r="O1681" i="12"/>
  <c r="P1681" i="12"/>
  <c r="S1680" i="12"/>
  <c r="B1680" i="12" s="1"/>
  <c r="S1705" i="12"/>
  <c r="D1705" i="12" s="1"/>
  <c r="D1710" i="12" s="1"/>
  <c r="P1706" i="12"/>
  <c r="O1706" i="12"/>
  <c r="D1402" i="12"/>
  <c r="J1320" i="12"/>
  <c r="P1278" i="12"/>
  <c r="O1278" i="12"/>
  <c r="P1635" i="12"/>
  <c r="O1635" i="12"/>
  <c r="P1614" i="12"/>
  <c r="O1614" i="12"/>
  <c r="O1593" i="12"/>
  <c r="P1593" i="12"/>
  <c r="P1572" i="12"/>
  <c r="O1572" i="12"/>
  <c r="J1571" i="12"/>
  <c r="S1372" i="12"/>
  <c r="G1372" i="12" s="1"/>
  <c r="P1373" i="12"/>
  <c r="O1373" i="12"/>
  <c r="S1414" i="12"/>
  <c r="D1414" i="12" s="1"/>
  <c r="P1415" i="12"/>
  <c r="O1415" i="12"/>
  <c r="S1393" i="12"/>
  <c r="G1393" i="12" s="1"/>
  <c r="O1394" i="12"/>
  <c r="P1394" i="12"/>
  <c r="P1437" i="12"/>
  <c r="O1437" i="12"/>
  <c r="O1347" i="12"/>
  <c r="P1347" i="12"/>
  <c r="S1346" i="12"/>
  <c r="G1346" i="12" s="1"/>
  <c r="P1299" i="12"/>
  <c r="O1299" i="12"/>
  <c r="O1231" i="12"/>
  <c r="S1230" i="12"/>
  <c r="G1230" i="12" s="1"/>
  <c r="P1231" i="12"/>
  <c r="O1321" i="12"/>
  <c r="P1321" i="12"/>
  <c r="P1257" i="12"/>
  <c r="O1257" i="12"/>
  <c r="S1256" i="12"/>
  <c r="D1256" i="12" s="1"/>
  <c r="D1265" i="12" s="1"/>
  <c r="P1081" i="12"/>
  <c r="O1082" i="12" s="1"/>
  <c r="C1214" i="12"/>
  <c r="O1170" i="12"/>
  <c r="P1170" i="12"/>
  <c r="P1171" i="12" s="1"/>
  <c r="P1148" i="12"/>
  <c r="P1149" i="12" s="1"/>
  <c r="S1192" i="12"/>
  <c r="O1193" i="12"/>
  <c r="S1193" i="12" s="1"/>
  <c r="P1103" i="12"/>
  <c r="O1104" i="12" s="1"/>
  <c r="D1101" i="12"/>
  <c r="N1100" i="12"/>
  <c r="A1214" i="12"/>
  <c r="G1090" i="12"/>
  <c r="I1101" i="12"/>
  <c r="J1214" i="12"/>
  <c r="J1215" i="12" s="1"/>
  <c r="E1214" i="12"/>
  <c r="E1215" i="12" s="1"/>
  <c r="J1090" i="12"/>
  <c r="L1090" i="12"/>
  <c r="N1089" i="12"/>
  <c r="O1123" i="12"/>
  <c r="S1123" i="12" s="1"/>
  <c r="O1124" i="12"/>
  <c r="M1214" i="12"/>
  <c r="M1215" i="12" s="1"/>
  <c r="M1090" i="12"/>
  <c r="S1122" i="12"/>
  <c r="D1090" i="12"/>
  <c r="E1090" i="12"/>
  <c r="P1124" i="12"/>
  <c r="P1093" i="12"/>
  <c r="O1194" i="12"/>
  <c r="S1194" i="12" s="1"/>
  <c r="G1194" i="12" s="1"/>
  <c r="O1169" i="12"/>
  <c r="S1169" i="12" s="1"/>
  <c r="S1168" i="12"/>
  <c r="O1195" i="12"/>
  <c r="S1102" i="12"/>
  <c r="S1147" i="12"/>
  <c r="O1092" i="12"/>
  <c r="S1092" i="12" s="1"/>
  <c r="P952" i="12"/>
  <c r="P953" i="12" s="1"/>
  <c r="N1102" i="103" l="1"/>
  <c r="N1096" i="103"/>
  <c r="N1093" i="103"/>
  <c r="N1092" i="103"/>
  <c r="N1094" i="103"/>
  <c r="N1098" i="103"/>
  <c r="N1097" i="103"/>
  <c r="N1095" i="103"/>
  <c r="D1169" i="12"/>
  <c r="D1123" i="12"/>
  <c r="D1144" i="12" s="1"/>
  <c r="D1145" i="12" s="1"/>
  <c r="D1193" i="12"/>
  <c r="D1211" i="12" s="1"/>
  <c r="D1212" i="12" s="1"/>
  <c r="D1213" i="12" s="1"/>
  <c r="D1860" i="12"/>
  <c r="D1861" i="12" s="1"/>
  <c r="H1807" i="12"/>
  <c r="H1808" i="12" s="1"/>
  <c r="B1735" i="12"/>
  <c r="D1711" i="12"/>
  <c r="D1712" i="12" s="1"/>
  <c r="S1854" i="12"/>
  <c r="I1854" i="12" s="1"/>
  <c r="P1855" i="12"/>
  <c r="O1855" i="12"/>
  <c r="S1805" i="12"/>
  <c r="S1824" i="12"/>
  <c r="G1824" i="12" s="1"/>
  <c r="O1825" i="12"/>
  <c r="P1825" i="12"/>
  <c r="S1903" i="12"/>
  <c r="S1879" i="12"/>
  <c r="G1879" i="12" s="1"/>
  <c r="P1880" i="12"/>
  <c r="O1880" i="12"/>
  <c r="D1491" i="12"/>
  <c r="D1492" i="12" s="1"/>
  <c r="D1533" i="12"/>
  <c r="D1534" i="12" s="1"/>
  <c r="P1528" i="12"/>
  <c r="O1528" i="12"/>
  <c r="P1507" i="12"/>
  <c r="O1507" i="12"/>
  <c r="S1506" i="12"/>
  <c r="J1506" i="12" s="1"/>
  <c r="P1486" i="12"/>
  <c r="O1486" i="12"/>
  <c r="S1485" i="12"/>
  <c r="J1485" i="12" s="1"/>
  <c r="S1464" i="12"/>
  <c r="J1464" i="12" s="1"/>
  <c r="P1465" i="12"/>
  <c r="O1465" i="12"/>
  <c r="G1471" i="12"/>
  <c r="S1526" i="12"/>
  <c r="J1526" i="12" s="1"/>
  <c r="O1548" i="12"/>
  <c r="P1548" i="12"/>
  <c r="S1547" i="12"/>
  <c r="J1547" i="12" s="1"/>
  <c r="F1712" i="12"/>
  <c r="F1784" i="12"/>
  <c r="F1785" i="12" s="1"/>
  <c r="S1437" i="12"/>
  <c r="G1437" i="12" s="1"/>
  <c r="S1658" i="12"/>
  <c r="B1658" i="12" s="1"/>
  <c r="P1659" i="12"/>
  <c r="O1659" i="12"/>
  <c r="S1724" i="12"/>
  <c r="I1724" i="12" s="1"/>
  <c r="P1725" i="12"/>
  <c r="O1725" i="12"/>
  <c r="P1196" i="12"/>
  <c r="S1196" i="12" s="1"/>
  <c r="G1196" i="12" s="1"/>
  <c r="O1749" i="12"/>
  <c r="P1749" i="12"/>
  <c r="S1748" i="12"/>
  <c r="I1748" i="12" s="1"/>
  <c r="D1244" i="12"/>
  <c r="S1195" i="12"/>
  <c r="G1195" i="12" s="1"/>
  <c r="S1681" i="12"/>
  <c r="B1681" i="12" s="1"/>
  <c r="B1690" i="12" s="1"/>
  <c r="O1682" i="12"/>
  <c r="P1682" i="12"/>
  <c r="O1707" i="12"/>
  <c r="S1706" i="12"/>
  <c r="I1706" i="12" s="1"/>
  <c r="P1707" i="12"/>
  <c r="S1775" i="12"/>
  <c r="G1775" i="12" s="1"/>
  <c r="O1776" i="12"/>
  <c r="P1776" i="12"/>
  <c r="S1321" i="12"/>
  <c r="J1321" i="12" s="1"/>
  <c r="D1403" i="12"/>
  <c r="J1299" i="12"/>
  <c r="I1266" i="12"/>
  <c r="I1267" i="12" s="1"/>
  <c r="D1266" i="12"/>
  <c r="J1278" i="12"/>
  <c r="P1279" i="12"/>
  <c r="O1279" i="12"/>
  <c r="J1277" i="12"/>
  <c r="P1636" i="12"/>
  <c r="O1636" i="12"/>
  <c r="P1615" i="12"/>
  <c r="O1615" i="12"/>
  <c r="P1594" i="12"/>
  <c r="O1594" i="12"/>
  <c r="P1573" i="12"/>
  <c r="O1573" i="12"/>
  <c r="S1572" i="12"/>
  <c r="J1572" i="12" s="1"/>
  <c r="S1614" i="12"/>
  <c r="J1614" i="12" s="1"/>
  <c r="P1416" i="12"/>
  <c r="O1416" i="12"/>
  <c r="S1415" i="12"/>
  <c r="D1415" i="12" s="1"/>
  <c r="D1424" i="12" s="1"/>
  <c r="P1438" i="12"/>
  <c r="O1438" i="12"/>
  <c r="P1348" i="12"/>
  <c r="O1348" i="12"/>
  <c r="S1347" i="12"/>
  <c r="G1347" i="12" s="1"/>
  <c r="O1374" i="12"/>
  <c r="P1374" i="12"/>
  <c r="S1373" i="12"/>
  <c r="G1373" i="12" s="1"/>
  <c r="O1395" i="12"/>
  <c r="S1394" i="12"/>
  <c r="G1394" i="12" s="1"/>
  <c r="P1395" i="12"/>
  <c r="G1287" i="12"/>
  <c r="S1257" i="12"/>
  <c r="J1257" i="12" s="1"/>
  <c r="P1258" i="12"/>
  <c r="O1258" i="12"/>
  <c r="P1322" i="12"/>
  <c r="O1322" i="12"/>
  <c r="I1329" i="12"/>
  <c r="I1330" i="12" s="1"/>
  <c r="O1300" i="12"/>
  <c r="P1300" i="12"/>
  <c r="S1231" i="12"/>
  <c r="I1231" i="12" s="1"/>
  <c r="O1232" i="12"/>
  <c r="P1232" i="12"/>
  <c r="S1170" i="12"/>
  <c r="I1170" i="12" s="1"/>
  <c r="P1082" i="12"/>
  <c r="P1083" i="12" s="1"/>
  <c r="O1171" i="12"/>
  <c r="S1171" i="12" s="1"/>
  <c r="I1171" i="12" s="1"/>
  <c r="S1081" i="12"/>
  <c r="O1150" i="12"/>
  <c r="P1150" i="12"/>
  <c r="O1151" i="12" s="1"/>
  <c r="S1148" i="12"/>
  <c r="O1149" i="12"/>
  <c r="S1149" i="12" s="1"/>
  <c r="D1149" i="12" s="1"/>
  <c r="P1104" i="12"/>
  <c r="P1105" i="12" s="1"/>
  <c r="S1103" i="12"/>
  <c r="P1172" i="12"/>
  <c r="O1172" i="12"/>
  <c r="P1094" i="12"/>
  <c r="O1094" i="12"/>
  <c r="S1093" i="12"/>
  <c r="O1125" i="12"/>
  <c r="S1124" i="12"/>
  <c r="B1124" i="12" s="1"/>
  <c r="P1125" i="12"/>
  <c r="P954" i="12"/>
  <c r="O954" i="12"/>
  <c r="O953" i="12"/>
  <c r="M1073" i="12"/>
  <c r="M1074" i="12" s="1"/>
  <c r="J1073" i="12"/>
  <c r="J1074" i="12" s="1"/>
  <c r="I1073" i="12"/>
  <c r="I1074" i="12" s="1"/>
  <c r="H1073" i="12"/>
  <c r="H1074" i="12" s="1"/>
  <c r="G1073" i="12"/>
  <c r="G1074" i="12" s="1"/>
  <c r="F1073" i="12"/>
  <c r="F1074" i="12" s="1"/>
  <c r="E1073" i="12"/>
  <c r="E1074" i="12" s="1"/>
  <c r="C1073" i="12"/>
  <c r="B1073" i="12"/>
  <c r="A1073" i="12"/>
  <c r="M1054" i="12"/>
  <c r="M1055" i="12" s="1"/>
  <c r="J1054" i="12"/>
  <c r="J1055" i="12" s="1"/>
  <c r="H1054" i="12"/>
  <c r="H1055" i="12" s="1"/>
  <c r="F1054" i="12"/>
  <c r="F1055" i="12" s="1"/>
  <c r="E1054" i="12"/>
  <c r="E1055" i="12" s="1"/>
  <c r="C1054" i="12"/>
  <c r="A1054" i="12"/>
  <c r="M1035" i="12"/>
  <c r="M1036" i="12" s="1"/>
  <c r="K1035" i="12"/>
  <c r="K1036" i="12" s="1"/>
  <c r="J1035" i="12"/>
  <c r="J1036" i="12" s="1"/>
  <c r="E1035" i="12"/>
  <c r="E1036" i="12" s="1"/>
  <c r="C1035" i="12"/>
  <c r="A1035" i="12"/>
  <c r="M1012" i="12"/>
  <c r="M1013" i="12" s="1"/>
  <c r="J1012" i="12"/>
  <c r="J1013" i="12" s="1"/>
  <c r="H1012" i="12"/>
  <c r="H1013" i="12" s="1"/>
  <c r="F1012" i="12"/>
  <c r="E1012" i="12"/>
  <c r="E1013" i="12" s="1"/>
  <c r="C1012" i="12"/>
  <c r="A1012" i="12"/>
  <c r="M993" i="12"/>
  <c r="M994" i="12" s="1"/>
  <c r="G993" i="12"/>
  <c r="G994" i="12" s="1"/>
  <c r="F993" i="12"/>
  <c r="F994" i="12" s="1"/>
  <c r="E993" i="12"/>
  <c r="C993" i="12"/>
  <c r="A993" i="12"/>
  <c r="M971" i="12"/>
  <c r="M972" i="12" s="1"/>
  <c r="L971" i="12"/>
  <c r="L972" i="12" s="1"/>
  <c r="L973" i="12" s="1"/>
  <c r="K971" i="12"/>
  <c r="K972" i="12" s="1"/>
  <c r="J971" i="12"/>
  <c r="J972" i="12" s="1"/>
  <c r="J973" i="12" s="1"/>
  <c r="I971" i="12"/>
  <c r="I972" i="12" s="1"/>
  <c r="I973" i="12" s="1"/>
  <c r="H971" i="12"/>
  <c r="H972" i="12" s="1"/>
  <c r="H973" i="12" s="1"/>
  <c r="G971" i="12"/>
  <c r="G972" i="12" s="1"/>
  <c r="G973" i="12" s="1"/>
  <c r="F971" i="12"/>
  <c r="F972" i="12" s="1"/>
  <c r="F973" i="12" s="1"/>
  <c r="E971" i="12"/>
  <c r="E972" i="12" s="1"/>
  <c r="E973" i="12" s="1"/>
  <c r="D971" i="12"/>
  <c r="D972" i="12" s="1"/>
  <c r="C971" i="12"/>
  <c r="C972" i="12" s="1"/>
  <c r="B971" i="12"/>
  <c r="B972" i="12" s="1"/>
  <c r="A971" i="12"/>
  <c r="A972" i="12" s="1"/>
  <c r="M960" i="12"/>
  <c r="M961" i="12" s="1"/>
  <c r="M962" i="12" s="1"/>
  <c r="L960" i="12"/>
  <c r="K960" i="12"/>
  <c r="J960" i="12"/>
  <c r="J961" i="12" s="1"/>
  <c r="J962" i="12" s="1"/>
  <c r="I960" i="12"/>
  <c r="I961" i="12" s="1"/>
  <c r="I962" i="12" s="1"/>
  <c r="H960" i="12"/>
  <c r="G960" i="12"/>
  <c r="G961" i="12" s="1"/>
  <c r="G962" i="12" s="1"/>
  <c r="F960" i="12"/>
  <c r="F961" i="12" s="1"/>
  <c r="F962" i="12" s="1"/>
  <c r="E960" i="12"/>
  <c r="E961" i="12" s="1"/>
  <c r="E962" i="12" s="1"/>
  <c r="D960" i="12"/>
  <c r="C960" i="12"/>
  <c r="C961" i="12" s="1"/>
  <c r="B960" i="12"/>
  <c r="A960" i="12"/>
  <c r="A961" i="12" s="1"/>
  <c r="P963" i="12"/>
  <c r="P964" i="12" s="1"/>
  <c r="P974" i="12"/>
  <c r="P975" i="12" s="1"/>
  <c r="O976" i="12" s="1"/>
  <c r="J993" i="12"/>
  <c r="P995" i="12"/>
  <c r="S995" i="12" s="1"/>
  <c r="P1014" i="12"/>
  <c r="P1037" i="12"/>
  <c r="O1038" i="12" s="1"/>
  <c r="P1056" i="12"/>
  <c r="S1056" i="12" s="1"/>
  <c r="N1075" i="12"/>
  <c r="N1115" i="103" l="1"/>
  <c r="N1107" i="103"/>
  <c r="N1122" i="103"/>
  <c r="N1111" i="103"/>
  <c r="N1103" i="103"/>
  <c r="N1105" i="103"/>
  <c r="N1117" i="103"/>
  <c r="N1112" i="103"/>
  <c r="N1109" i="103"/>
  <c r="N1106" i="103"/>
  <c r="N1118" i="103"/>
  <c r="N1113" i="103"/>
  <c r="N1104" i="103"/>
  <c r="N1116" i="103"/>
  <c r="N1114" i="103"/>
  <c r="N1110" i="103"/>
  <c r="N1108" i="103"/>
  <c r="D1148" i="12"/>
  <c r="G1903" i="12"/>
  <c r="G1904" i="12" s="1"/>
  <c r="G1905" i="12" s="1"/>
  <c r="S1904" i="12"/>
  <c r="D1103" i="12"/>
  <c r="D1119" i="12" s="1"/>
  <c r="G1805" i="12"/>
  <c r="G1806" i="12" s="1"/>
  <c r="G1807" i="12" s="1"/>
  <c r="S1806" i="12"/>
  <c r="H1907" i="12"/>
  <c r="H1908" i="12" s="1"/>
  <c r="D1907" i="12"/>
  <c r="D1908" i="12" s="1"/>
  <c r="P1826" i="12"/>
  <c r="O1826" i="12"/>
  <c r="S1855" i="12"/>
  <c r="I1855" i="12" s="1"/>
  <c r="P1856" i="12"/>
  <c r="O1856" i="12"/>
  <c r="S1825" i="12"/>
  <c r="G1825" i="12" s="1"/>
  <c r="O1881" i="12"/>
  <c r="S1880" i="12"/>
  <c r="G1880" i="12" s="1"/>
  <c r="P1881" i="12"/>
  <c r="D1556" i="12"/>
  <c r="D1557" i="12" s="1"/>
  <c r="O1660" i="12"/>
  <c r="P1660" i="12"/>
  <c r="O1529" i="12"/>
  <c r="P1529" i="12"/>
  <c r="P1508" i="12"/>
  <c r="O1508" i="12"/>
  <c r="S1507" i="12"/>
  <c r="J1507" i="12" s="1"/>
  <c r="O1487" i="12"/>
  <c r="S1486" i="12"/>
  <c r="J1486" i="12" s="1"/>
  <c r="P1487" i="12"/>
  <c r="P1466" i="12"/>
  <c r="O1466" i="12"/>
  <c r="S1465" i="12"/>
  <c r="J1465" i="12" s="1"/>
  <c r="S1548" i="12"/>
  <c r="J1548" i="12" s="1"/>
  <c r="P1549" i="12"/>
  <c r="O1549" i="12"/>
  <c r="L1470" i="12"/>
  <c r="S1527" i="12"/>
  <c r="J1527" i="12" s="1"/>
  <c r="B1691" i="12"/>
  <c r="B1784" i="12" s="1"/>
  <c r="S1659" i="12"/>
  <c r="B1659" i="12" s="1"/>
  <c r="S1438" i="12"/>
  <c r="G1438" i="12" s="1"/>
  <c r="P1197" i="12"/>
  <c r="O1198" i="12" s="1"/>
  <c r="O1726" i="12"/>
  <c r="P1726" i="12"/>
  <c r="S1725" i="12"/>
  <c r="D1725" i="12" s="1"/>
  <c r="O1197" i="12"/>
  <c r="S1300" i="12"/>
  <c r="J1300" i="12" s="1"/>
  <c r="O1750" i="12"/>
  <c r="S1749" i="12"/>
  <c r="I1749" i="12" s="1"/>
  <c r="P1750" i="12"/>
  <c r="D1425" i="12"/>
  <c r="P1708" i="12"/>
  <c r="O1708" i="12"/>
  <c r="S1707" i="12"/>
  <c r="I1707" i="12" s="1"/>
  <c r="P1683" i="12"/>
  <c r="O1683" i="12"/>
  <c r="S1682" i="12"/>
  <c r="D1682" i="12" s="1"/>
  <c r="D1690" i="12" s="1"/>
  <c r="P1777" i="12"/>
  <c r="S1776" i="12"/>
  <c r="I1776" i="12" s="1"/>
  <c r="O1777" i="12"/>
  <c r="S1322" i="12"/>
  <c r="J1322" i="12" s="1"/>
  <c r="B1244" i="12"/>
  <c r="D1245" i="12" s="1"/>
  <c r="B1266" i="12"/>
  <c r="D1267" i="12" s="1"/>
  <c r="S1279" i="12"/>
  <c r="J1279" i="12" s="1"/>
  <c r="O1280" i="12"/>
  <c r="P1280" i="12"/>
  <c r="P1637" i="12"/>
  <c r="O1637" i="12"/>
  <c r="P1616" i="12"/>
  <c r="O1616" i="12"/>
  <c r="P1595" i="12"/>
  <c r="O1595" i="12"/>
  <c r="P1574" i="12"/>
  <c r="O1574" i="12"/>
  <c r="S1150" i="12"/>
  <c r="L1150" i="12" s="1"/>
  <c r="L1165" i="12" s="1"/>
  <c r="S1573" i="12"/>
  <c r="J1573" i="12" s="1"/>
  <c r="S1635" i="12"/>
  <c r="B1635" i="12" s="1"/>
  <c r="S1615" i="12"/>
  <c r="J1615" i="12" s="1"/>
  <c r="S1593" i="12"/>
  <c r="J1593" i="12" s="1"/>
  <c r="P1349" i="12"/>
  <c r="O1349" i="12"/>
  <c r="S1348" i="12"/>
  <c r="L1348" i="12" s="1"/>
  <c r="S1395" i="12"/>
  <c r="G1395" i="12" s="1"/>
  <c r="P1396" i="12"/>
  <c r="O1396" i="12"/>
  <c r="P1439" i="12"/>
  <c r="O1439" i="12"/>
  <c r="S1374" i="12"/>
  <c r="G1374" i="12" s="1"/>
  <c r="P1375" i="12"/>
  <c r="O1375" i="12"/>
  <c r="S1416" i="12"/>
  <c r="G1416" i="12" s="1"/>
  <c r="P1417" i="12"/>
  <c r="O1417" i="12"/>
  <c r="P1301" i="12"/>
  <c r="O1301" i="12"/>
  <c r="P1259" i="12"/>
  <c r="O1259" i="12"/>
  <c r="S1258" i="12"/>
  <c r="J1258" i="12" s="1"/>
  <c r="G1288" i="12"/>
  <c r="O1233" i="12"/>
  <c r="P1233" i="12"/>
  <c r="S1232" i="12"/>
  <c r="I1232" i="12" s="1"/>
  <c r="P1323" i="12"/>
  <c r="O1323" i="12"/>
  <c r="S1082" i="12"/>
  <c r="O1083" i="12"/>
  <c r="S1083" i="12" s="1"/>
  <c r="S1104" i="12"/>
  <c r="I1104" i="12" s="1"/>
  <c r="P1151" i="12"/>
  <c r="S1151" i="12" s="1"/>
  <c r="L1151" i="12" s="1"/>
  <c r="O1105" i="12"/>
  <c r="S1105" i="12" s="1"/>
  <c r="I1105" i="12" s="1"/>
  <c r="P1106" i="12"/>
  <c r="O1106" i="12"/>
  <c r="O1126" i="12"/>
  <c r="P1126" i="12"/>
  <c r="S1125" i="12"/>
  <c r="P1173" i="12"/>
  <c r="O1173" i="12"/>
  <c r="S1172" i="12"/>
  <c r="G1172" i="12" s="1"/>
  <c r="O1095" i="12"/>
  <c r="S1094" i="12"/>
  <c r="P1095" i="12"/>
  <c r="O1084" i="12"/>
  <c r="P1084" i="12"/>
  <c r="O975" i="12"/>
  <c r="S975" i="12" s="1"/>
  <c r="P955" i="12"/>
  <c r="O955" i="12"/>
  <c r="P976" i="12"/>
  <c r="O977" i="12" s="1"/>
  <c r="O965" i="12"/>
  <c r="P965" i="12"/>
  <c r="P966" i="12" s="1"/>
  <c r="O964" i="12"/>
  <c r="S964" i="12" s="1"/>
  <c r="S953" i="12"/>
  <c r="P1057" i="12"/>
  <c r="O1058" i="12" s="1"/>
  <c r="O1057" i="12"/>
  <c r="S1037" i="12"/>
  <c r="O1015" i="12"/>
  <c r="P1015" i="12"/>
  <c r="S1014" i="12"/>
  <c r="F1013" i="12"/>
  <c r="D973" i="12"/>
  <c r="C1075" i="12"/>
  <c r="J1075" i="12"/>
  <c r="J1076" i="12" s="1"/>
  <c r="J994" i="12"/>
  <c r="M1075" i="12"/>
  <c r="M1076" i="12" s="1"/>
  <c r="M973" i="12"/>
  <c r="E994" i="12"/>
  <c r="E1075" i="12"/>
  <c r="E1076" i="12" s="1"/>
  <c r="K973" i="12"/>
  <c r="N972" i="12"/>
  <c r="A1075" i="12"/>
  <c r="O996" i="12"/>
  <c r="P996" i="12"/>
  <c r="S974" i="12"/>
  <c r="P1038" i="12"/>
  <c r="N1131" i="103" l="1"/>
  <c r="N1123" i="103"/>
  <c r="N1135" i="103"/>
  <c r="N1127" i="103"/>
  <c r="N1134" i="103"/>
  <c r="N1132" i="103"/>
  <c r="N1138" i="103"/>
  <c r="N1136" i="103"/>
  <c r="N1140" i="103"/>
  <c r="N1133" i="103"/>
  <c r="N1141" i="103"/>
  <c r="N1130" i="103"/>
  <c r="N1147" i="103"/>
  <c r="N1126" i="103"/>
  <c r="N1143" i="103"/>
  <c r="N1139" i="103"/>
  <c r="N1128" i="103"/>
  <c r="N1125" i="103"/>
  <c r="N1124" i="103"/>
  <c r="N1142" i="103"/>
  <c r="N1129" i="103"/>
  <c r="N1137" i="103"/>
  <c r="I975" i="12"/>
  <c r="L1125" i="12"/>
  <c r="S1826" i="12"/>
  <c r="G1826" i="12" s="1"/>
  <c r="O1827" i="12"/>
  <c r="P1827" i="12"/>
  <c r="S1881" i="12"/>
  <c r="G1881" i="12" s="1"/>
  <c r="O1882" i="12"/>
  <c r="P1882" i="12"/>
  <c r="N1904" i="12"/>
  <c r="S1906" i="12"/>
  <c r="O1857" i="12"/>
  <c r="S1856" i="12"/>
  <c r="I1856" i="12" s="1"/>
  <c r="P1857" i="12"/>
  <c r="G1808" i="12"/>
  <c r="G1906" i="12"/>
  <c r="N1905" i="12"/>
  <c r="S1660" i="12"/>
  <c r="P1530" i="12"/>
  <c r="O1530" i="12"/>
  <c r="P1509" i="12"/>
  <c r="O1509" i="12"/>
  <c r="S1508" i="12"/>
  <c r="J1508" i="12" s="1"/>
  <c r="S1487" i="12"/>
  <c r="J1487" i="12" s="1"/>
  <c r="P1488" i="12"/>
  <c r="O1488" i="12"/>
  <c r="S1466" i="12"/>
  <c r="J1466" i="12" s="1"/>
  <c r="P1467" i="12"/>
  <c r="O1467" i="12"/>
  <c r="L1471" i="12"/>
  <c r="S1528" i="12"/>
  <c r="J1528" i="12" s="1"/>
  <c r="L1491" i="12"/>
  <c r="L1492" i="12" s="1"/>
  <c r="P1550" i="12"/>
  <c r="O1550" i="12"/>
  <c r="S1549" i="12"/>
  <c r="J1549" i="12" s="1"/>
  <c r="D1691" i="12"/>
  <c r="S1197" i="12"/>
  <c r="P1198" i="12"/>
  <c r="S1198" i="12" s="1"/>
  <c r="G1198" i="12" s="1"/>
  <c r="S1439" i="12"/>
  <c r="G1439" i="12" s="1"/>
  <c r="S1726" i="12"/>
  <c r="D1726" i="12" s="1"/>
  <c r="O1727" i="12"/>
  <c r="P1727" i="12"/>
  <c r="D1426" i="12"/>
  <c r="S1750" i="12"/>
  <c r="I1750" i="12" s="1"/>
  <c r="O1751" i="12"/>
  <c r="P1751" i="12"/>
  <c r="S1683" i="12"/>
  <c r="H1683" i="12" s="1"/>
  <c r="P1684" i="12"/>
  <c r="O1684" i="12"/>
  <c r="O1778" i="12"/>
  <c r="P1778" i="12"/>
  <c r="S1777" i="12"/>
  <c r="I1777" i="12" s="1"/>
  <c r="I1781" i="12" s="1"/>
  <c r="S1708" i="12"/>
  <c r="I1708" i="12" s="1"/>
  <c r="O1709" i="12"/>
  <c r="P1709" i="12"/>
  <c r="S1323" i="12"/>
  <c r="J1323" i="12" s="1"/>
  <c r="S1301" i="12"/>
  <c r="J1301" i="12" s="1"/>
  <c r="L1266" i="12"/>
  <c r="L1267" i="12" s="1"/>
  <c r="H1244" i="12"/>
  <c r="H1331" i="12" s="1"/>
  <c r="H1332" i="12" s="1"/>
  <c r="S1280" i="12"/>
  <c r="J1280" i="12" s="1"/>
  <c r="P1281" i="12"/>
  <c r="O1281" i="12"/>
  <c r="O1638" i="12"/>
  <c r="P1638" i="12"/>
  <c r="P1617" i="12"/>
  <c r="O1617" i="12"/>
  <c r="P1596" i="12"/>
  <c r="O1596" i="12"/>
  <c r="P1575" i="12"/>
  <c r="O1575" i="12"/>
  <c r="S1636" i="12"/>
  <c r="B1636" i="12" s="1"/>
  <c r="S1594" i="12"/>
  <c r="J1594" i="12" s="1"/>
  <c r="S1616" i="12"/>
  <c r="J1616" i="12" s="1"/>
  <c r="S1574" i="12"/>
  <c r="J1574" i="12" s="1"/>
  <c r="P1418" i="12"/>
  <c r="O1418" i="12"/>
  <c r="S1417" i="12"/>
  <c r="G1417" i="12" s="1"/>
  <c r="P1440" i="12"/>
  <c r="O1440" i="12"/>
  <c r="O1397" i="12"/>
  <c r="P1397" i="12"/>
  <c r="S1396" i="12"/>
  <c r="G1396" i="12" s="1"/>
  <c r="O1376" i="12"/>
  <c r="S1375" i="12"/>
  <c r="D1375" i="12" s="1"/>
  <c r="D1381" i="12" s="1"/>
  <c r="P1376" i="12"/>
  <c r="P1350" i="12"/>
  <c r="O1350" i="12"/>
  <c r="S1349" i="12"/>
  <c r="L1349" i="12" s="1"/>
  <c r="L1360" i="12" s="1"/>
  <c r="P1324" i="12"/>
  <c r="O1324" i="12"/>
  <c r="S1259" i="12"/>
  <c r="J1259" i="12" s="1"/>
  <c r="O1260" i="12"/>
  <c r="P1260" i="12"/>
  <c r="K1287" i="12"/>
  <c r="P1234" i="12"/>
  <c r="O1234" i="12"/>
  <c r="S1233" i="12"/>
  <c r="I1233" i="12" s="1"/>
  <c r="P1302" i="12"/>
  <c r="O1302" i="12"/>
  <c r="O1152" i="12"/>
  <c r="P1152" i="12"/>
  <c r="O1127" i="12"/>
  <c r="P1127" i="12"/>
  <c r="S1126" i="12"/>
  <c r="L1126" i="12" s="1"/>
  <c r="P1085" i="12"/>
  <c r="O1085" i="12"/>
  <c r="S1084" i="12"/>
  <c r="D1120" i="12"/>
  <c r="P1096" i="12"/>
  <c r="O1096" i="12"/>
  <c r="S1095" i="12"/>
  <c r="O1107" i="12"/>
  <c r="S1106" i="12"/>
  <c r="I1106" i="12" s="1"/>
  <c r="P1107" i="12"/>
  <c r="O1174" i="12"/>
  <c r="S1173" i="12"/>
  <c r="I1173" i="12" s="1"/>
  <c r="P1174" i="12"/>
  <c r="S965" i="12"/>
  <c r="S976" i="12"/>
  <c r="I976" i="12" s="1"/>
  <c r="P977" i="12"/>
  <c r="P978" i="12" s="1"/>
  <c r="P956" i="12"/>
  <c r="O956" i="12"/>
  <c r="D961" i="12"/>
  <c r="O966" i="12"/>
  <c r="S966" i="12" s="1"/>
  <c r="S1057" i="12"/>
  <c r="P1058" i="12"/>
  <c r="O1059" i="12" s="1"/>
  <c r="S996" i="12"/>
  <c r="O997" i="12"/>
  <c r="P997" i="12"/>
  <c r="O967" i="12"/>
  <c r="P967" i="12"/>
  <c r="S1038" i="12"/>
  <c r="O1039" i="12"/>
  <c r="P1039" i="12"/>
  <c r="S954" i="12"/>
  <c r="S1015" i="12"/>
  <c r="O1016" i="12"/>
  <c r="P1016" i="12"/>
  <c r="H945" i="12"/>
  <c r="H946" i="12" s="1"/>
  <c r="G945" i="12"/>
  <c r="G946" i="12" s="1"/>
  <c r="F945" i="12"/>
  <c r="F946" i="12" s="1"/>
  <c r="E945" i="12"/>
  <c r="E946" i="12" s="1"/>
  <c r="A945" i="12"/>
  <c r="J880" i="12"/>
  <c r="J881" i="12" s="1"/>
  <c r="H880" i="12"/>
  <c r="H881" i="12" s="1"/>
  <c r="F880" i="12"/>
  <c r="F881" i="12" s="1"/>
  <c r="C880" i="12"/>
  <c r="A880" i="12"/>
  <c r="H859" i="12"/>
  <c r="H860" i="12" s="1"/>
  <c r="G859" i="12"/>
  <c r="G860" i="12" s="1"/>
  <c r="F859" i="12"/>
  <c r="F860" i="12" s="1"/>
  <c r="E859" i="12"/>
  <c r="E860" i="12" s="1"/>
  <c r="C859" i="12"/>
  <c r="A859" i="12"/>
  <c r="M945" i="12"/>
  <c r="M946" i="12" s="1"/>
  <c r="K945" i="12"/>
  <c r="K946" i="12" s="1"/>
  <c r="J945" i="12"/>
  <c r="J946" i="12" s="1"/>
  <c r="C945" i="12"/>
  <c r="M859" i="12"/>
  <c r="M860" i="12" s="1"/>
  <c r="J859" i="12"/>
  <c r="J860" i="12" s="1"/>
  <c r="N947" i="12"/>
  <c r="P928" i="12"/>
  <c r="S928" i="12" s="1"/>
  <c r="P909" i="12"/>
  <c r="S909" i="12" s="1"/>
  <c r="P882" i="12"/>
  <c r="P883" i="12" s="1"/>
  <c r="P861" i="12"/>
  <c r="S861" i="12" s="1"/>
  <c r="P840" i="12"/>
  <c r="P841" i="12" s="1"/>
  <c r="O842" i="12" s="1"/>
  <c r="M837" i="12"/>
  <c r="M838" i="12" s="1"/>
  <c r="M839" i="12" s="1"/>
  <c r="L837" i="12"/>
  <c r="L838" i="12" s="1"/>
  <c r="L839" i="12" s="1"/>
  <c r="K837" i="12"/>
  <c r="K838" i="12" s="1"/>
  <c r="J837" i="12"/>
  <c r="J838" i="12" s="1"/>
  <c r="J839" i="12" s="1"/>
  <c r="I837" i="12"/>
  <c r="I838" i="12" s="1"/>
  <c r="I839" i="12" s="1"/>
  <c r="H837" i="12"/>
  <c r="H838" i="12" s="1"/>
  <c r="H839" i="12" s="1"/>
  <c r="G837" i="12"/>
  <c r="G838" i="12" s="1"/>
  <c r="G839" i="12" s="1"/>
  <c r="F837" i="12"/>
  <c r="F838" i="12" s="1"/>
  <c r="F839" i="12" s="1"/>
  <c r="E837" i="12"/>
  <c r="E838" i="12" s="1"/>
  <c r="E839" i="12" s="1"/>
  <c r="D837" i="12"/>
  <c r="D838" i="12" s="1"/>
  <c r="C837" i="12"/>
  <c r="C838" i="12" s="1"/>
  <c r="B837" i="12"/>
  <c r="B838" i="12" s="1"/>
  <c r="A837" i="12"/>
  <c r="A838" i="12" s="1"/>
  <c r="P818" i="12"/>
  <c r="P819" i="12" s="1"/>
  <c r="O820" i="12" s="1"/>
  <c r="M815" i="12"/>
  <c r="M816" i="12" s="1"/>
  <c r="J815" i="12"/>
  <c r="J816" i="12" s="1"/>
  <c r="J817" i="12" s="1"/>
  <c r="I815" i="12"/>
  <c r="I816" i="12" s="1"/>
  <c r="G815" i="12"/>
  <c r="G816" i="12" s="1"/>
  <c r="F815" i="12"/>
  <c r="F816" i="12" s="1"/>
  <c r="E815" i="12"/>
  <c r="E816" i="12" s="1"/>
  <c r="E817" i="12" s="1"/>
  <c r="C815" i="12"/>
  <c r="C816" i="12" s="1"/>
  <c r="A815" i="12"/>
  <c r="A816" i="12" s="1"/>
  <c r="P799" i="12"/>
  <c r="P800" i="12" s="1"/>
  <c r="N1161" i="103" l="1"/>
  <c r="N1153" i="103"/>
  <c r="N1168" i="103"/>
  <c r="N1157" i="103"/>
  <c r="N1149" i="103"/>
  <c r="N1151" i="103"/>
  <c r="N1155" i="103"/>
  <c r="N1152" i="103"/>
  <c r="N1150" i="103"/>
  <c r="N1154" i="103"/>
  <c r="N1164" i="103"/>
  <c r="N1159" i="103"/>
  <c r="N1160" i="103"/>
  <c r="N1163" i="103"/>
  <c r="N1158" i="103"/>
  <c r="N1148" i="103"/>
  <c r="N1156" i="103"/>
  <c r="N1162" i="103"/>
  <c r="B1660" i="12"/>
  <c r="B1661" i="12" s="1"/>
  <c r="S1661" i="12"/>
  <c r="D1038" i="12"/>
  <c r="D1053" i="12" s="1"/>
  <c r="D1054" i="12" s="1"/>
  <c r="D1015" i="12"/>
  <c r="D996" i="12"/>
  <c r="D1011" i="12" s="1"/>
  <c r="D1012" i="12" s="1"/>
  <c r="D1057" i="12"/>
  <c r="D1072" i="12" s="1"/>
  <c r="D1073" i="12" s="1"/>
  <c r="G1197" i="12"/>
  <c r="B1662" i="12"/>
  <c r="D1663" i="12" s="1"/>
  <c r="L1361" i="12"/>
  <c r="L1362" i="12" s="1"/>
  <c r="D1382" i="12"/>
  <c r="D1383" i="12" s="1"/>
  <c r="I1782" i="12"/>
  <c r="I1783" i="12" s="1"/>
  <c r="O1828" i="12"/>
  <c r="P1828" i="12"/>
  <c r="S1827" i="12"/>
  <c r="G1827" i="12" s="1"/>
  <c r="S1882" i="12"/>
  <c r="S1857" i="12"/>
  <c r="I1857" i="12" s="1"/>
  <c r="O1858" i="12"/>
  <c r="P1858" i="12"/>
  <c r="I1512" i="12"/>
  <c r="I1513" i="12" s="1"/>
  <c r="P1551" i="12"/>
  <c r="O1551" i="12"/>
  <c r="P1531" i="12"/>
  <c r="O1531" i="12"/>
  <c r="P1510" i="12"/>
  <c r="O1510" i="12"/>
  <c r="S1509" i="12"/>
  <c r="J1509" i="12" s="1"/>
  <c r="O1489" i="12"/>
  <c r="S1488" i="12"/>
  <c r="J1488" i="12" s="1"/>
  <c r="P1489" i="12"/>
  <c r="P1468" i="12"/>
  <c r="S1467" i="12"/>
  <c r="J1467" i="12" s="1"/>
  <c r="O1468" i="12"/>
  <c r="S1550" i="12"/>
  <c r="J1550" i="12" s="1"/>
  <c r="S1529" i="12"/>
  <c r="J1529" i="12" s="1"/>
  <c r="L1556" i="12"/>
  <c r="L1557" i="12" s="1"/>
  <c r="D1692" i="12"/>
  <c r="O1199" i="12"/>
  <c r="P1199" i="12"/>
  <c r="P1200" i="12" s="1"/>
  <c r="S1727" i="12"/>
  <c r="D1727" i="12" s="1"/>
  <c r="O1728" i="12"/>
  <c r="P1728" i="12"/>
  <c r="O1752" i="12"/>
  <c r="P1752" i="12"/>
  <c r="S1751" i="12"/>
  <c r="G1751" i="12" s="1"/>
  <c r="S1709" i="12"/>
  <c r="S1778" i="12"/>
  <c r="G1778" i="12" s="1"/>
  <c r="O1779" i="12"/>
  <c r="P1779" i="12"/>
  <c r="O1685" i="12"/>
  <c r="S1684" i="12"/>
  <c r="H1684" i="12" s="1"/>
  <c r="H1690" i="12" s="1"/>
  <c r="P1685" i="12"/>
  <c r="S1324" i="12"/>
  <c r="J1324" i="12" s="1"/>
  <c r="S1302" i="12"/>
  <c r="J1302" i="12" s="1"/>
  <c r="H1245" i="12"/>
  <c r="L1244" i="12"/>
  <c r="L1245" i="12" s="1"/>
  <c r="S1281" i="12"/>
  <c r="J1281" i="12" s="1"/>
  <c r="P1282" i="12"/>
  <c r="O1282" i="12"/>
  <c r="O1639" i="12"/>
  <c r="P1639" i="12"/>
  <c r="P1618" i="12"/>
  <c r="O1618" i="12"/>
  <c r="P1597" i="12"/>
  <c r="O1597" i="12"/>
  <c r="O1576" i="12"/>
  <c r="P1576" i="12"/>
  <c r="O978" i="12"/>
  <c r="S978" i="12" s="1"/>
  <c r="H978" i="12" s="1"/>
  <c r="P1235" i="12"/>
  <c r="O1235" i="12"/>
  <c r="S1575" i="12"/>
  <c r="J1575" i="12" s="1"/>
  <c r="S1595" i="12"/>
  <c r="J1595" i="12" s="1"/>
  <c r="S1617" i="12"/>
  <c r="J1617" i="12" s="1"/>
  <c r="S1637" i="12"/>
  <c r="B1637" i="12" s="1"/>
  <c r="S1397" i="12"/>
  <c r="G1397" i="12" s="1"/>
  <c r="O1398" i="12"/>
  <c r="P1398" i="12"/>
  <c r="O1351" i="12"/>
  <c r="S1350" i="12"/>
  <c r="I1350" i="12" s="1"/>
  <c r="P1351" i="12"/>
  <c r="S1376" i="12"/>
  <c r="G1376" i="12" s="1"/>
  <c r="P1377" i="12"/>
  <c r="O1377" i="12"/>
  <c r="S1440" i="12"/>
  <c r="G1440" i="12" s="1"/>
  <c r="P1441" i="12"/>
  <c r="O1441" i="12"/>
  <c r="S1418" i="12"/>
  <c r="G1418" i="12" s="1"/>
  <c r="O1419" i="12"/>
  <c r="P1419" i="12"/>
  <c r="K1288" i="12"/>
  <c r="P1325" i="12"/>
  <c r="O1325" i="12"/>
  <c r="S1234" i="12"/>
  <c r="I1234" i="12" s="1"/>
  <c r="I1243" i="12" s="1"/>
  <c r="P1303" i="12"/>
  <c r="O1303" i="12"/>
  <c r="K1308" i="12"/>
  <c r="K1309" i="12" s="1"/>
  <c r="S1260" i="12"/>
  <c r="J1260" i="12" s="1"/>
  <c r="P1261" i="12"/>
  <c r="O1261" i="12"/>
  <c r="S1152" i="12"/>
  <c r="O1153" i="12"/>
  <c r="P1153" i="12"/>
  <c r="P1154" i="12" s="1"/>
  <c r="S977" i="12"/>
  <c r="D977" i="12" s="1"/>
  <c r="D992" i="12" s="1"/>
  <c r="D1121" i="12"/>
  <c r="P1128" i="12"/>
  <c r="O1128" i="12"/>
  <c r="S1127" i="12"/>
  <c r="I1127" i="12" s="1"/>
  <c r="O1108" i="12"/>
  <c r="S1107" i="12"/>
  <c r="G1107" i="12" s="1"/>
  <c r="G1119" i="12" s="1"/>
  <c r="P1108" i="12"/>
  <c r="H1120" i="12"/>
  <c r="O1097" i="12"/>
  <c r="P1097" i="12"/>
  <c r="S1096" i="12"/>
  <c r="S1174" i="12"/>
  <c r="O1175" i="12"/>
  <c r="P1175" i="12"/>
  <c r="O1086" i="12"/>
  <c r="S1085" i="12"/>
  <c r="P1086" i="12"/>
  <c r="P957" i="12"/>
  <c r="O957" i="12"/>
  <c r="P1059" i="12"/>
  <c r="S1059" i="12" s="1"/>
  <c r="K1059" i="12" s="1"/>
  <c r="S1058" i="12"/>
  <c r="K1058" i="12" s="1"/>
  <c r="S997" i="12"/>
  <c r="B997" i="12" s="1"/>
  <c r="P998" i="12"/>
  <c r="O998" i="12"/>
  <c r="O979" i="12"/>
  <c r="P979" i="12"/>
  <c r="S955" i="12"/>
  <c r="S1016" i="12"/>
  <c r="F1016" i="12" s="1"/>
  <c r="O1017" i="12"/>
  <c r="P1017" i="12"/>
  <c r="S967" i="12"/>
  <c r="O968" i="12"/>
  <c r="P968" i="12"/>
  <c r="P1040" i="12"/>
  <c r="S1039" i="12"/>
  <c r="G1039" i="12" s="1"/>
  <c r="O1040" i="12"/>
  <c r="P929" i="12"/>
  <c r="O929" i="12"/>
  <c r="O910" i="12"/>
  <c r="P910" i="12"/>
  <c r="P911" i="12" s="1"/>
  <c r="O912" i="12" s="1"/>
  <c r="O862" i="12"/>
  <c r="P862" i="12"/>
  <c r="P863" i="12" s="1"/>
  <c r="P864" i="12" s="1"/>
  <c r="P865" i="12" s="1"/>
  <c r="P866" i="12" s="1"/>
  <c r="E880" i="12"/>
  <c r="E881" i="12" s="1"/>
  <c r="M880" i="12"/>
  <c r="M881" i="12" s="1"/>
  <c r="O800" i="12"/>
  <c r="S800" i="12" s="1"/>
  <c r="A907" i="12"/>
  <c r="P842" i="12"/>
  <c r="P843" i="12" s="1"/>
  <c r="O844" i="12" s="1"/>
  <c r="I817" i="12"/>
  <c r="K839" i="12"/>
  <c r="N838" i="12"/>
  <c r="S882" i="12"/>
  <c r="O884" i="12"/>
  <c r="M817" i="12"/>
  <c r="O819" i="12"/>
  <c r="S819" i="12" s="1"/>
  <c r="P884" i="12"/>
  <c r="O883" i="12"/>
  <c r="S883" i="12" s="1"/>
  <c r="F817" i="12"/>
  <c r="P801" i="12"/>
  <c r="O801" i="12"/>
  <c r="G817" i="12"/>
  <c r="P820" i="12"/>
  <c r="S840" i="12"/>
  <c r="D839" i="12"/>
  <c r="O841" i="12"/>
  <c r="S841" i="12" s="1"/>
  <c r="N1192" i="103" l="1"/>
  <c r="N1181" i="103"/>
  <c r="N1177" i="103"/>
  <c r="N1169" i="103"/>
  <c r="N1185" i="103"/>
  <c r="N1180" i="103"/>
  <c r="N1173" i="103"/>
  <c r="N1187" i="103"/>
  <c r="N1171" i="103"/>
  <c r="N1188" i="103"/>
  <c r="N1186" i="103"/>
  <c r="N1179" i="103"/>
  <c r="N1170" i="103"/>
  <c r="N1184" i="103"/>
  <c r="N1183" i="103"/>
  <c r="N1175" i="103"/>
  <c r="N1174" i="103"/>
  <c r="N1176" i="103"/>
  <c r="N1182" i="103"/>
  <c r="N1172" i="103"/>
  <c r="N1178" i="103"/>
  <c r="D841" i="12"/>
  <c r="D858" i="12" s="1"/>
  <c r="D859" i="12" s="1"/>
  <c r="D883" i="12"/>
  <c r="G1174" i="12"/>
  <c r="G1152" i="12"/>
  <c r="I1709" i="12"/>
  <c r="I1710" i="12" s="1"/>
  <c r="I1711" i="12" s="1"/>
  <c r="I1712" i="12" s="1"/>
  <c r="S1710" i="12"/>
  <c r="G1882" i="12"/>
  <c r="G1883" i="12" s="1"/>
  <c r="S1883" i="12"/>
  <c r="I1244" i="12"/>
  <c r="I1245" i="12" s="1"/>
  <c r="G1120" i="12"/>
  <c r="G1121" i="12" s="1"/>
  <c r="D1446" i="12"/>
  <c r="D1447" i="12" s="1"/>
  <c r="P1829" i="12"/>
  <c r="O1829" i="12"/>
  <c r="S1828" i="12"/>
  <c r="G1828" i="12" s="1"/>
  <c r="G1711" i="12"/>
  <c r="G1712" i="12" s="1"/>
  <c r="S1858" i="12"/>
  <c r="S1510" i="12"/>
  <c r="P1552" i="12"/>
  <c r="S1551" i="12"/>
  <c r="J1551" i="12" s="1"/>
  <c r="O1552" i="12"/>
  <c r="S1489" i="12"/>
  <c r="S1468" i="12"/>
  <c r="S1530" i="12"/>
  <c r="J1530" i="12" s="1"/>
  <c r="G1512" i="12"/>
  <c r="G1554" i="12"/>
  <c r="H1691" i="12"/>
  <c r="S1199" i="12"/>
  <c r="O1200" i="12"/>
  <c r="S1200" i="12" s="1"/>
  <c r="F1200" i="12" s="1"/>
  <c r="O1729" i="12"/>
  <c r="P1729" i="12"/>
  <c r="S1728" i="12"/>
  <c r="D1728" i="12" s="1"/>
  <c r="D1734" i="12" s="1"/>
  <c r="P1326" i="12"/>
  <c r="O1326" i="12"/>
  <c r="O1753" i="12"/>
  <c r="S1752" i="12"/>
  <c r="G1752" i="12" s="1"/>
  <c r="P1753" i="12"/>
  <c r="P1780" i="12"/>
  <c r="O1780" i="12"/>
  <c r="S1779" i="12"/>
  <c r="G1779" i="12" s="1"/>
  <c r="O1686" i="12"/>
  <c r="P1686" i="12"/>
  <c r="S1685" i="12"/>
  <c r="G1685" i="12" s="1"/>
  <c r="L1331" i="12"/>
  <c r="L1332" i="12" s="1"/>
  <c r="P1640" i="12"/>
  <c r="O1640" i="12"/>
  <c r="S1325" i="12"/>
  <c r="J1325" i="12" s="1"/>
  <c r="S1303" i="12"/>
  <c r="J1303" i="12" s="1"/>
  <c r="S1282" i="12"/>
  <c r="J1282" i="12" s="1"/>
  <c r="O1283" i="12"/>
  <c r="P1283" i="12"/>
  <c r="P1619" i="12"/>
  <c r="O1619" i="12"/>
  <c r="P1598" i="12"/>
  <c r="O1598" i="12"/>
  <c r="P1577" i="12"/>
  <c r="O1577" i="12"/>
  <c r="P1352" i="12"/>
  <c r="O1352" i="12"/>
  <c r="P1262" i="12"/>
  <c r="O1262" i="12"/>
  <c r="S1235" i="12"/>
  <c r="G1235" i="12" s="1"/>
  <c r="P1236" i="12"/>
  <c r="O1236" i="12"/>
  <c r="S1351" i="12"/>
  <c r="I1351" i="12" s="1"/>
  <c r="S1596" i="12"/>
  <c r="J1596" i="12" s="1"/>
  <c r="S1638" i="12"/>
  <c r="B1638" i="12" s="1"/>
  <c r="S1618" i="12"/>
  <c r="J1618" i="12" s="1"/>
  <c r="S1576" i="12"/>
  <c r="J1576" i="12" s="1"/>
  <c r="P1442" i="12"/>
  <c r="O1442" i="12"/>
  <c r="S1441" i="12"/>
  <c r="G1441" i="12" s="1"/>
  <c r="O1378" i="12"/>
  <c r="P1378" i="12"/>
  <c r="S1377" i="12"/>
  <c r="G1377" i="12" s="1"/>
  <c r="O1399" i="12"/>
  <c r="P1399" i="12"/>
  <c r="S1398" i="12"/>
  <c r="I1398" i="12" s="1"/>
  <c r="P1420" i="12"/>
  <c r="O1420" i="12"/>
  <c r="S1419" i="12"/>
  <c r="G1419" i="12" s="1"/>
  <c r="D1308" i="12"/>
  <c r="D1331" i="12" s="1"/>
  <c r="O1304" i="12"/>
  <c r="P1304" i="12"/>
  <c r="S1261" i="12"/>
  <c r="J1261" i="12" s="1"/>
  <c r="O1154" i="12"/>
  <c r="S1154" i="12" s="1"/>
  <c r="D1154" i="12" s="1"/>
  <c r="D1165" i="12" s="1"/>
  <c r="S1153" i="12"/>
  <c r="G1153" i="12" s="1"/>
  <c r="D993" i="12"/>
  <c r="D1074" i="12"/>
  <c r="P1201" i="12"/>
  <c r="O1201" i="12"/>
  <c r="S1108" i="12"/>
  <c r="F1108" i="12" s="1"/>
  <c r="F1119" i="12" s="1"/>
  <c r="O1109" i="12"/>
  <c r="P1109" i="12"/>
  <c r="P1129" i="12"/>
  <c r="S1128" i="12"/>
  <c r="O1129" i="12"/>
  <c r="P1098" i="12"/>
  <c r="S1097" i="12"/>
  <c r="O1098" i="12"/>
  <c r="P1087" i="12"/>
  <c r="O1087" i="12"/>
  <c r="S1086" i="12"/>
  <c r="H1121" i="12"/>
  <c r="S1175" i="12"/>
  <c r="G1175" i="12" s="1"/>
  <c r="O1176" i="12"/>
  <c r="P1176" i="12"/>
  <c r="O1155" i="12"/>
  <c r="P1155" i="12"/>
  <c r="O911" i="12"/>
  <c r="S911" i="12" s="1"/>
  <c r="K911" i="12" s="1"/>
  <c r="P1060" i="12"/>
  <c r="P1061" i="12" s="1"/>
  <c r="O958" i="12"/>
  <c r="P958" i="12"/>
  <c r="O1060" i="12"/>
  <c r="S956" i="12"/>
  <c r="O969" i="12"/>
  <c r="P969" i="12"/>
  <c r="S968" i="12"/>
  <c r="S1040" i="12"/>
  <c r="G1040" i="12" s="1"/>
  <c r="O1041" i="12"/>
  <c r="P1041" i="12"/>
  <c r="P999" i="12"/>
  <c r="S998" i="12"/>
  <c r="B998" i="12" s="1"/>
  <c r="O999" i="12"/>
  <c r="O1018" i="12"/>
  <c r="P1018" i="12"/>
  <c r="S1017" i="12"/>
  <c r="I1017" i="12" s="1"/>
  <c r="L1012" i="12"/>
  <c r="L1013" i="12" s="1"/>
  <c r="O980" i="12"/>
  <c r="P980" i="12"/>
  <c r="S979" i="12"/>
  <c r="H979" i="12" s="1"/>
  <c r="H992" i="12" s="1"/>
  <c r="S929" i="12"/>
  <c r="P844" i="12"/>
  <c r="P845" i="12" s="1"/>
  <c r="O865" i="12"/>
  <c r="S865" i="12" s="1"/>
  <c r="B865" i="12" s="1"/>
  <c r="O866" i="12"/>
  <c r="S866" i="12" s="1"/>
  <c r="B866" i="12" s="1"/>
  <c r="O863" i="12"/>
  <c r="S863" i="12" s="1"/>
  <c r="L863" i="12" s="1"/>
  <c r="P930" i="12"/>
  <c r="O930" i="12"/>
  <c r="P912" i="12"/>
  <c r="O913" i="12" s="1"/>
  <c r="S862" i="12"/>
  <c r="S910" i="12"/>
  <c r="C907" i="12"/>
  <c r="C926" i="12"/>
  <c r="J907" i="12"/>
  <c r="O864" i="12"/>
  <c r="S864" i="12" s="1"/>
  <c r="I864" i="12" s="1"/>
  <c r="S842" i="12"/>
  <c r="I842" i="12" s="1"/>
  <c r="B907" i="12"/>
  <c r="K907" i="12"/>
  <c r="H907" i="12"/>
  <c r="O843" i="12"/>
  <c r="S843" i="12" s="1"/>
  <c r="I843" i="12" s="1"/>
  <c r="D800" i="12"/>
  <c r="D815" i="12" s="1"/>
  <c r="D816" i="12" s="1"/>
  <c r="P885" i="12"/>
  <c r="O885" i="12"/>
  <c r="S884" i="12"/>
  <c r="I884" i="12" s="1"/>
  <c r="P867" i="12"/>
  <c r="O867" i="12"/>
  <c r="O802" i="12"/>
  <c r="P802" i="12"/>
  <c r="S801" i="12"/>
  <c r="K801" i="12" s="1"/>
  <c r="P821" i="12"/>
  <c r="S820" i="12"/>
  <c r="O821" i="12"/>
  <c r="N794" i="12"/>
  <c r="M792" i="12"/>
  <c r="M793" i="12" s="1"/>
  <c r="J792" i="12"/>
  <c r="J793" i="12" s="1"/>
  <c r="H792" i="12"/>
  <c r="H793" i="12" s="1"/>
  <c r="F792" i="12"/>
  <c r="F793" i="12" s="1"/>
  <c r="E792" i="12"/>
  <c r="E793" i="12" s="1"/>
  <c r="C792" i="12"/>
  <c r="A792" i="12"/>
  <c r="P775" i="12"/>
  <c r="S775" i="12" s="1"/>
  <c r="M773" i="12"/>
  <c r="M774" i="12" s="1"/>
  <c r="J773" i="12"/>
  <c r="J774" i="12" s="1"/>
  <c r="H773" i="12"/>
  <c r="H774" i="12" s="1"/>
  <c r="F773" i="12"/>
  <c r="F774" i="12" s="1"/>
  <c r="E773" i="12"/>
  <c r="E774" i="12" s="1"/>
  <c r="C773" i="12"/>
  <c r="A773" i="12"/>
  <c r="P751" i="12"/>
  <c r="P752" i="12" s="1"/>
  <c r="O753" i="12" s="1"/>
  <c r="M749" i="12"/>
  <c r="M750" i="12" s="1"/>
  <c r="L749" i="12"/>
  <c r="L750" i="12" s="1"/>
  <c r="J749" i="12"/>
  <c r="J750" i="12" s="1"/>
  <c r="H749" i="12"/>
  <c r="H750" i="12" s="1"/>
  <c r="E749" i="12"/>
  <c r="E750" i="12" s="1"/>
  <c r="C749" i="12"/>
  <c r="B749" i="12"/>
  <c r="A749" i="12"/>
  <c r="P731" i="12"/>
  <c r="P732" i="12" s="1"/>
  <c r="M729" i="12"/>
  <c r="M730" i="12" s="1"/>
  <c r="J729" i="12"/>
  <c r="J730" i="12" s="1"/>
  <c r="H729" i="12"/>
  <c r="H730" i="12" s="1"/>
  <c r="F729" i="12"/>
  <c r="F730" i="12" s="1"/>
  <c r="E729" i="12"/>
  <c r="E730" i="12" s="1"/>
  <c r="C729" i="12"/>
  <c r="A729" i="12"/>
  <c r="P712" i="12"/>
  <c r="P713" i="12" s="1"/>
  <c r="M710" i="12"/>
  <c r="J710" i="12"/>
  <c r="F710" i="12"/>
  <c r="F711" i="12" s="1"/>
  <c r="E710" i="12"/>
  <c r="E711" i="12" s="1"/>
  <c r="C710" i="12"/>
  <c r="A710" i="12"/>
  <c r="P693" i="12"/>
  <c r="P694" i="12" s="1"/>
  <c r="O695" i="12" s="1"/>
  <c r="N1205" i="103" l="1"/>
  <c r="N1197" i="103"/>
  <c r="N1219" i="103"/>
  <c r="N1209" i="103"/>
  <c r="N1201" i="103"/>
  <c r="N1193" i="103"/>
  <c r="N1203" i="103"/>
  <c r="N1207" i="103"/>
  <c r="N1204" i="103"/>
  <c r="N1202" i="103"/>
  <c r="N1200" i="103"/>
  <c r="N1199" i="103"/>
  <c r="N1210" i="103"/>
  <c r="N1194" i="103"/>
  <c r="N1196" i="103"/>
  <c r="N1198" i="103"/>
  <c r="N1206" i="103"/>
  <c r="N1208" i="103"/>
  <c r="N1195" i="103"/>
  <c r="B879" i="12"/>
  <c r="J1468" i="12"/>
  <c r="J1469" i="12" s="1"/>
  <c r="S1469" i="12"/>
  <c r="J1489" i="12"/>
  <c r="J1490" i="12" s="1"/>
  <c r="S1490" i="12"/>
  <c r="S1492" i="12" s="1"/>
  <c r="N1492" i="12" s="1"/>
  <c r="D910" i="12"/>
  <c r="J1510" i="12"/>
  <c r="J1511" i="12" s="1"/>
  <c r="J1512" i="12" s="1"/>
  <c r="J1513" i="12" s="1"/>
  <c r="S1511" i="12"/>
  <c r="S1513" i="12" s="1"/>
  <c r="N1513" i="12" s="1"/>
  <c r="I1858" i="12"/>
  <c r="I1859" i="12" s="1"/>
  <c r="S1859" i="12"/>
  <c r="I1128" i="12"/>
  <c r="L862" i="12"/>
  <c r="L879" i="12" s="1"/>
  <c r="L880" i="12" s="1"/>
  <c r="L881" i="12" s="1"/>
  <c r="B929" i="12"/>
  <c r="B944" i="12" s="1"/>
  <c r="B945" i="12" s="1"/>
  <c r="G1199" i="12"/>
  <c r="J1470" i="12"/>
  <c r="J1491" i="12"/>
  <c r="J1492" i="12" s="1"/>
  <c r="I1860" i="12"/>
  <c r="N1860" i="12" s="1"/>
  <c r="B880" i="12"/>
  <c r="D1735" i="12"/>
  <c r="P1830" i="12"/>
  <c r="O1830" i="12"/>
  <c r="S1829" i="12"/>
  <c r="G1829" i="12" s="1"/>
  <c r="I1807" i="12"/>
  <c r="S1552" i="12"/>
  <c r="H1533" i="12"/>
  <c r="H1534" i="12" s="1"/>
  <c r="G1491" i="12"/>
  <c r="G1492" i="12" s="1"/>
  <c r="G1513" i="12"/>
  <c r="G1555" i="12"/>
  <c r="S1531" i="12"/>
  <c r="H1692" i="12"/>
  <c r="H1784" i="12"/>
  <c r="H1785" i="12" s="1"/>
  <c r="J1711" i="12"/>
  <c r="N1711" i="12" s="1"/>
  <c r="N1710" i="12"/>
  <c r="O1687" i="12"/>
  <c r="P1687" i="12"/>
  <c r="S1686" i="12"/>
  <c r="G1686" i="12" s="1"/>
  <c r="G1690" i="12" s="1"/>
  <c r="P1379" i="12"/>
  <c r="O1379" i="12"/>
  <c r="O1730" i="12"/>
  <c r="P1730" i="12"/>
  <c r="S1729" i="12"/>
  <c r="I1729" i="12" s="1"/>
  <c r="S1753" i="12"/>
  <c r="G1753" i="12" s="1"/>
  <c r="P1754" i="12"/>
  <c r="O1754" i="12"/>
  <c r="P1327" i="12"/>
  <c r="S1326" i="12"/>
  <c r="J1326" i="12" s="1"/>
  <c r="O1327" i="12"/>
  <c r="S1201" i="12"/>
  <c r="I1201" i="12" s="1"/>
  <c r="I1211" i="12" s="1"/>
  <c r="S1780" i="12"/>
  <c r="S1598" i="12"/>
  <c r="J1598" i="12" s="1"/>
  <c r="S1304" i="12"/>
  <c r="J1304" i="12" s="1"/>
  <c r="S1577" i="12"/>
  <c r="J1577" i="12" s="1"/>
  <c r="P1641" i="12"/>
  <c r="O1641" i="12"/>
  <c r="S1640" i="12"/>
  <c r="B1640" i="12" s="1"/>
  <c r="S1283" i="12"/>
  <c r="J1283" i="12" s="1"/>
  <c r="P1284" i="12"/>
  <c r="O1284" i="12"/>
  <c r="P1620" i="12"/>
  <c r="O1620" i="12"/>
  <c r="P1599" i="12"/>
  <c r="O1599" i="12"/>
  <c r="P1578" i="12"/>
  <c r="O1578" i="12"/>
  <c r="S1378" i="12"/>
  <c r="L1378" i="12" s="1"/>
  <c r="L1381" i="12" s="1"/>
  <c r="S1619" i="12"/>
  <c r="J1619" i="12" s="1"/>
  <c r="P1353" i="12"/>
  <c r="S1352" i="12"/>
  <c r="I1352" i="12" s="1"/>
  <c r="O1353" i="12"/>
  <c r="S1262" i="12"/>
  <c r="J1262" i="12" s="1"/>
  <c r="O1263" i="12"/>
  <c r="P1263" i="12"/>
  <c r="O1237" i="12"/>
  <c r="P1237" i="12"/>
  <c r="S1236" i="12"/>
  <c r="G1236" i="12" s="1"/>
  <c r="S1442" i="12"/>
  <c r="S1639" i="12"/>
  <c r="B1639" i="12" s="1"/>
  <c r="S1597" i="12"/>
  <c r="J1597" i="12" s="1"/>
  <c r="S1420" i="12"/>
  <c r="H1420" i="12" s="1"/>
  <c r="H1424" i="12" s="1"/>
  <c r="P1421" i="12"/>
  <c r="O1421" i="12"/>
  <c r="S1399" i="12"/>
  <c r="I1399" i="12" s="1"/>
  <c r="I1401" i="12" s="1"/>
  <c r="P1400" i="12"/>
  <c r="O1400" i="12"/>
  <c r="B1329" i="12"/>
  <c r="K1266" i="12"/>
  <c r="P1305" i="12"/>
  <c r="O1305" i="12"/>
  <c r="F1120" i="12"/>
  <c r="F1121" i="12" s="1"/>
  <c r="F1166" i="12"/>
  <c r="F1167" i="12" s="1"/>
  <c r="H993" i="12"/>
  <c r="H994" i="12" s="1"/>
  <c r="O1061" i="12"/>
  <c r="S1061" i="12" s="1"/>
  <c r="K1061" i="12" s="1"/>
  <c r="S1060" i="12"/>
  <c r="L1212" i="12"/>
  <c r="L1213" i="12" s="1"/>
  <c r="S1087" i="12"/>
  <c r="S1088" i="12" s="1"/>
  <c r="P1130" i="12"/>
  <c r="O1130" i="12"/>
  <c r="S1129" i="12"/>
  <c r="I1129" i="12" s="1"/>
  <c r="O1110" i="12"/>
  <c r="S1109" i="12"/>
  <c r="K1109" i="12" s="1"/>
  <c r="P1110" i="12"/>
  <c r="O1156" i="12"/>
  <c r="S1155" i="12"/>
  <c r="I1155" i="12" s="1"/>
  <c r="P1156" i="12"/>
  <c r="S1098" i="12"/>
  <c r="S1099" i="12" s="1"/>
  <c r="O1177" i="12"/>
  <c r="S1176" i="12"/>
  <c r="G1176" i="12" s="1"/>
  <c r="P1177" i="12"/>
  <c r="P1202" i="12"/>
  <c r="O1202" i="12"/>
  <c r="P959" i="12"/>
  <c r="O959" i="12"/>
  <c r="P776" i="12"/>
  <c r="P777" i="12" s="1"/>
  <c r="S912" i="12"/>
  <c r="K912" i="12" s="1"/>
  <c r="P913" i="12"/>
  <c r="S913" i="12" s="1"/>
  <c r="L913" i="12" s="1"/>
  <c r="S1041" i="12"/>
  <c r="P1042" i="12"/>
  <c r="O1042" i="12"/>
  <c r="S957" i="12"/>
  <c r="S980" i="12"/>
  <c r="O981" i="12"/>
  <c r="P981" i="12"/>
  <c r="O1019" i="12"/>
  <c r="S1018" i="12"/>
  <c r="P1019" i="12"/>
  <c r="P1062" i="12"/>
  <c r="O1062" i="12"/>
  <c r="S969" i="12"/>
  <c r="O970" i="12"/>
  <c r="P970" i="12"/>
  <c r="S999" i="12"/>
  <c r="B999" i="12" s="1"/>
  <c r="P1000" i="12"/>
  <c r="O1000" i="12"/>
  <c r="S844" i="12"/>
  <c r="L844" i="12" s="1"/>
  <c r="O845" i="12"/>
  <c r="S845" i="12" s="1"/>
  <c r="L845" i="12" s="1"/>
  <c r="S930" i="12"/>
  <c r="D880" i="12"/>
  <c r="C947" i="12"/>
  <c r="H908" i="12"/>
  <c r="K908" i="12"/>
  <c r="J908" i="12"/>
  <c r="B926" i="12"/>
  <c r="O931" i="12"/>
  <c r="P931" i="12"/>
  <c r="O752" i="12"/>
  <c r="S752" i="12" s="1"/>
  <c r="J926" i="12"/>
  <c r="J927" i="12" s="1"/>
  <c r="E907" i="12"/>
  <c r="A926" i="12"/>
  <c r="A947" i="12" s="1"/>
  <c r="H926" i="12"/>
  <c r="H927" i="12" s="1"/>
  <c r="O776" i="12"/>
  <c r="M907" i="12"/>
  <c r="F926" i="12"/>
  <c r="F927" i="12" s="1"/>
  <c r="S751" i="12"/>
  <c r="O694" i="12"/>
  <c r="S694" i="12" s="1"/>
  <c r="S885" i="12"/>
  <c r="G885" i="12" s="1"/>
  <c r="O886" i="12"/>
  <c r="P886" i="12"/>
  <c r="P846" i="12"/>
  <c r="O846" i="12"/>
  <c r="S867" i="12"/>
  <c r="I867" i="12" s="1"/>
  <c r="P868" i="12"/>
  <c r="O868" i="12"/>
  <c r="S821" i="12"/>
  <c r="P822" i="12"/>
  <c r="O822" i="12"/>
  <c r="S802" i="12"/>
  <c r="L802" i="12" s="1"/>
  <c r="P803" i="12"/>
  <c r="O803" i="12"/>
  <c r="O713" i="12"/>
  <c r="S713" i="12" s="1"/>
  <c r="C794" i="12"/>
  <c r="P733" i="12"/>
  <c r="O733" i="12"/>
  <c r="E794" i="12"/>
  <c r="E795" i="12" s="1"/>
  <c r="P695" i="12"/>
  <c r="S731" i="12"/>
  <c r="P753" i="12"/>
  <c r="O732" i="12"/>
  <c r="S732" i="12" s="1"/>
  <c r="O714" i="12"/>
  <c r="P714" i="12"/>
  <c r="J794" i="12"/>
  <c r="J795" i="12" s="1"/>
  <c r="J711" i="12"/>
  <c r="A794" i="12"/>
  <c r="M711" i="12"/>
  <c r="M794" i="12"/>
  <c r="M795" i="12" s="1"/>
  <c r="G177" i="100"/>
  <c r="N1246" i="103" l="1"/>
  <c r="N1241" i="103"/>
  <c r="N1233" i="103"/>
  <c r="N1225" i="103"/>
  <c r="N1237" i="103"/>
  <c r="N1229" i="103"/>
  <c r="N1221" i="103"/>
  <c r="N1236" i="103"/>
  <c r="N1234" i="103"/>
  <c r="N1240" i="103"/>
  <c r="N1238" i="103"/>
  <c r="N1223" i="103"/>
  <c r="C1217" i="103"/>
  <c r="G1217" i="103" s="1"/>
  <c r="A1217" i="103" s="1"/>
  <c r="N1235" i="103"/>
  <c r="N1220" i="103"/>
  <c r="N1230" i="103"/>
  <c r="N1226" i="103"/>
  <c r="N1228" i="103"/>
  <c r="N1227" i="103"/>
  <c r="N1232" i="103"/>
  <c r="N1224" i="103"/>
  <c r="N1222" i="103"/>
  <c r="N1242" i="103"/>
  <c r="N1231" i="103"/>
  <c r="N1239" i="103"/>
  <c r="G1780" i="12"/>
  <c r="G1781" i="12" s="1"/>
  <c r="G1782" i="12" s="1"/>
  <c r="G1783" i="12" s="1"/>
  <c r="S1781" i="12"/>
  <c r="D930" i="12"/>
  <c r="D944" i="12" s="1"/>
  <c r="D945" i="12" s="1"/>
  <c r="D946" i="12" s="1"/>
  <c r="D713" i="12"/>
  <c r="D728" i="12" s="1"/>
  <c r="D729" i="12" s="1"/>
  <c r="I980" i="12"/>
  <c r="J1552" i="12"/>
  <c r="J1553" i="12" s="1"/>
  <c r="S1553" i="12"/>
  <c r="D732" i="12"/>
  <c r="D748" i="12" s="1"/>
  <c r="K1060" i="12"/>
  <c r="J1531" i="12"/>
  <c r="J1532" i="12" s="1"/>
  <c r="J1533" i="12" s="1"/>
  <c r="J1534" i="12" s="1"/>
  <c r="S1532" i="12"/>
  <c r="D694" i="12"/>
  <c r="D709" i="12" s="1"/>
  <c r="D752" i="12"/>
  <c r="G1018" i="12"/>
  <c r="G1041" i="12"/>
  <c r="G1442" i="12"/>
  <c r="G1443" i="12" s="1"/>
  <c r="G1444" i="12" s="1"/>
  <c r="S1443" i="12"/>
  <c r="S1445" i="12" s="1"/>
  <c r="L1382" i="12"/>
  <c r="I1212" i="12"/>
  <c r="I1213" i="12" s="1"/>
  <c r="H1425" i="12"/>
  <c r="J1554" i="12"/>
  <c r="J1555" i="12" s="1"/>
  <c r="S1555" i="12"/>
  <c r="I1402" i="12"/>
  <c r="I1403" i="12" s="1"/>
  <c r="N1859" i="12"/>
  <c r="I1861" i="12"/>
  <c r="D1736" i="12"/>
  <c r="D1784" i="12"/>
  <c r="D1785" i="12" s="1"/>
  <c r="S1861" i="12"/>
  <c r="N1861" i="12" s="1"/>
  <c r="P1831" i="12"/>
  <c r="O1831" i="12"/>
  <c r="G1884" i="12"/>
  <c r="G1885" i="12" s="1"/>
  <c r="S1885" i="12"/>
  <c r="N1885" i="12" s="1"/>
  <c r="H1556" i="12"/>
  <c r="H1557" i="12" s="1"/>
  <c r="N1512" i="12"/>
  <c r="I1808" i="12"/>
  <c r="I1907" i="12"/>
  <c r="I1908" i="12" s="1"/>
  <c r="N1807" i="12"/>
  <c r="S1808" i="12"/>
  <c r="N1806" i="12"/>
  <c r="N1883" i="12"/>
  <c r="P1755" i="12"/>
  <c r="O1755" i="12"/>
  <c r="N1511" i="12"/>
  <c r="P1731" i="12"/>
  <c r="O1731" i="12"/>
  <c r="J1471" i="12"/>
  <c r="N1490" i="12"/>
  <c r="N1491" i="12"/>
  <c r="S1730" i="12"/>
  <c r="I1730" i="12" s="1"/>
  <c r="J1691" i="12"/>
  <c r="J1692" i="12" s="1"/>
  <c r="G1691" i="12"/>
  <c r="J1712" i="12"/>
  <c r="S1754" i="12"/>
  <c r="I1754" i="12" s="1"/>
  <c r="S1712" i="12"/>
  <c r="N1712" i="12" s="1"/>
  <c r="P1688" i="12"/>
  <c r="S1687" i="12"/>
  <c r="I1687" i="12" s="1"/>
  <c r="O1688" i="12"/>
  <c r="P1380" i="12"/>
  <c r="S1379" i="12"/>
  <c r="G1379" i="12" s="1"/>
  <c r="O1380" i="12"/>
  <c r="P1238" i="12"/>
  <c r="O1238" i="12"/>
  <c r="S1327" i="12"/>
  <c r="S1202" i="12"/>
  <c r="F1202" i="12" s="1"/>
  <c r="F1211" i="12" s="1"/>
  <c r="J1782" i="12"/>
  <c r="S1599" i="12"/>
  <c r="S1578" i="12"/>
  <c r="S1620" i="12"/>
  <c r="P1285" i="12"/>
  <c r="O1285" i="12"/>
  <c r="S1641" i="12"/>
  <c r="S1305" i="12"/>
  <c r="J1305" i="12" s="1"/>
  <c r="S1284" i="12"/>
  <c r="J1284" i="12" s="1"/>
  <c r="S1353" i="12"/>
  <c r="I1353" i="12" s="1"/>
  <c r="P1354" i="12"/>
  <c r="O1354" i="12"/>
  <c r="P1264" i="12"/>
  <c r="O1264" i="12"/>
  <c r="S1263" i="12"/>
  <c r="J1263" i="12" s="1"/>
  <c r="S1237" i="12"/>
  <c r="G1237" i="12" s="1"/>
  <c r="S1400" i="12"/>
  <c r="P1422" i="12"/>
  <c r="O1422" i="12"/>
  <c r="S1421" i="12"/>
  <c r="G1421" i="12" s="1"/>
  <c r="K1267" i="12"/>
  <c r="K1331" i="12"/>
  <c r="K1332" i="12" s="1"/>
  <c r="O1306" i="12"/>
  <c r="I1308" i="12"/>
  <c r="P1306" i="12"/>
  <c r="D1330" i="12"/>
  <c r="N1099" i="12"/>
  <c r="S1101" i="12"/>
  <c r="N1101" i="12" s="1"/>
  <c r="S1130" i="12"/>
  <c r="G1130" i="12" s="1"/>
  <c r="P1131" i="12"/>
  <c r="O1131" i="12"/>
  <c r="O1178" i="12"/>
  <c r="P1178" i="12"/>
  <c r="S1177" i="12"/>
  <c r="G1177" i="12" s="1"/>
  <c r="S1090" i="12"/>
  <c r="N1088" i="12"/>
  <c r="O1111" i="12"/>
  <c r="P1111" i="12"/>
  <c r="S1110" i="12"/>
  <c r="I1110" i="12" s="1"/>
  <c r="I1119" i="12" s="1"/>
  <c r="P1203" i="12"/>
  <c r="O1203" i="12"/>
  <c r="P1157" i="12"/>
  <c r="O1157" i="12"/>
  <c r="S1156" i="12"/>
  <c r="O914" i="12"/>
  <c r="P914" i="12"/>
  <c r="S776" i="12"/>
  <c r="O777" i="12"/>
  <c r="S777" i="12" s="1"/>
  <c r="I777" i="12" s="1"/>
  <c r="S931" i="12"/>
  <c r="I931" i="12" s="1"/>
  <c r="S981" i="12"/>
  <c r="I981" i="12" s="1"/>
  <c r="P982" i="12"/>
  <c r="O982" i="12"/>
  <c r="S1042" i="12"/>
  <c r="G1042" i="12" s="1"/>
  <c r="O1043" i="12"/>
  <c r="P1043" i="12"/>
  <c r="O1001" i="12"/>
  <c r="S1000" i="12"/>
  <c r="P1001" i="12"/>
  <c r="S1062" i="12"/>
  <c r="L1062" i="12" s="1"/>
  <c r="O1063" i="12"/>
  <c r="P1063" i="12"/>
  <c r="S970" i="12"/>
  <c r="S958" i="12"/>
  <c r="L993" i="12"/>
  <c r="L994" i="12" s="1"/>
  <c r="S1019" i="12"/>
  <c r="G1019" i="12" s="1"/>
  <c r="O1020" i="12"/>
  <c r="P1020" i="12"/>
  <c r="D881" i="12"/>
  <c r="J947" i="12"/>
  <c r="J948" i="12" s="1"/>
  <c r="M908" i="12"/>
  <c r="P932" i="12"/>
  <c r="O932" i="12"/>
  <c r="M926" i="12"/>
  <c r="M927" i="12" s="1"/>
  <c r="E908" i="12"/>
  <c r="G926" i="12"/>
  <c r="G927" i="12" s="1"/>
  <c r="P823" i="12"/>
  <c r="O823" i="12"/>
  <c r="S822" i="12"/>
  <c r="P847" i="12"/>
  <c r="O847" i="12"/>
  <c r="S846" i="12"/>
  <c r="L846" i="12" s="1"/>
  <c r="L858" i="12" s="1"/>
  <c r="O804" i="12"/>
  <c r="P804" i="12"/>
  <c r="S803" i="12"/>
  <c r="L803" i="12" s="1"/>
  <c r="P869" i="12"/>
  <c r="O869" i="12"/>
  <c r="S868" i="12"/>
  <c r="I868" i="12" s="1"/>
  <c r="O887" i="12"/>
  <c r="P887" i="12"/>
  <c r="S886" i="12"/>
  <c r="G886" i="12" s="1"/>
  <c r="O778" i="12"/>
  <c r="P778" i="12"/>
  <c r="O696" i="12"/>
  <c r="S695" i="12"/>
  <c r="K695" i="12" s="1"/>
  <c r="P696" i="12"/>
  <c r="O754" i="12"/>
  <c r="S753" i="12"/>
  <c r="L753" i="12" s="1"/>
  <c r="P754" i="12"/>
  <c r="P734" i="12"/>
  <c r="O734" i="12"/>
  <c r="S733" i="12"/>
  <c r="G733" i="12" s="1"/>
  <c r="O715" i="12"/>
  <c r="P715" i="12"/>
  <c r="S714" i="12"/>
  <c r="I714" i="12" s="1"/>
  <c r="N688" i="12"/>
  <c r="M686" i="12"/>
  <c r="M687" i="12" s="1"/>
  <c r="J686" i="12"/>
  <c r="J687" i="12" s="1"/>
  <c r="H686" i="12"/>
  <c r="H687" i="12" s="1"/>
  <c r="F686" i="12"/>
  <c r="F687" i="12" s="1"/>
  <c r="C686" i="12"/>
  <c r="B686" i="12"/>
  <c r="A686" i="12"/>
  <c r="P669" i="12"/>
  <c r="S669" i="12" s="1"/>
  <c r="M667" i="12"/>
  <c r="M668" i="12" s="1"/>
  <c r="J667" i="12"/>
  <c r="J668" i="12" s="1"/>
  <c r="I667" i="12"/>
  <c r="I668" i="12" s="1"/>
  <c r="E667" i="12"/>
  <c r="E668" i="12" s="1"/>
  <c r="C667" i="12"/>
  <c r="A667" i="12"/>
  <c r="P645" i="12"/>
  <c r="S645" i="12" s="1"/>
  <c r="M643" i="12"/>
  <c r="M644" i="12" s="1"/>
  <c r="J643" i="12"/>
  <c r="J644" i="12" s="1"/>
  <c r="E643" i="12"/>
  <c r="E644" i="12" s="1"/>
  <c r="C643" i="12"/>
  <c r="B643" i="12"/>
  <c r="A643" i="12"/>
  <c r="P625" i="12"/>
  <c r="S625" i="12" s="1"/>
  <c r="M623" i="12"/>
  <c r="M624" i="12" s="1"/>
  <c r="L623" i="12"/>
  <c r="L624" i="12" s="1"/>
  <c r="J623" i="12"/>
  <c r="J624" i="12" s="1"/>
  <c r="H623" i="12"/>
  <c r="H624" i="12" s="1"/>
  <c r="F623" i="12"/>
  <c r="F624" i="12" s="1"/>
  <c r="E623" i="12"/>
  <c r="E624" i="12" s="1"/>
  <c r="C623" i="12"/>
  <c r="B623" i="12"/>
  <c r="A623" i="12"/>
  <c r="I623" i="12"/>
  <c r="I624" i="12" s="1"/>
  <c r="P606" i="12"/>
  <c r="M604" i="12"/>
  <c r="J604" i="12"/>
  <c r="F604" i="12"/>
  <c r="C604" i="12"/>
  <c r="A604" i="12"/>
  <c r="P587" i="12"/>
  <c r="P588" i="12" s="1"/>
  <c r="N1264" i="103" l="1"/>
  <c r="N1256" i="103"/>
  <c r="N1248" i="103"/>
  <c r="N1260" i="103"/>
  <c r="N1252" i="103"/>
  <c r="N1259" i="103"/>
  <c r="N1257" i="103"/>
  <c r="N1268" i="103"/>
  <c r="N1263" i="103"/>
  <c r="N1261" i="103"/>
  <c r="N1258" i="103"/>
  <c r="N1250" i="103"/>
  <c r="N1262" i="103"/>
  <c r="N1253" i="103"/>
  <c r="N1247" i="103"/>
  <c r="N1255" i="103"/>
  <c r="N1254" i="103"/>
  <c r="N1251" i="103"/>
  <c r="N1249" i="103"/>
  <c r="D776" i="12"/>
  <c r="D791" i="12" s="1"/>
  <c r="B1641" i="12"/>
  <c r="B1642" i="12" s="1"/>
  <c r="S1642" i="12"/>
  <c r="B1000" i="12"/>
  <c r="G1400" i="12"/>
  <c r="G1401" i="12" s="1"/>
  <c r="G1402" i="12" s="1"/>
  <c r="S1401" i="12"/>
  <c r="S1403" i="12" s="1"/>
  <c r="N1403" i="12" s="1"/>
  <c r="G1156" i="12"/>
  <c r="G1165" i="12" s="1"/>
  <c r="J1620" i="12"/>
  <c r="J1621" i="12" s="1"/>
  <c r="S1621" i="12"/>
  <c r="J1327" i="12"/>
  <c r="J1328" i="12" s="1"/>
  <c r="J1329" i="12" s="1"/>
  <c r="S1328" i="12"/>
  <c r="J1578" i="12"/>
  <c r="J1579" i="12" s="1"/>
  <c r="J1580" i="12" s="1"/>
  <c r="S1579" i="12"/>
  <c r="J1599" i="12"/>
  <c r="J1600" i="12" s="1"/>
  <c r="S1600" i="12"/>
  <c r="S1602" i="12" s="1"/>
  <c r="H1426" i="12"/>
  <c r="H1446" i="12"/>
  <c r="H1447" i="12" s="1"/>
  <c r="L1383" i="12"/>
  <c r="L1446" i="12"/>
  <c r="L1447" i="12" s="1"/>
  <c r="F1212" i="12"/>
  <c r="D792" i="12"/>
  <c r="B1643" i="12"/>
  <c r="S1644" i="12"/>
  <c r="N1644" i="12" s="1"/>
  <c r="J1601" i="12"/>
  <c r="N1553" i="12"/>
  <c r="N1884" i="12"/>
  <c r="N1554" i="12"/>
  <c r="O1832" i="12"/>
  <c r="P1832" i="12"/>
  <c r="S1755" i="12"/>
  <c r="I1755" i="12" s="1"/>
  <c r="I1760" i="12" s="1"/>
  <c r="N1808" i="12"/>
  <c r="P1756" i="12"/>
  <c r="O1756" i="12"/>
  <c r="P1732" i="12"/>
  <c r="S1731" i="12"/>
  <c r="I1731" i="12" s="1"/>
  <c r="O1732" i="12"/>
  <c r="J1556" i="12"/>
  <c r="J1557" i="12" s="1"/>
  <c r="G1533" i="12"/>
  <c r="S1688" i="12"/>
  <c r="I1688" i="12" s="1"/>
  <c r="J1761" i="12"/>
  <c r="G1692" i="12"/>
  <c r="P1689" i="12"/>
  <c r="O1689" i="12"/>
  <c r="S1380" i="12"/>
  <c r="J1735" i="12"/>
  <c r="N1443" i="12"/>
  <c r="S1238" i="12"/>
  <c r="G1238" i="12" s="1"/>
  <c r="P1239" i="12"/>
  <c r="O1239" i="12"/>
  <c r="S1663" i="12"/>
  <c r="S1203" i="12"/>
  <c r="G1203" i="12" s="1"/>
  <c r="N1781" i="12"/>
  <c r="S1783" i="12"/>
  <c r="J1783" i="12"/>
  <c r="N1782" i="12"/>
  <c r="S1306" i="12"/>
  <c r="G1445" i="12"/>
  <c r="N1444" i="12"/>
  <c r="S1285" i="12"/>
  <c r="P1355" i="12"/>
  <c r="O1355" i="12"/>
  <c r="S1354" i="12"/>
  <c r="I1354" i="12" s="1"/>
  <c r="S1264" i="12"/>
  <c r="S1422" i="12"/>
  <c r="G1422" i="12" s="1"/>
  <c r="P1423" i="12"/>
  <c r="O1423" i="12"/>
  <c r="I1309" i="12"/>
  <c r="I1331" i="12"/>
  <c r="I1332" i="12" s="1"/>
  <c r="H1166" i="12"/>
  <c r="H1167" i="12" s="1"/>
  <c r="S914" i="12"/>
  <c r="P915" i="12"/>
  <c r="O916" i="12" s="1"/>
  <c r="O915" i="12"/>
  <c r="P1204" i="12"/>
  <c r="O1204" i="12"/>
  <c r="S1131" i="12"/>
  <c r="G1131" i="12" s="1"/>
  <c r="P1132" i="12"/>
  <c r="O1132" i="12"/>
  <c r="P1158" i="12"/>
  <c r="O1158" i="12"/>
  <c r="S1157" i="12"/>
  <c r="B1157" i="12" s="1"/>
  <c r="O1112" i="12"/>
  <c r="P1112" i="12"/>
  <c r="S1111" i="12"/>
  <c r="K1111" i="12" s="1"/>
  <c r="P1179" i="12"/>
  <c r="O1179" i="12"/>
  <c r="S1178" i="12"/>
  <c r="D1178" i="12" s="1"/>
  <c r="N1090" i="12"/>
  <c r="L859" i="12"/>
  <c r="L860" i="12" s="1"/>
  <c r="S932" i="12"/>
  <c r="P1021" i="12"/>
  <c r="O1021" i="12"/>
  <c r="S1020" i="12"/>
  <c r="S1063" i="12"/>
  <c r="P1064" i="12"/>
  <c r="O1064" i="12"/>
  <c r="O1044" i="12"/>
  <c r="S1043" i="12"/>
  <c r="P1044" i="12"/>
  <c r="P983" i="12"/>
  <c r="S982" i="12"/>
  <c r="I982" i="12" s="1"/>
  <c r="O983" i="12"/>
  <c r="S1001" i="12"/>
  <c r="B1001" i="12" s="1"/>
  <c r="P1002" i="12"/>
  <c r="O1002" i="12"/>
  <c r="S959" i="12"/>
  <c r="M947" i="12"/>
  <c r="M948" i="12" s="1"/>
  <c r="P933" i="12"/>
  <c r="O933" i="12"/>
  <c r="E926" i="12"/>
  <c r="E947" i="12" s="1"/>
  <c r="E948" i="12" s="1"/>
  <c r="S869" i="12"/>
  <c r="I869" i="12" s="1"/>
  <c r="P870" i="12"/>
  <c r="O870" i="12"/>
  <c r="S847" i="12"/>
  <c r="K847" i="12" s="1"/>
  <c r="P848" i="12"/>
  <c r="O848" i="12"/>
  <c r="S887" i="12"/>
  <c r="G887" i="12" s="1"/>
  <c r="P888" i="12"/>
  <c r="O888" i="12"/>
  <c r="S804" i="12"/>
  <c r="K804" i="12" s="1"/>
  <c r="P805" i="12"/>
  <c r="O805" i="12"/>
  <c r="S823" i="12"/>
  <c r="P824" i="12"/>
  <c r="O824" i="12"/>
  <c r="O735" i="12"/>
  <c r="P735" i="12"/>
  <c r="S734" i="12"/>
  <c r="G734" i="12" s="1"/>
  <c r="P716" i="12"/>
  <c r="O716" i="12"/>
  <c r="S715" i="12"/>
  <c r="L715" i="12" s="1"/>
  <c r="P779" i="12"/>
  <c r="O779" i="12"/>
  <c r="S778" i="12"/>
  <c r="I778" i="12" s="1"/>
  <c r="S696" i="12"/>
  <c r="L696" i="12" s="1"/>
  <c r="P697" i="12"/>
  <c r="O697" i="12"/>
  <c r="P755" i="12"/>
  <c r="O755" i="12"/>
  <c r="S754" i="12"/>
  <c r="L754" i="12" s="1"/>
  <c r="P670" i="12"/>
  <c r="O671" i="12" s="1"/>
  <c r="P626" i="12"/>
  <c r="P627" i="12" s="1"/>
  <c r="C688" i="12"/>
  <c r="P646" i="12"/>
  <c r="O670" i="12"/>
  <c r="O588" i="12"/>
  <c r="S588" i="12" s="1"/>
  <c r="J605" i="12"/>
  <c r="J688" i="12"/>
  <c r="J689" i="12" s="1"/>
  <c r="O589" i="12"/>
  <c r="P589" i="12"/>
  <c r="F605" i="12"/>
  <c r="A688" i="12"/>
  <c r="P607" i="12"/>
  <c r="O607" i="12"/>
  <c r="O626" i="12"/>
  <c r="O646" i="12"/>
  <c r="M605" i="12"/>
  <c r="M688" i="12"/>
  <c r="M689" i="12" s="1"/>
  <c r="N1282" i="103" l="1"/>
  <c r="N1272" i="103"/>
  <c r="N1289" i="103"/>
  <c r="N1276" i="103"/>
  <c r="N1281" i="103"/>
  <c r="N1279" i="103"/>
  <c r="N1285" i="103"/>
  <c r="N1283" i="103"/>
  <c r="N1280" i="103"/>
  <c r="N1278" i="103"/>
  <c r="N1269" i="103"/>
  <c r="N1271" i="103"/>
  <c r="N1277" i="103"/>
  <c r="N1274" i="103"/>
  <c r="N1270" i="103"/>
  <c r="N1284" i="103"/>
  <c r="N1275" i="103"/>
  <c r="N1273" i="103"/>
  <c r="J1285" i="12"/>
  <c r="J1286" i="12" s="1"/>
  <c r="J1287" i="12" s="1"/>
  <c r="J1288" i="12" s="1"/>
  <c r="S1286" i="12"/>
  <c r="E588" i="12"/>
  <c r="B1043" i="12"/>
  <c r="L914" i="12"/>
  <c r="L925" i="12" s="1"/>
  <c r="L926" i="12" s="1"/>
  <c r="L927" i="12" s="1"/>
  <c r="L1063" i="12"/>
  <c r="B1020" i="12"/>
  <c r="G1380" i="12"/>
  <c r="G1381" i="12" s="1"/>
  <c r="S1381" i="12"/>
  <c r="S1383" i="12" s="1"/>
  <c r="N1383" i="12" s="1"/>
  <c r="I932" i="12"/>
  <c r="J1306" i="12"/>
  <c r="J1307" i="12" s="1"/>
  <c r="S1307" i="12"/>
  <c r="J1264" i="12"/>
  <c r="J1265" i="12" s="1"/>
  <c r="J1266" i="12" s="1"/>
  <c r="J1267" i="12" s="1"/>
  <c r="S1265" i="12"/>
  <c r="S1267" i="12" s="1"/>
  <c r="N1267" i="12" s="1"/>
  <c r="F1213" i="12"/>
  <c r="F1214" i="12"/>
  <c r="F1215" i="12" s="1"/>
  <c r="I1761" i="12"/>
  <c r="I1762" i="12" s="1"/>
  <c r="P1833" i="12"/>
  <c r="S1832" i="12"/>
  <c r="G1832" i="12" s="1"/>
  <c r="O1833" i="12"/>
  <c r="S1756" i="12"/>
  <c r="G1756" i="12" s="1"/>
  <c r="P1757" i="12"/>
  <c r="O1757" i="12"/>
  <c r="P1733" i="12"/>
  <c r="O1733" i="12"/>
  <c r="S1732" i="12"/>
  <c r="I1732" i="12" s="1"/>
  <c r="O1663" i="12"/>
  <c r="D1644" i="12"/>
  <c r="B1664" i="12"/>
  <c r="D1665" i="12" s="1"/>
  <c r="N1580" i="12"/>
  <c r="G1534" i="12"/>
  <c r="N1533" i="12"/>
  <c r="G1556" i="12"/>
  <c r="N1532" i="12"/>
  <c r="S1534" i="12"/>
  <c r="N1534" i="12" s="1"/>
  <c r="N1621" i="12"/>
  <c r="J1622" i="12"/>
  <c r="S1581" i="12"/>
  <c r="J1762" i="12"/>
  <c r="N1602" i="12"/>
  <c r="S1689" i="12"/>
  <c r="J1662" i="12"/>
  <c r="N1579" i="12"/>
  <c r="J1581" i="12"/>
  <c r="P1356" i="12"/>
  <c r="O1356" i="12"/>
  <c r="J1736" i="12"/>
  <c r="J1784" i="12"/>
  <c r="S1239" i="12"/>
  <c r="G1239" i="12" s="1"/>
  <c r="P1240" i="12"/>
  <c r="O1240" i="12"/>
  <c r="J1602" i="12"/>
  <c r="N1601" i="12"/>
  <c r="G1266" i="12"/>
  <c r="J1330" i="12"/>
  <c r="N1329" i="12"/>
  <c r="S1330" i="12"/>
  <c r="N1328" i="12"/>
  <c r="S1204" i="12"/>
  <c r="G1204" i="12" s="1"/>
  <c r="N1600" i="12"/>
  <c r="G1403" i="12"/>
  <c r="N1402" i="12"/>
  <c r="N1401" i="12"/>
  <c r="S1355" i="12"/>
  <c r="I1355" i="12" s="1"/>
  <c r="S1423" i="12"/>
  <c r="H1214" i="12"/>
  <c r="H1215" i="12" s="1"/>
  <c r="S915" i="12"/>
  <c r="I915" i="12" s="1"/>
  <c r="P916" i="12"/>
  <c r="S916" i="12" s="1"/>
  <c r="K916" i="12" s="1"/>
  <c r="K925" i="12" s="1"/>
  <c r="P1180" i="12"/>
  <c r="O1180" i="12"/>
  <c r="O1133" i="12"/>
  <c r="S1132" i="12"/>
  <c r="G1132" i="12" s="1"/>
  <c r="P1133" i="12"/>
  <c r="P1113" i="12"/>
  <c r="O1113" i="12"/>
  <c r="S1112" i="12"/>
  <c r="K1112" i="12" s="1"/>
  <c r="O1205" i="12"/>
  <c r="P1205" i="12"/>
  <c r="P1159" i="12"/>
  <c r="O1159" i="12"/>
  <c r="S1158" i="12"/>
  <c r="B1158" i="12" s="1"/>
  <c r="S933" i="12"/>
  <c r="I933" i="12" s="1"/>
  <c r="S983" i="12"/>
  <c r="I983" i="12" s="1"/>
  <c r="P984" i="12"/>
  <c r="O984" i="12"/>
  <c r="S1002" i="12"/>
  <c r="O1003" i="12"/>
  <c r="P1003" i="12"/>
  <c r="O1045" i="12"/>
  <c r="P1045" i="12"/>
  <c r="S1044" i="12"/>
  <c r="B1044" i="12" s="1"/>
  <c r="S1064" i="12"/>
  <c r="L1064" i="12" s="1"/>
  <c r="O1065" i="12"/>
  <c r="P1065" i="12"/>
  <c r="S1021" i="12"/>
  <c r="F1021" i="12" s="1"/>
  <c r="F1034" i="12" s="1"/>
  <c r="O1022" i="12"/>
  <c r="P1022" i="12"/>
  <c r="P934" i="12"/>
  <c r="O934" i="12"/>
  <c r="E927" i="12"/>
  <c r="P825" i="12"/>
  <c r="S824" i="12"/>
  <c r="O825" i="12"/>
  <c r="O806" i="12"/>
  <c r="P806" i="12"/>
  <c r="S805" i="12"/>
  <c r="H805" i="12" s="1"/>
  <c r="P871" i="12"/>
  <c r="S870" i="12"/>
  <c r="O871" i="12"/>
  <c r="O889" i="12"/>
  <c r="P889" i="12"/>
  <c r="S888" i="12"/>
  <c r="G888" i="12" s="1"/>
  <c r="P849" i="12"/>
  <c r="O849" i="12"/>
  <c r="S848" i="12"/>
  <c r="K848" i="12" s="1"/>
  <c r="P698" i="12"/>
  <c r="O698" i="12"/>
  <c r="S697" i="12"/>
  <c r="L697" i="12" s="1"/>
  <c r="O736" i="12"/>
  <c r="S735" i="12"/>
  <c r="G735" i="12" s="1"/>
  <c r="P736" i="12"/>
  <c r="S755" i="12"/>
  <c r="L755" i="12" s="1"/>
  <c r="L772" i="12" s="1"/>
  <c r="P756" i="12"/>
  <c r="O756" i="12"/>
  <c r="S716" i="12"/>
  <c r="P717" i="12"/>
  <c r="O717" i="12"/>
  <c r="P780" i="12"/>
  <c r="S779" i="12"/>
  <c r="I779" i="12" s="1"/>
  <c r="O780" i="12"/>
  <c r="O627" i="12"/>
  <c r="S627" i="12" s="1"/>
  <c r="K627" i="12" s="1"/>
  <c r="S670" i="12"/>
  <c r="P671" i="12"/>
  <c r="P672" i="12" s="1"/>
  <c r="S626" i="12"/>
  <c r="S646" i="12"/>
  <c r="O647" i="12"/>
  <c r="P647" i="12"/>
  <c r="O648" i="12" s="1"/>
  <c r="O608" i="12"/>
  <c r="S607" i="12"/>
  <c r="P608" i="12"/>
  <c r="P590" i="12"/>
  <c r="O590" i="12"/>
  <c r="S589" i="12"/>
  <c r="H589" i="12" s="1"/>
  <c r="P628" i="12"/>
  <c r="O628" i="12"/>
  <c r="N1300" i="103" l="1"/>
  <c r="N1298" i="103"/>
  <c r="N1290" i="103"/>
  <c r="N1304" i="103"/>
  <c r="N1299" i="103"/>
  <c r="N1294" i="103"/>
  <c r="N1306" i="103"/>
  <c r="N1297" i="103"/>
  <c r="N1295" i="103"/>
  <c r="N1305" i="103"/>
  <c r="N1296" i="103"/>
  <c r="N1291" i="103"/>
  <c r="N1301" i="103"/>
  <c r="N1293" i="103"/>
  <c r="N1303" i="103"/>
  <c r="N1302" i="103"/>
  <c r="N1310" i="103"/>
  <c r="N1292" i="103"/>
  <c r="D607" i="12"/>
  <c r="D622" i="12" s="1"/>
  <c r="D623" i="12" s="1"/>
  <c r="I1689" i="12"/>
  <c r="I1690" i="12" s="1"/>
  <c r="S1690" i="12"/>
  <c r="D646" i="12"/>
  <c r="D626" i="12"/>
  <c r="B1002" i="12"/>
  <c r="B1011" i="12" s="1"/>
  <c r="B1012" i="12" s="1"/>
  <c r="D1013" i="12" s="1"/>
  <c r="G1423" i="12"/>
  <c r="G1424" i="12" s="1"/>
  <c r="S1424" i="12"/>
  <c r="L716" i="12"/>
  <c r="D670" i="12"/>
  <c r="D685" i="12" s="1"/>
  <c r="D686" i="12" s="1"/>
  <c r="D687" i="12" s="1"/>
  <c r="I870" i="12"/>
  <c r="L1072" i="12"/>
  <c r="L1073" i="12"/>
  <c r="L1074" i="12" s="1"/>
  <c r="K926" i="12"/>
  <c r="K927" i="12" s="1"/>
  <c r="P1834" i="12"/>
  <c r="O1834" i="12"/>
  <c r="S1833" i="12"/>
  <c r="G1833" i="12" s="1"/>
  <c r="S1757" i="12"/>
  <c r="G1757" i="12" s="1"/>
  <c r="O1758" i="12"/>
  <c r="P1758" i="12"/>
  <c r="S1733" i="12"/>
  <c r="P1665" i="12"/>
  <c r="P1664" i="12"/>
  <c r="J1663" i="12"/>
  <c r="N1581" i="12"/>
  <c r="G1557" i="12"/>
  <c r="J1623" i="12"/>
  <c r="N1622" i="12"/>
  <c r="G1382" i="12"/>
  <c r="N1381" i="12"/>
  <c r="N1661" i="12"/>
  <c r="J1643" i="12"/>
  <c r="J1664" i="12" s="1"/>
  <c r="N1642" i="12"/>
  <c r="J1785" i="12"/>
  <c r="O1357" i="12"/>
  <c r="P1357" i="12"/>
  <c r="S1356" i="12"/>
  <c r="I1356" i="12" s="1"/>
  <c r="N1286" i="12"/>
  <c r="N1287" i="12"/>
  <c r="S1288" i="12"/>
  <c r="N1288" i="12" s="1"/>
  <c r="P1241" i="12"/>
  <c r="S1240" i="12"/>
  <c r="G1240" i="12" s="1"/>
  <c r="O1241" i="12"/>
  <c r="S1205" i="12"/>
  <c r="G1205" i="12" s="1"/>
  <c r="N1662" i="12"/>
  <c r="N1265" i="12"/>
  <c r="G1267" i="12"/>
  <c r="N1266" i="12"/>
  <c r="S1623" i="12"/>
  <c r="P1663" i="12" s="1"/>
  <c r="P917" i="12"/>
  <c r="O918" i="12" s="1"/>
  <c r="O917" i="12"/>
  <c r="O1134" i="12"/>
  <c r="P1134" i="12"/>
  <c r="S1133" i="12"/>
  <c r="G1133" i="12" s="1"/>
  <c r="O1206" i="12"/>
  <c r="P1206" i="12"/>
  <c r="P1160" i="12"/>
  <c r="O1160" i="12"/>
  <c r="S1159" i="12"/>
  <c r="B1159" i="12" s="1"/>
  <c r="P1114" i="12"/>
  <c r="S1113" i="12"/>
  <c r="K1113" i="12" s="1"/>
  <c r="O1114" i="12"/>
  <c r="P1181" i="12"/>
  <c r="O1181" i="12"/>
  <c r="O1004" i="12"/>
  <c r="P1004" i="12"/>
  <c r="S1003" i="12"/>
  <c r="K1003" i="12" s="1"/>
  <c r="S1065" i="12"/>
  <c r="P1066" i="12"/>
  <c r="O1066" i="12"/>
  <c r="O1023" i="12"/>
  <c r="S1022" i="12"/>
  <c r="P1023" i="12"/>
  <c r="S1045" i="12"/>
  <c r="B1045" i="12" s="1"/>
  <c r="B1053" i="12" s="1"/>
  <c r="O1046" i="12"/>
  <c r="P1046" i="12"/>
  <c r="O985" i="12"/>
  <c r="S984" i="12"/>
  <c r="I984" i="12" s="1"/>
  <c r="P985" i="12"/>
  <c r="L773" i="12"/>
  <c r="L774" i="12" s="1"/>
  <c r="L792" i="12"/>
  <c r="L793" i="12" s="1"/>
  <c r="D749" i="12"/>
  <c r="D750" i="12" s="1"/>
  <c r="S934" i="12"/>
  <c r="I934" i="12" s="1"/>
  <c r="P935" i="12"/>
  <c r="O935" i="12"/>
  <c r="P807" i="12"/>
  <c r="O807" i="12"/>
  <c r="S806" i="12"/>
  <c r="B806" i="12" s="1"/>
  <c r="S849" i="12"/>
  <c r="K849" i="12" s="1"/>
  <c r="P850" i="12"/>
  <c r="O850" i="12"/>
  <c r="S889" i="12"/>
  <c r="G889" i="12" s="1"/>
  <c r="P890" i="12"/>
  <c r="O890" i="12"/>
  <c r="S871" i="12"/>
  <c r="I871" i="12" s="1"/>
  <c r="P872" i="12"/>
  <c r="O872" i="12"/>
  <c r="S825" i="12"/>
  <c r="O826" i="12"/>
  <c r="P826" i="12"/>
  <c r="O672" i="12"/>
  <c r="S672" i="12" s="1"/>
  <c r="G672" i="12" s="1"/>
  <c r="S671" i="12"/>
  <c r="K671" i="12" s="1"/>
  <c r="O718" i="12"/>
  <c r="S717" i="12"/>
  <c r="L717" i="12" s="1"/>
  <c r="P718" i="12"/>
  <c r="P757" i="12"/>
  <c r="S756" i="12"/>
  <c r="G756" i="12" s="1"/>
  <c r="G772" i="12" s="1"/>
  <c r="O757" i="12"/>
  <c r="P737" i="12"/>
  <c r="O737" i="12"/>
  <c r="S736" i="12"/>
  <c r="G736" i="12" s="1"/>
  <c r="S780" i="12"/>
  <c r="K780" i="12" s="1"/>
  <c r="P781" i="12"/>
  <c r="O781" i="12"/>
  <c r="O699" i="12"/>
  <c r="S698" i="12"/>
  <c r="P699" i="12"/>
  <c r="S647" i="12"/>
  <c r="D647" i="12" s="1"/>
  <c r="P648" i="12"/>
  <c r="S648" i="12" s="1"/>
  <c r="D648" i="12" s="1"/>
  <c r="P673" i="12"/>
  <c r="O673" i="12"/>
  <c r="O629" i="12"/>
  <c r="P629" i="12"/>
  <c r="S628" i="12"/>
  <c r="G628" i="12" s="1"/>
  <c r="S590" i="12"/>
  <c r="E590" i="12" s="1"/>
  <c r="E603" i="12" s="1"/>
  <c r="O591" i="12"/>
  <c r="P591" i="12"/>
  <c r="S608" i="12"/>
  <c r="K608" i="12" s="1"/>
  <c r="P609" i="12"/>
  <c r="O609" i="12"/>
  <c r="M580" i="12"/>
  <c r="M581" i="12" s="1"/>
  <c r="H580" i="12"/>
  <c r="H581" i="12" s="1"/>
  <c r="F580" i="12"/>
  <c r="F581" i="12" s="1"/>
  <c r="E580" i="12"/>
  <c r="E581" i="12" s="1"/>
  <c r="C580" i="12"/>
  <c r="B580" i="12"/>
  <c r="A580" i="12"/>
  <c r="M559" i="12"/>
  <c r="M560" i="12" s="1"/>
  <c r="I559" i="12"/>
  <c r="I560" i="12" s="1"/>
  <c r="F559" i="12"/>
  <c r="F560" i="12" s="1"/>
  <c r="D559" i="12"/>
  <c r="C559" i="12"/>
  <c r="B559" i="12"/>
  <c r="A559" i="12"/>
  <c r="M535" i="12"/>
  <c r="M536" i="12" s="1"/>
  <c r="L535" i="12"/>
  <c r="L536" i="12" s="1"/>
  <c r="K535" i="12"/>
  <c r="K536" i="12" s="1"/>
  <c r="H535" i="12"/>
  <c r="H536" i="12" s="1"/>
  <c r="E535" i="12"/>
  <c r="E536" i="12" s="1"/>
  <c r="C535" i="12"/>
  <c r="B535" i="12"/>
  <c r="A535" i="12"/>
  <c r="M507" i="12"/>
  <c r="M508" i="12" s="1"/>
  <c r="L507" i="12"/>
  <c r="L508" i="12" s="1"/>
  <c r="K507" i="12"/>
  <c r="H507" i="12"/>
  <c r="H508" i="12" s="1"/>
  <c r="F507" i="12"/>
  <c r="F508" i="12" s="1"/>
  <c r="E507" i="12"/>
  <c r="E508" i="12" s="1"/>
  <c r="C507" i="12"/>
  <c r="B507" i="12"/>
  <c r="A507" i="12"/>
  <c r="H484" i="12"/>
  <c r="H485" i="12" s="1"/>
  <c r="F484" i="12"/>
  <c r="E484" i="12"/>
  <c r="C484" i="12"/>
  <c r="A484" i="12"/>
  <c r="M457" i="12"/>
  <c r="M458" i="12" s="1"/>
  <c r="K457" i="12"/>
  <c r="K458" i="12" s="1"/>
  <c r="H457" i="12"/>
  <c r="H458" i="12" s="1"/>
  <c r="F457" i="12"/>
  <c r="F458" i="12" s="1"/>
  <c r="E457" i="12"/>
  <c r="E458" i="12" s="1"/>
  <c r="C457" i="12"/>
  <c r="M436" i="12"/>
  <c r="M437" i="12" s="1"/>
  <c r="F436" i="12"/>
  <c r="F437" i="12" s="1"/>
  <c r="E436" i="12"/>
  <c r="E437" i="12" s="1"/>
  <c r="C436" i="12"/>
  <c r="B436" i="12"/>
  <c r="A436" i="12"/>
  <c r="M415" i="12"/>
  <c r="M416" i="12" s="1"/>
  <c r="L415" i="12"/>
  <c r="L416" i="12" s="1"/>
  <c r="K415" i="12"/>
  <c r="K416" i="12" s="1"/>
  <c r="I415" i="12"/>
  <c r="I416" i="12" s="1"/>
  <c r="H415" i="12"/>
  <c r="H416" i="12" s="1"/>
  <c r="F415" i="12"/>
  <c r="F416" i="12" s="1"/>
  <c r="E415" i="12"/>
  <c r="E416" i="12" s="1"/>
  <c r="C415" i="12"/>
  <c r="B415" i="12"/>
  <c r="A415" i="12"/>
  <c r="M394" i="12"/>
  <c r="M395" i="12" s="1"/>
  <c r="L394" i="12"/>
  <c r="L395" i="12" s="1"/>
  <c r="K394" i="12"/>
  <c r="H394" i="12"/>
  <c r="H395" i="12" s="1"/>
  <c r="F394" i="12"/>
  <c r="F395" i="12" s="1"/>
  <c r="E394" i="12"/>
  <c r="E395" i="12" s="1"/>
  <c r="D394" i="12"/>
  <c r="C394" i="12"/>
  <c r="A394" i="12"/>
  <c r="M373" i="12"/>
  <c r="M374" i="12" s="1"/>
  <c r="L373" i="12"/>
  <c r="I373" i="12"/>
  <c r="I374" i="12" s="1"/>
  <c r="H373" i="12"/>
  <c r="H374" i="12" s="1"/>
  <c r="F373" i="12"/>
  <c r="F374" i="12" s="1"/>
  <c r="D373" i="12"/>
  <c r="C373" i="12"/>
  <c r="B373" i="12"/>
  <c r="A373" i="12"/>
  <c r="N582" i="12"/>
  <c r="K580" i="12"/>
  <c r="K581" i="12" s="1"/>
  <c r="I580" i="12"/>
  <c r="I581" i="12" s="1"/>
  <c r="P561" i="12"/>
  <c r="O562" i="12" s="1"/>
  <c r="E559" i="12"/>
  <c r="E560" i="12" s="1"/>
  <c r="P537" i="12"/>
  <c r="S537" i="12" s="1"/>
  <c r="P509" i="12"/>
  <c r="I495" i="12"/>
  <c r="P486" i="12"/>
  <c r="M484" i="12"/>
  <c r="P464" i="12"/>
  <c r="O465" i="12" s="1"/>
  <c r="A457" i="12"/>
  <c r="L436" i="12"/>
  <c r="L437" i="12" s="1"/>
  <c r="K436" i="12"/>
  <c r="K437" i="12" s="1"/>
  <c r="B394" i="12"/>
  <c r="E373" i="12"/>
  <c r="P417" i="12"/>
  <c r="O418" i="12" s="1"/>
  <c r="P396" i="12"/>
  <c r="O397" i="12" s="1"/>
  <c r="P375" i="12"/>
  <c r="O376" i="12" s="1"/>
  <c r="N459" i="12"/>
  <c r="P438" i="12"/>
  <c r="S438" i="12" s="1"/>
  <c r="P354" i="12"/>
  <c r="O355" i="12" s="1"/>
  <c r="N1327" i="103" l="1"/>
  <c r="N1317" i="103"/>
  <c r="N1321" i="103"/>
  <c r="N1315" i="103"/>
  <c r="N1336" i="103"/>
  <c r="N1316" i="103"/>
  <c r="N1325" i="103"/>
  <c r="N1320" i="103"/>
  <c r="N1318" i="103"/>
  <c r="N1313" i="103"/>
  <c r="N1311" i="103"/>
  <c r="N1324" i="103"/>
  <c r="N1319" i="103"/>
  <c r="N1314" i="103"/>
  <c r="N1323" i="103"/>
  <c r="N1312" i="103"/>
  <c r="N1322" i="103"/>
  <c r="N1326" i="103"/>
  <c r="I1733" i="12"/>
  <c r="I1734" i="12" s="1"/>
  <c r="S1734" i="12"/>
  <c r="B1022" i="12"/>
  <c r="B1034" i="12" s="1"/>
  <c r="K698" i="12"/>
  <c r="K1065" i="12"/>
  <c r="E604" i="12"/>
  <c r="E605" i="12" s="1"/>
  <c r="I1735" i="12"/>
  <c r="B1054" i="12"/>
  <c r="D1055" i="12" s="1"/>
  <c r="S1834" i="12"/>
  <c r="S1758" i="12"/>
  <c r="G1758" i="12" s="1"/>
  <c r="P1759" i="12"/>
  <c r="O1759" i="12"/>
  <c r="J1665" i="12"/>
  <c r="O1664" i="12"/>
  <c r="N1665" i="12" s="1"/>
  <c r="N1623" i="12"/>
  <c r="S1692" i="12"/>
  <c r="I1691" i="12"/>
  <c r="N1690" i="12"/>
  <c r="G1383" i="12"/>
  <c r="N1382" i="12"/>
  <c r="J1644" i="12"/>
  <c r="N1643" i="12"/>
  <c r="P1358" i="12"/>
  <c r="G1357" i="12"/>
  <c r="O1358" i="12"/>
  <c r="S1241" i="12"/>
  <c r="G1241" i="12" s="1"/>
  <c r="P1242" i="12"/>
  <c r="O1242" i="12"/>
  <c r="G1425" i="12"/>
  <c r="P918" i="12"/>
  <c r="S918" i="12" s="1"/>
  <c r="I918" i="12" s="1"/>
  <c r="S917" i="12"/>
  <c r="B1035" i="12"/>
  <c r="S1160" i="12"/>
  <c r="B1160" i="12" s="1"/>
  <c r="O1161" i="12"/>
  <c r="P1161" i="12"/>
  <c r="P1115" i="12"/>
  <c r="O1115" i="12"/>
  <c r="S1114" i="12"/>
  <c r="K1114" i="12" s="1"/>
  <c r="S1181" i="12"/>
  <c r="B1181" i="12" s="1"/>
  <c r="B1189" i="12" s="1"/>
  <c r="P1182" i="12"/>
  <c r="O1182" i="12"/>
  <c r="P1135" i="12"/>
  <c r="O1135" i="12"/>
  <c r="S1134" i="12"/>
  <c r="G1134" i="12" s="1"/>
  <c r="O1207" i="12"/>
  <c r="P1207" i="12"/>
  <c r="S1206" i="12"/>
  <c r="G1206" i="12" s="1"/>
  <c r="S1066" i="12"/>
  <c r="K1066" i="12" s="1"/>
  <c r="O1067" i="12"/>
  <c r="P1067" i="12"/>
  <c r="P1047" i="12"/>
  <c r="O1047" i="12"/>
  <c r="S1046" i="12"/>
  <c r="I1046" i="12" s="1"/>
  <c r="I1053" i="12" s="1"/>
  <c r="O1005" i="12"/>
  <c r="P1005" i="12"/>
  <c r="S1004" i="12"/>
  <c r="K1004" i="12" s="1"/>
  <c r="S1023" i="12"/>
  <c r="H1023" i="12" s="1"/>
  <c r="H1034" i="12" s="1"/>
  <c r="O1024" i="12"/>
  <c r="P1024" i="12"/>
  <c r="S985" i="12"/>
  <c r="I985" i="12" s="1"/>
  <c r="P986" i="12"/>
  <c r="O986" i="12"/>
  <c r="S935" i="12"/>
  <c r="L935" i="12" s="1"/>
  <c r="O936" i="12"/>
  <c r="P936" i="12"/>
  <c r="P873" i="12"/>
  <c r="O873" i="12"/>
  <c r="S872" i="12"/>
  <c r="I872" i="12" s="1"/>
  <c r="P827" i="12"/>
  <c r="O827" i="12"/>
  <c r="S826" i="12"/>
  <c r="P851" i="12"/>
  <c r="S850" i="12"/>
  <c r="K850" i="12" s="1"/>
  <c r="O851" i="12"/>
  <c r="O891" i="12"/>
  <c r="P891" i="12"/>
  <c r="S890" i="12"/>
  <c r="G890" i="12" s="1"/>
  <c r="S807" i="12"/>
  <c r="K807" i="12" s="1"/>
  <c r="P808" i="12"/>
  <c r="O808" i="12"/>
  <c r="O649" i="12"/>
  <c r="O700" i="12"/>
  <c r="S699" i="12"/>
  <c r="H699" i="12" s="1"/>
  <c r="P700" i="12"/>
  <c r="S737" i="12"/>
  <c r="G737" i="12" s="1"/>
  <c r="P738" i="12"/>
  <c r="O738" i="12"/>
  <c r="P719" i="12"/>
  <c r="O719" i="12"/>
  <c r="S718" i="12"/>
  <c r="G718" i="12" s="1"/>
  <c r="S757" i="12"/>
  <c r="I757" i="12" s="1"/>
  <c r="P758" i="12"/>
  <c r="O758" i="12"/>
  <c r="O782" i="12"/>
  <c r="S781" i="12"/>
  <c r="K781" i="12" s="1"/>
  <c r="K791" i="12" s="1"/>
  <c r="P782" i="12"/>
  <c r="P649" i="12"/>
  <c r="P650" i="12" s="1"/>
  <c r="D624" i="12"/>
  <c r="P630" i="12"/>
  <c r="O630" i="12"/>
  <c r="S629" i="12"/>
  <c r="H629" i="12" s="1"/>
  <c r="H642" i="12" s="1"/>
  <c r="P610" i="12"/>
  <c r="O610" i="12"/>
  <c r="S609" i="12"/>
  <c r="P674" i="12"/>
  <c r="O674" i="12"/>
  <c r="S673" i="12"/>
  <c r="O592" i="12"/>
  <c r="P592" i="12"/>
  <c r="S591" i="12"/>
  <c r="P562" i="12"/>
  <c r="S562" i="12" s="1"/>
  <c r="O538" i="12"/>
  <c r="P538" i="12"/>
  <c r="P539" i="12" s="1"/>
  <c r="S509" i="12"/>
  <c r="P510" i="12"/>
  <c r="O511" i="12" s="1"/>
  <c r="O510" i="12"/>
  <c r="H559" i="12"/>
  <c r="H560" i="12" s="1"/>
  <c r="I507" i="12"/>
  <c r="I508" i="12" s="1"/>
  <c r="P465" i="12"/>
  <c r="P466" i="12" s="1"/>
  <c r="M582" i="12"/>
  <c r="M583" i="12" s="1"/>
  <c r="M485" i="12"/>
  <c r="C582" i="12"/>
  <c r="D560" i="12"/>
  <c r="K508" i="12"/>
  <c r="A582" i="12"/>
  <c r="E582" i="12"/>
  <c r="E583" i="12" s="1"/>
  <c r="E485" i="12"/>
  <c r="P487" i="12"/>
  <c r="O487" i="12"/>
  <c r="F485" i="12"/>
  <c r="S561" i="12"/>
  <c r="P439" i="12"/>
  <c r="O440" i="12" s="1"/>
  <c r="O439" i="12"/>
  <c r="P397" i="12"/>
  <c r="P398" i="12" s="1"/>
  <c r="O399" i="12" s="1"/>
  <c r="P418" i="12"/>
  <c r="P419" i="12" s="1"/>
  <c r="O420" i="12" s="1"/>
  <c r="S396" i="12"/>
  <c r="D395" i="12"/>
  <c r="D374" i="12"/>
  <c r="P376" i="12"/>
  <c r="P377" i="12" s="1"/>
  <c r="P378" i="12" s="1"/>
  <c r="P355" i="12"/>
  <c r="S355" i="12" s="1"/>
  <c r="A459" i="12"/>
  <c r="L374" i="12"/>
  <c r="E374" i="12"/>
  <c r="E459" i="12"/>
  <c r="E460" i="12" s="1"/>
  <c r="M459" i="12"/>
  <c r="M460" i="12" s="1"/>
  <c r="F459" i="12"/>
  <c r="F460" i="12" s="1"/>
  <c r="S417" i="12"/>
  <c r="K459" i="12"/>
  <c r="K460" i="12" s="1"/>
  <c r="K395" i="12"/>
  <c r="C459" i="12"/>
  <c r="K347" i="12"/>
  <c r="K348" i="12" s="1"/>
  <c r="J347" i="12"/>
  <c r="J348" i="12" s="1"/>
  <c r="C347" i="12"/>
  <c r="A347" i="12"/>
  <c r="F326" i="12"/>
  <c r="F327" i="12" s="1"/>
  <c r="K302" i="12"/>
  <c r="J302" i="12"/>
  <c r="J303" i="12" s="1"/>
  <c r="C302" i="12"/>
  <c r="F283" i="12"/>
  <c r="F284" i="12" s="1"/>
  <c r="F259" i="12"/>
  <c r="F260" i="12" s="1"/>
  <c r="A259" i="12"/>
  <c r="N349" i="12"/>
  <c r="M347" i="12"/>
  <c r="M348" i="12" s="1"/>
  <c r="F347" i="12"/>
  <c r="F348" i="12" s="1"/>
  <c r="E347" i="12"/>
  <c r="E348" i="12" s="1"/>
  <c r="P328" i="12"/>
  <c r="S328" i="12" s="1"/>
  <c r="M326" i="12"/>
  <c r="M327" i="12" s="1"/>
  <c r="K326" i="12"/>
  <c r="K327" i="12" s="1"/>
  <c r="E326" i="12"/>
  <c r="E327" i="12" s="1"/>
  <c r="C326" i="12"/>
  <c r="J326" i="12"/>
  <c r="J327" i="12" s="1"/>
  <c r="B326" i="12"/>
  <c r="A326" i="12"/>
  <c r="P304" i="12"/>
  <c r="O305" i="12" s="1"/>
  <c r="M302" i="12"/>
  <c r="M303" i="12" s="1"/>
  <c r="L302" i="12"/>
  <c r="L303" i="12" s="1"/>
  <c r="I302" i="12"/>
  <c r="I303" i="12" s="1"/>
  <c r="A302" i="12"/>
  <c r="F302" i="12"/>
  <c r="F303" i="12" s="1"/>
  <c r="E302" i="12"/>
  <c r="E303" i="12" s="1"/>
  <c r="P285" i="12"/>
  <c r="P286" i="12" s="1"/>
  <c r="M283" i="12"/>
  <c r="M284" i="12" s="1"/>
  <c r="K283" i="12"/>
  <c r="K284" i="12" s="1"/>
  <c r="E283" i="12"/>
  <c r="E284" i="12" s="1"/>
  <c r="C283" i="12"/>
  <c r="A283" i="12"/>
  <c r="L283" i="12"/>
  <c r="L284" i="12" s="1"/>
  <c r="J283" i="12"/>
  <c r="J284" i="12" s="1"/>
  <c r="P261" i="12"/>
  <c r="M259" i="12"/>
  <c r="E259" i="12"/>
  <c r="C259" i="12"/>
  <c r="L259" i="12"/>
  <c r="J259" i="12"/>
  <c r="J260" i="12" s="1"/>
  <c r="P239" i="12"/>
  <c r="P240" i="12" s="1"/>
  <c r="N1358" i="103" l="1"/>
  <c r="N1353" i="103"/>
  <c r="N1356" i="103"/>
  <c r="N1347" i="103"/>
  <c r="N1339" i="103"/>
  <c r="N1341" i="103"/>
  <c r="C1334" i="103"/>
  <c r="G1334" i="103" s="1"/>
  <c r="A1334" i="103" s="1"/>
  <c r="N1340" i="103"/>
  <c r="N1354" i="103"/>
  <c r="N1346" i="103"/>
  <c r="N1359" i="103"/>
  <c r="N1351" i="103"/>
  <c r="N1348" i="103"/>
  <c r="N1350" i="103"/>
  <c r="N1355" i="103"/>
  <c r="N1342" i="103"/>
  <c r="N1338" i="103"/>
  <c r="N1363" i="103"/>
  <c r="N1345" i="103"/>
  <c r="N1337" i="103"/>
  <c r="N1357" i="103"/>
  <c r="N1349" i="103"/>
  <c r="N1352" i="103"/>
  <c r="N1344" i="103"/>
  <c r="N1343" i="103"/>
  <c r="D562" i="12"/>
  <c r="D579" i="12" s="1"/>
  <c r="D580" i="12" s="1"/>
  <c r="D581" i="12" s="1"/>
  <c r="E673" i="12"/>
  <c r="G1834" i="12"/>
  <c r="G1835" i="12" s="1"/>
  <c r="G1836" i="12" s="1"/>
  <c r="S1835" i="12"/>
  <c r="I917" i="12"/>
  <c r="L591" i="12"/>
  <c r="L603" i="12" s="1"/>
  <c r="J355" i="12"/>
  <c r="G609" i="12"/>
  <c r="K792" i="12"/>
  <c r="K793" i="12" s="1"/>
  <c r="O1665" i="12"/>
  <c r="S1665" i="12" s="1"/>
  <c r="S1759" i="12"/>
  <c r="N1734" i="12"/>
  <c r="S1736" i="12"/>
  <c r="N1736" i="12" s="1"/>
  <c r="I1736" i="12"/>
  <c r="N1735" i="12"/>
  <c r="I1692" i="12"/>
  <c r="I1784" i="12"/>
  <c r="N1691" i="12"/>
  <c r="N1692" i="12"/>
  <c r="S1426" i="12"/>
  <c r="N1426" i="12" s="1"/>
  <c r="O919" i="12"/>
  <c r="O1359" i="12"/>
  <c r="G1358" i="12"/>
  <c r="G1360" i="12" s="1"/>
  <c r="P1359" i="12"/>
  <c r="S1242" i="12"/>
  <c r="P919" i="12"/>
  <c r="O920" i="12" s="1"/>
  <c r="P1208" i="12"/>
  <c r="O1208" i="12"/>
  <c r="N1424" i="12"/>
  <c r="G1426" i="12"/>
  <c r="N1425" i="12"/>
  <c r="J1308" i="12"/>
  <c r="L1190" i="12"/>
  <c r="L1191" i="12" s="1"/>
  <c r="B1190" i="12"/>
  <c r="B1308" i="12"/>
  <c r="L1166" i="12"/>
  <c r="L1167" i="12" s="1"/>
  <c r="I1054" i="12"/>
  <c r="I1055" i="12" s="1"/>
  <c r="H1035" i="12"/>
  <c r="H1036" i="12" s="1"/>
  <c r="S1207" i="12"/>
  <c r="G1207" i="12" s="1"/>
  <c r="B993" i="12"/>
  <c r="D994" i="12" s="1"/>
  <c r="P1136" i="12"/>
  <c r="O1136" i="12"/>
  <c r="S1135" i="12"/>
  <c r="I1135" i="12" s="1"/>
  <c r="S1161" i="12"/>
  <c r="B1161" i="12" s="1"/>
  <c r="O1162" i="12"/>
  <c r="P1162" i="12"/>
  <c r="S1115" i="12"/>
  <c r="K1115" i="12" s="1"/>
  <c r="K1119" i="12" s="1"/>
  <c r="P1116" i="12"/>
  <c r="O1116" i="12"/>
  <c r="K1212" i="12"/>
  <c r="S1182" i="12"/>
  <c r="D1182" i="12" s="1"/>
  <c r="D1189" i="12" s="1"/>
  <c r="P1183" i="12"/>
  <c r="O1183" i="12"/>
  <c r="S891" i="12"/>
  <c r="F891" i="12" s="1"/>
  <c r="S936" i="12"/>
  <c r="L936" i="12" s="1"/>
  <c r="S1024" i="12"/>
  <c r="L1024" i="12" s="1"/>
  <c r="P1025" i="12"/>
  <c r="O1025" i="12"/>
  <c r="S986" i="12"/>
  <c r="I986" i="12" s="1"/>
  <c r="O987" i="12"/>
  <c r="P987" i="12"/>
  <c r="S1047" i="12"/>
  <c r="G1047" i="12" s="1"/>
  <c r="G1053" i="12" s="1"/>
  <c r="O1048" i="12"/>
  <c r="P1048" i="12"/>
  <c r="P1006" i="12"/>
  <c r="S1005" i="12"/>
  <c r="K1005" i="12" s="1"/>
  <c r="O1006" i="12"/>
  <c r="S1067" i="12"/>
  <c r="K1067" i="12" s="1"/>
  <c r="P1068" i="12"/>
  <c r="O1068" i="12"/>
  <c r="P937" i="12"/>
  <c r="O937" i="12"/>
  <c r="S649" i="12"/>
  <c r="O650" i="12"/>
  <c r="S650" i="12" s="1"/>
  <c r="D650" i="12" s="1"/>
  <c r="S851" i="12"/>
  <c r="B851" i="12" s="1"/>
  <c r="B858" i="12" s="1"/>
  <c r="P852" i="12"/>
  <c r="O852" i="12"/>
  <c r="P809" i="12"/>
  <c r="O809" i="12"/>
  <c r="S808" i="12"/>
  <c r="K808" i="12" s="1"/>
  <c r="S827" i="12"/>
  <c r="P828" i="12"/>
  <c r="O828" i="12"/>
  <c r="P892" i="12"/>
  <c r="O892" i="12"/>
  <c r="S873" i="12"/>
  <c r="G873" i="12" s="1"/>
  <c r="P874" i="12"/>
  <c r="O874" i="12"/>
  <c r="H643" i="12"/>
  <c r="H644" i="12" s="1"/>
  <c r="S719" i="12"/>
  <c r="P720" i="12"/>
  <c r="O720" i="12"/>
  <c r="P783" i="12"/>
  <c r="O783" i="12"/>
  <c r="S782" i="12"/>
  <c r="B782" i="12" s="1"/>
  <c r="P701" i="12"/>
  <c r="O701" i="12"/>
  <c r="S700" i="12"/>
  <c r="B700" i="12" s="1"/>
  <c r="P759" i="12"/>
  <c r="O759" i="12"/>
  <c r="S758" i="12"/>
  <c r="I758" i="12" s="1"/>
  <c r="P739" i="12"/>
  <c r="O739" i="12"/>
  <c r="S738" i="12"/>
  <c r="G738" i="12" s="1"/>
  <c r="O563" i="12"/>
  <c r="S510" i="12"/>
  <c r="P563" i="12"/>
  <c r="P564" i="12" s="1"/>
  <c r="S538" i="12"/>
  <c r="O539" i="12"/>
  <c r="S539" i="12" s="1"/>
  <c r="K539" i="12" s="1"/>
  <c r="K558" i="12" s="1"/>
  <c r="S630" i="12"/>
  <c r="P631" i="12"/>
  <c r="O631" i="12"/>
  <c r="P651" i="12"/>
  <c r="O651" i="12"/>
  <c r="S674" i="12"/>
  <c r="E674" i="12" s="1"/>
  <c r="P675" i="12"/>
  <c r="O675" i="12"/>
  <c r="P593" i="12"/>
  <c r="S592" i="12"/>
  <c r="K592" i="12" s="1"/>
  <c r="O593" i="12"/>
  <c r="S610" i="12"/>
  <c r="G610" i="12" s="1"/>
  <c r="P611" i="12"/>
  <c r="O611" i="12"/>
  <c r="P511" i="12"/>
  <c r="S511" i="12" s="1"/>
  <c r="G511" i="12" s="1"/>
  <c r="H582" i="12"/>
  <c r="H583" i="12" s="1"/>
  <c r="S465" i="12"/>
  <c r="O466" i="12"/>
  <c r="S466" i="12" s="1"/>
  <c r="I466" i="12" s="1"/>
  <c r="P467" i="12"/>
  <c r="O467" i="12"/>
  <c r="P540" i="12"/>
  <c r="O540" i="12"/>
  <c r="S487" i="12"/>
  <c r="O488" i="12"/>
  <c r="P488" i="12"/>
  <c r="O398" i="12"/>
  <c r="P420" i="12"/>
  <c r="O421" i="12" s="1"/>
  <c r="P440" i="12"/>
  <c r="O441" i="12" s="1"/>
  <c r="P399" i="12"/>
  <c r="P400" i="12" s="1"/>
  <c r="O419" i="12"/>
  <c r="S439" i="12"/>
  <c r="O377" i="12"/>
  <c r="S377" i="12" s="1"/>
  <c r="J377" i="12" s="1"/>
  <c r="S376" i="12"/>
  <c r="O378" i="12"/>
  <c r="P379" i="12"/>
  <c r="O379" i="12"/>
  <c r="O356" i="12"/>
  <c r="P356" i="12"/>
  <c r="S397" i="12"/>
  <c r="S418" i="12"/>
  <c r="P305" i="12"/>
  <c r="P306" i="12" s="1"/>
  <c r="P287" i="12"/>
  <c r="O287" i="12"/>
  <c r="P329" i="12"/>
  <c r="P330" i="12" s="1"/>
  <c r="P331" i="12" s="1"/>
  <c r="O329" i="12"/>
  <c r="S285" i="12"/>
  <c r="O286" i="12"/>
  <c r="S286" i="12" s="1"/>
  <c r="O240" i="12"/>
  <c r="S240" i="12" s="1"/>
  <c r="K303" i="12"/>
  <c r="K349" i="12"/>
  <c r="K350" i="12" s="1"/>
  <c r="E260" i="12"/>
  <c r="E349" i="12"/>
  <c r="E350" i="12" s="1"/>
  <c r="O262" i="12"/>
  <c r="P262" i="12"/>
  <c r="A349" i="12"/>
  <c r="M349" i="12"/>
  <c r="M350" i="12" s="1"/>
  <c r="L260" i="12"/>
  <c r="J349" i="12"/>
  <c r="J350" i="12" s="1"/>
  <c r="O241" i="12"/>
  <c r="P241" i="12"/>
  <c r="C349" i="12"/>
  <c r="M260" i="12"/>
  <c r="F349" i="12"/>
  <c r="F350" i="12" s="1"/>
  <c r="S304" i="12"/>
  <c r="N1378" i="103" l="1"/>
  <c r="N1370" i="103"/>
  <c r="N1372" i="103"/>
  <c r="N1373" i="103"/>
  <c r="N1371" i="103"/>
  <c r="N1369" i="103"/>
  <c r="N1367" i="103"/>
  <c r="N1376" i="103"/>
  <c r="N1365" i="103"/>
  <c r="N1377" i="103"/>
  <c r="N1384" i="103"/>
  <c r="N1368" i="103"/>
  <c r="N1364" i="103"/>
  <c r="N1380" i="103"/>
  <c r="N1375" i="103"/>
  <c r="N1366" i="103"/>
  <c r="N1374" i="103"/>
  <c r="N1379" i="103"/>
  <c r="G622" i="12"/>
  <c r="J376" i="12"/>
  <c r="D630" i="12"/>
  <c r="D642" i="12" s="1"/>
  <c r="D643" i="12" s="1"/>
  <c r="D644" i="12" s="1"/>
  <c r="G240" i="12"/>
  <c r="G286" i="12"/>
  <c r="J439" i="12"/>
  <c r="D487" i="12"/>
  <c r="D506" i="12" s="1"/>
  <c r="D507" i="12" s="1"/>
  <c r="D508" i="12" s="1"/>
  <c r="I1144" i="12"/>
  <c r="G1759" i="12"/>
  <c r="G1760" i="12" s="1"/>
  <c r="G1761" i="12" s="1"/>
  <c r="S1760" i="12"/>
  <c r="S1762" i="12" s="1"/>
  <c r="D465" i="12"/>
  <c r="J418" i="12"/>
  <c r="J397" i="12"/>
  <c r="G538" i="12"/>
  <c r="G510" i="12"/>
  <c r="G719" i="12"/>
  <c r="G728" i="12" s="1"/>
  <c r="D649" i="12"/>
  <c r="G1242" i="12"/>
  <c r="G1243" i="12" s="1"/>
  <c r="S1243" i="12"/>
  <c r="S1245" i="12" s="1"/>
  <c r="N1245" i="12" s="1"/>
  <c r="S1837" i="12"/>
  <c r="N1835" i="12"/>
  <c r="O1906" i="12"/>
  <c r="N1836" i="12"/>
  <c r="G1837" i="12"/>
  <c r="G1907" i="12"/>
  <c r="I1470" i="12"/>
  <c r="I1785" i="12"/>
  <c r="G1361" i="12"/>
  <c r="S1359" i="12"/>
  <c r="P920" i="12"/>
  <c r="P921" i="12" s="1"/>
  <c r="P1209" i="12"/>
  <c r="O1209" i="12"/>
  <c r="S1208" i="12"/>
  <c r="G1208" i="12" s="1"/>
  <c r="J1309" i="12"/>
  <c r="J1331" i="12"/>
  <c r="J1332" i="12" s="1"/>
  <c r="D1190" i="12"/>
  <c r="D1191" i="12" s="1"/>
  <c r="O1184" i="12"/>
  <c r="P1184" i="12"/>
  <c r="S1309" i="12"/>
  <c r="N1307" i="12"/>
  <c r="D1309" i="12"/>
  <c r="N1308" i="12"/>
  <c r="B1331" i="12"/>
  <c r="S1183" i="12"/>
  <c r="I1183" i="12" s="1"/>
  <c r="I1189" i="12" s="1"/>
  <c r="K1120" i="12"/>
  <c r="K1121" i="12" s="1"/>
  <c r="G1054" i="12"/>
  <c r="G1055" i="12" s="1"/>
  <c r="S1116" i="12"/>
  <c r="L1116" i="12" s="1"/>
  <c r="P1117" i="12"/>
  <c r="O1117" i="12"/>
  <c r="O1163" i="12"/>
  <c r="S1162" i="12"/>
  <c r="B1162" i="12" s="1"/>
  <c r="P1163" i="12"/>
  <c r="K1213" i="12"/>
  <c r="K1190" i="12"/>
  <c r="P1137" i="12"/>
  <c r="O1137" i="12"/>
  <c r="S1136" i="12"/>
  <c r="I1136" i="12" s="1"/>
  <c r="S937" i="12"/>
  <c r="L937" i="12" s="1"/>
  <c r="B961" i="12"/>
  <c r="S1068" i="12"/>
  <c r="K1068" i="12" s="1"/>
  <c r="O1069" i="12"/>
  <c r="P1069" i="12"/>
  <c r="S1048" i="12"/>
  <c r="K1048" i="12" s="1"/>
  <c r="P1049" i="12"/>
  <c r="O1049" i="12"/>
  <c r="O988" i="12"/>
  <c r="P988" i="12"/>
  <c r="S987" i="12"/>
  <c r="I987" i="12" s="1"/>
  <c r="P1007" i="12"/>
  <c r="O1007" i="12"/>
  <c r="S1006" i="12"/>
  <c r="I1006" i="12" s="1"/>
  <c r="O1026" i="12"/>
  <c r="P1026" i="12"/>
  <c r="S1025" i="12"/>
  <c r="L1025" i="12" s="1"/>
  <c r="B859" i="12"/>
  <c r="D860" i="12" s="1"/>
  <c r="P938" i="12"/>
  <c r="O938" i="12"/>
  <c r="S739" i="12"/>
  <c r="I739" i="12" s="1"/>
  <c r="O810" i="12"/>
  <c r="P810" i="12"/>
  <c r="S809" i="12"/>
  <c r="K809" i="12" s="1"/>
  <c r="P875" i="12"/>
  <c r="S874" i="12"/>
  <c r="G874" i="12" s="1"/>
  <c r="G879" i="12" s="1"/>
  <c r="O875" i="12"/>
  <c r="P829" i="12"/>
  <c r="S828" i="12"/>
  <c r="O829" i="12"/>
  <c r="O893" i="12"/>
  <c r="P893" i="12"/>
  <c r="S892" i="12"/>
  <c r="F892" i="12" s="1"/>
  <c r="P853" i="12"/>
  <c r="O853" i="12"/>
  <c r="S852" i="12"/>
  <c r="I852" i="12" s="1"/>
  <c r="I858" i="12" s="1"/>
  <c r="O564" i="12"/>
  <c r="S564" i="12" s="1"/>
  <c r="G564" i="12" s="1"/>
  <c r="K559" i="12"/>
  <c r="P740" i="12"/>
  <c r="O740" i="12"/>
  <c r="S783" i="12"/>
  <c r="B783" i="12" s="1"/>
  <c r="P784" i="12"/>
  <c r="O784" i="12"/>
  <c r="O760" i="12"/>
  <c r="S759" i="12"/>
  <c r="K759" i="12" s="1"/>
  <c r="P760" i="12"/>
  <c r="P721" i="12"/>
  <c r="O721" i="12"/>
  <c r="S720" i="12"/>
  <c r="G720" i="12" s="1"/>
  <c r="S701" i="12"/>
  <c r="K701" i="12" s="1"/>
  <c r="P702" i="12"/>
  <c r="O702" i="12"/>
  <c r="S651" i="12"/>
  <c r="D651" i="12" s="1"/>
  <c r="S563" i="12"/>
  <c r="O612" i="12"/>
  <c r="P612" i="12"/>
  <c r="S611" i="12"/>
  <c r="K611" i="12" s="1"/>
  <c r="O652" i="12"/>
  <c r="P652" i="12"/>
  <c r="S593" i="12"/>
  <c r="K593" i="12" s="1"/>
  <c r="P594" i="12"/>
  <c r="O594" i="12"/>
  <c r="P632" i="12"/>
  <c r="O632" i="12"/>
  <c r="S631" i="12"/>
  <c r="G631" i="12" s="1"/>
  <c r="G642" i="12" s="1"/>
  <c r="S675" i="12"/>
  <c r="E675" i="12" s="1"/>
  <c r="E685" i="12" s="1"/>
  <c r="P676" i="12"/>
  <c r="O676" i="12"/>
  <c r="O512" i="12"/>
  <c r="P512" i="12"/>
  <c r="P513" i="12" s="1"/>
  <c r="P514" i="12" s="1"/>
  <c r="P441" i="12"/>
  <c r="S441" i="12" s="1"/>
  <c r="J441" i="12" s="1"/>
  <c r="P565" i="12"/>
  <c r="O565" i="12"/>
  <c r="S540" i="12"/>
  <c r="L540" i="12" s="1"/>
  <c r="P541" i="12"/>
  <c r="O541" i="12"/>
  <c r="O468" i="12"/>
  <c r="S467" i="12"/>
  <c r="I467" i="12" s="1"/>
  <c r="P468" i="12"/>
  <c r="P489" i="12"/>
  <c r="O489" i="12"/>
  <c r="S488" i="12"/>
  <c r="G488" i="12" s="1"/>
  <c r="S440" i="12"/>
  <c r="J440" i="12" s="1"/>
  <c r="P421" i="12"/>
  <c r="O422" i="12" s="1"/>
  <c r="O400" i="12"/>
  <c r="D457" i="12"/>
  <c r="B457" i="12"/>
  <c r="O306" i="12"/>
  <c r="S306" i="12" s="1"/>
  <c r="L306" i="12" s="1"/>
  <c r="P401" i="12"/>
  <c r="O401" i="12"/>
  <c r="S287" i="12"/>
  <c r="D287" i="12" s="1"/>
  <c r="S305" i="12"/>
  <c r="P380" i="12"/>
  <c r="O380" i="12"/>
  <c r="O357" i="12"/>
  <c r="S356" i="12"/>
  <c r="P357" i="12"/>
  <c r="S419" i="12"/>
  <c r="J419" i="12" s="1"/>
  <c r="S398" i="12"/>
  <c r="J398" i="12" s="1"/>
  <c r="S378" i="12"/>
  <c r="J378" i="12" s="1"/>
  <c r="O331" i="12"/>
  <c r="S331" i="12" s="1"/>
  <c r="I331" i="12" s="1"/>
  <c r="O330" i="12"/>
  <c r="S330" i="12" s="1"/>
  <c r="B330" i="12" s="1"/>
  <c r="B346" i="12" s="1"/>
  <c r="S329" i="12"/>
  <c r="P288" i="12"/>
  <c r="O288" i="12"/>
  <c r="S241" i="12"/>
  <c r="G241" i="12" s="1"/>
  <c r="P242" i="12"/>
  <c r="O242" i="12"/>
  <c r="D259" i="12"/>
  <c r="O307" i="12"/>
  <c r="P307" i="12"/>
  <c r="O332" i="12"/>
  <c r="P332" i="12"/>
  <c r="S262" i="12"/>
  <c r="P263" i="12"/>
  <c r="O263" i="12"/>
  <c r="N1394" i="103" l="1"/>
  <c r="N1386" i="103"/>
  <c r="N1392" i="103"/>
  <c r="N1397" i="103"/>
  <c r="N1395" i="103"/>
  <c r="N1393" i="103"/>
  <c r="N1391" i="103"/>
  <c r="N1404" i="103"/>
  <c r="N1388" i="103"/>
  <c r="N1396" i="103"/>
  <c r="N1387" i="103"/>
  <c r="N1400" i="103"/>
  <c r="N1390" i="103"/>
  <c r="N1398" i="103"/>
  <c r="N1385" i="103"/>
  <c r="N1399" i="103"/>
  <c r="N1389" i="103"/>
  <c r="D666" i="12"/>
  <c r="D667" i="12" s="1"/>
  <c r="L305" i="12"/>
  <c r="L325" i="12" s="1"/>
  <c r="L326" i="12" s="1"/>
  <c r="L327" i="12" s="1"/>
  <c r="J356" i="12"/>
  <c r="D329" i="12"/>
  <c r="D346" i="12" s="1"/>
  <c r="D347" i="12" s="1"/>
  <c r="I1359" i="12"/>
  <c r="I1360" i="12" s="1"/>
  <c r="S1360" i="12"/>
  <c r="G563" i="12"/>
  <c r="G880" i="12"/>
  <c r="G881" i="12" s="1"/>
  <c r="G1762" i="12"/>
  <c r="G1784" i="12"/>
  <c r="G1785" i="12" s="1"/>
  <c r="N1761" i="12"/>
  <c r="N1837" i="12"/>
  <c r="P1906" i="12"/>
  <c r="P1907" i="12"/>
  <c r="P1908" i="12"/>
  <c r="O1907" i="12"/>
  <c r="N1908" i="12" s="1"/>
  <c r="G1908" i="12"/>
  <c r="O1783" i="12"/>
  <c r="P1784" i="12" s="1"/>
  <c r="N1760" i="12"/>
  <c r="N1762" i="12"/>
  <c r="P1783" i="12"/>
  <c r="O1555" i="12"/>
  <c r="N1469" i="12"/>
  <c r="S1471" i="12"/>
  <c r="I1471" i="12"/>
  <c r="I1556" i="12"/>
  <c r="N1470" i="12"/>
  <c r="O1330" i="12"/>
  <c r="P1331" i="12" s="1"/>
  <c r="G1244" i="12"/>
  <c r="N1243" i="12"/>
  <c r="G1362" i="12"/>
  <c r="G1446" i="12"/>
  <c r="O921" i="12"/>
  <c r="S921" i="12" s="1"/>
  <c r="S920" i="12"/>
  <c r="I920" i="12" s="1"/>
  <c r="P1210" i="12"/>
  <c r="O1210" i="12"/>
  <c r="S1209" i="12"/>
  <c r="G1209" i="12" s="1"/>
  <c r="I1190" i="12"/>
  <c r="I1191" i="12" s="1"/>
  <c r="S1184" i="12"/>
  <c r="G1184" i="12" s="1"/>
  <c r="P1185" i="12"/>
  <c r="O1185" i="12"/>
  <c r="D1332" i="12"/>
  <c r="N1309" i="12"/>
  <c r="P1330" i="12"/>
  <c r="I1145" i="12"/>
  <c r="I1146" i="12" s="1"/>
  <c r="P1138" i="12"/>
  <c r="O1138" i="12"/>
  <c r="F1035" i="12"/>
  <c r="F1075" i="12" s="1"/>
  <c r="F1076" i="12" s="1"/>
  <c r="K1191" i="12"/>
  <c r="O1164" i="12"/>
  <c r="P1164" i="12"/>
  <c r="S1163" i="12"/>
  <c r="B1163" i="12" s="1"/>
  <c r="B1165" i="12" s="1"/>
  <c r="O1118" i="12"/>
  <c r="S1117" i="12"/>
  <c r="L1117" i="12" s="1"/>
  <c r="P1118" i="12"/>
  <c r="S1137" i="12"/>
  <c r="B1137" i="12" s="1"/>
  <c r="S938" i="12"/>
  <c r="L938" i="12" s="1"/>
  <c r="S1026" i="12"/>
  <c r="I1026" i="12" s="1"/>
  <c r="I1034" i="12" s="1"/>
  <c r="P1027" i="12"/>
  <c r="O1027" i="12"/>
  <c r="S1069" i="12"/>
  <c r="K1069" i="12" s="1"/>
  <c r="P1070" i="12"/>
  <c r="O1070" i="12"/>
  <c r="O989" i="12"/>
  <c r="P989" i="12"/>
  <c r="S988" i="12"/>
  <c r="I988" i="12" s="1"/>
  <c r="D962" i="12"/>
  <c r="B1075" i="12"/>
  <c r="H961" i="12"/>
  <c r="S1007" i="12"/>
  <c r="I1007" i="12" s="1"/>
  <c r="O1008" i="12"/>
  <c r="P1008" i="12"/>
  <c r="S1049" i="12"/>
  <c r="K1049" i="12" s="1"/>
  <c r="O1050" i="12"/>
  <c r="P1050" i="12"/>
  <c r="I859" i="12"/>
  <c r="I860" i="12" s="1"/>
  <c r="S652" i="12"/>
  <c r="B652" i="12" s="1"/>
  <c r="O939" i="12"/>
  <c r="P939" i="12"/>
  <c r="P922" i="12"/>
  <c r="O922" i="12"/>
  <c r="S721" i="12"/>
  <c r="I721" i="12" s="1"/>
  <c r="I710" i="12"/>
  <c r="I711" i="12" s="1"/>
  <c r="S829" i="12"/>
  <c r="O830" i="12"/>
  <c r="P830" i="12"/>
  <c r="S853" i="12"/>
  <c r="K853" i="12" s="1"/>
  <c r="P854" i="12"/>
  <c r="O854" i="12"/>
  <c r="S875" i="12"/>
  <c r="I875" i="12" s="1"/>
  <c r="P876" i="12"/>
  <c r="O876" i="12"/>
  <c r="S810" i="12"/>
  <c r="L810" i="12" s="1"/>
  <c r="P811" i="12"/>
  <c r="O811" i="12"/>
  <c r="S893" i="12"/>
  <c r="F893" i="12" s="1"/>
  <c r="F906" i="12" s="1"/>
  <c r="P894" i="12"/>
  <c r="O894" i="12"/>
  <c r="E686" i="12"/>
  <c r="K560" i="12"/>
  <c r="K582" i="12"/>
  <c r="K583" i="12" s="1"/>
  <c r="O703" i="12"/>
  <c r="S702" i="12"/>
  <c r="K702" i="12" s="1"/>
  <c r="P703" i="12"/>
  <c r="P785" i="12"/>
  <c r="O785" i="12"/>
  <c r="S784" i="12"/>
  <c r="I784" i="12" s="1"/>
  <c r="O761" i="12"/>
  <c r="S760" i="12"/>
  <c r="K760" i="12" s="1"/>
  <c r="P761" i="12"/>
  <c r="O741" i="12"/>
  <c r="P741" i="12"/>
  <c r="S740" i="12"/>
  <c r="I740" i="12" s="1"/>
  <c r="I748" i="12" s="1"/>
  <c r="P722" i="12"/>
  <c r="O722" i="12"/>
  <c r="O653" i="12"/>
  <c r="P653" i="12"/>
  <c r="P677" i="12"/>
  <c r="O677" i="12"/>
  <c r="S676" i="12"/>
  <c r="L676" i="12" s="1"/>
  <c r="P633" i="12"/>
  <c r="O633" i="12"/>
  <c r="S632" i="12"/>
  <c r="L632" i="12" s="1"/>
  <c r="P613" i="12"/>
  <c r="O613" i="12"/>
  <c r="S612" i="12"/>
  <c r="K612" i="12" s="1"/>
  <c r="P595" i="12"/>
  <c r="O595" i="12"/>
  <c r="S594" i="12"/>
  <c r="K594" i="12" s="1"/>
  <c r="S512" i="12"/>
  <c r="O513" i="12"/>
  <c r="S513" i="12" s="1"/>
  <c r="D513" i="12" s="1"/>
  <c r="D534" i="12" s="1"/>
  <c r="P422" i="12"/>
  <c r="O423" i="12" s="1"/>
  <c r="O442" i="12"/>
  <c r="O514" i="12"/>
  <c r="S514" i="12" s="1"/>
  <c r="G514" i="12" s="1"/>
  <c r="P442" i="12"/>
  <c r="P542" i="12"/>
  <c r="O542" i="12"/>
  <c r="S541" i="12"/>
  <c r="L541" i="12" s="1"/>
  <c r="P490" i="12"/>
  <c r="O490" i="12"/>
  <c r="S489" i="12"/>
  <c r="G489" i="12" s="1"/>
  <c r="P515" i="12"/>
  <c r="O515" i="12"/>
  <c r="P469" i="12"/>
  <c r="O469" i="12"/>
  <c r="S468" i="12"/>
  <c r="I468" i="12" s="1"/>
  <c r="P566" i="12"/>
  <c r="O566" i="12"/>
  <c r="S565" i="12"/>
  <c r="L565" i="12" s="1"/>
  <c r="D458" i="12"/>
  <c r="B459" i="12"/>
  <c r="P402" i="12"/>
  <c r="O402" i="12"/>
  <c r="S288" i="12"/>
  <c r="P381" i="12"/>
  <c r="O381" i="12"/>
  <c r="P358" i="12"/>
  <c r="S357" i="12"/>
  <c r="J357" i="12" s="1"/>
  <c r="O358" i="12"/>
  <c r="S399" i="12"/>
  <c r="J399" i="12" s="1"/>
  <c r="S420" i="12"/>
  <c r="S379" i="12"/>
  <c r="O289" i="12"/>
  <c r="P289" i="12"/>
  <c r="O243" i="12"/>
  <c r="P243" i="12"/>
  <c r="S242" i="12"/>
  <c r="G242" i="12" s="1"/>
  <c r="D283" i="12"/>
  <c r="P308" i="12"/>
  <c r="O308" i="12"/>
  <c r="S307" i="12"/>
  <c r="D307" i="12" s="1"/>
  <c r="O333" i="12"/>
  <c r="P333" i="12"/>
  <c r="S332" i="12"/>
  <c r="I332" i="12" s="1"/>
  <c r="O264" i="12"/>
  <c r="P264" i="12"/>
  <c r="S263" i="12"/>
  <c r="M232" i="12"/>
  <c r="M233" i="12" s="1"/>
  <c r="K232" i="12"/>
  <c r="K233" i="12" s="1"/>
  <c r="J232" i="12"/>
  <c r="J233" i="12" s="1"/>
  <c r="I232" i="12"/>
  <c r="I233" i="12" s="1"/>
  <c r="E232" i="12"/>
  <c r="E233" i="12" s="1"/>
  <c r="A232" i="12"/>
  <c r="M209" i="12"/>
  <c r="M210" i="12" s="1"/>
  <c r="J209" i="12"/>
  <c r="J210" i="12" s="1"/>
  <c r="C209" i="12"/>
  <c r="B209" i="12"/>
  <c r="A209" i="12"/>
  <c r="L185" i="12"/>
  <c r="L186" i="12" s="1"/>
  <c r="I185" i="12"/>
  <c r="I186" i="12" s="1"/>
  <c r="F185" i="12"/>
  <c r="F186" i="12" s="1"/>
  <c r="J161" i="12"/>
  <c r="J162" i="12" s="1"/>
  <c r="I161" i="12"/>
  <c r="I162" i="12" s="1"/>
  <c r="M139" i="12"/>
  <c r="J139" i="12"/>
  <c r="E139" i="12"/>
  <c r="A139" i="12"/>
  <c r="N234" i="12"/>
  <c r="C232" i="12"/>
  <c r="P211" i="12"/>
  <c r="P212" i="12" s="1"/>
  <c r="F209" i="12"/>
  <c r="F210" i="12" s="1"/>
  <c r="E209" i="12"/>
  <c r="E210" i="12" s="1"/>
  <c r="P187" i="12"/>
  <c r="P188" i="12" s="1"/>
  <c r="M185" i="12"/>
  <c r="M186" i="12" s="1"/>
  <c r="J185" i="12"/>
  <c r="J186" i="12" s="1"/>
  <c r="E185" i="12"/>
  <c r="E186" i="12" s="1"/>
  <c r="C185" i="12"/>
  <c r="A185" i="12"/>
  <c r="P163" i="12"/>
  <c r="P164" i="12" s="1"/>
  <c r="F161" i="12"/>
  <c r="F162" i="12" s="1"/>
  <c r="A161" i="12"/>
  <c r="M161" i="12"/>
  <c r="M162" i="12" s="1"/>
  <c r="E161" i="12"/>
  <c r="E162" i="12" s="1"/>
  <c r="C161" i="12"/>
  <c r="P141" i="12"/>
  <c r="C139" i="12"/>
  <c r="B139" i="12"/>
  <c r="P119" i="12"/>
  <c r="N1418" i="103" l="1"/>
  <c r="N1410" i="103"/>
  <c r="N1422" i="103"/>
  <c r="N1411" i="103"/>
  <c r="N1427" i="103"/>
  <c r="N1408" i="103"/>
  <c r="N1406" i="103"/>
  <c r="N1416" i="103"/>
  <c r="N1414" i="103"/>
  <c r="N1412" i="103"/>
  <c r="N1413" i="103"/>
  <c r="N1420" i="103"/>
  <c r="N1417" i="103"/>
  <c r="N1407" i="103"/>
  <c r="N1419" i="103"/>
  <c r="N1409" i="103"/>
  <c r="N1423" i="103"/>
  <c r="N1421" i="103"/>
  <c r="N1415" i="103"/>
  <c r="N1405" i="103"/>
  <c r="D288" i="12"/>
  <c r="I263" i="12"/>
  <c r="J379" i="12"/>
  <c r="F512" i="12"/>
  <c r="J420" i="12"/>
  <c r="D921" i="12"/>
  <c r="D925" i="12" s="1"/>
  <c r="D926" i="12" s="1"/>
  <c r="D927" i="12" s="1"/>
  <c r="O1785" i="12"/>
  <c r="O1784" i="12"/>
  <c r="N1785" i="12" s="1"/>
  <c r="O1908" i="12"/>
  <c r="S1908" i="12" s="1"/>
  <c r="P1785" i="12"/>
  <c r="P1332" i="12"/>
  <c r="I1557" i="12"/>
  <c r="O1556" i="12"/>
  <c r="N1557" i="12" s="1"/>
  <c r="P1555" i="12"/>
  <c r="N1471" i="12"/>
  <c r="P1557" i="12"/>
  <c r="P1556" i="12"/>
  <c r="I1361" i="12"/>
  <c r="N1360" i="12"/>
  <c r="G1447" i="12"/>
  <c r="S1362" i="12"/>
  <c r="O1445" i="12"/>
  <c r="G1245" i="12"/>
  <c r="N1244" i="12"/>
  <c r="G1331" i="12"/>
  <c r="S1210" i="12"/>
  <c r="B1166" i="12"/>
  <c r="O1186" i="12"/>
  <c r="S1185" i="12"/>
  <c r="G1185" i="12" s="1"/>
  <c r="P1186" i="12"/>
  <c r="O1139" i="12"/>
  <c r="P1139" i="12"/>
  <c r="S1138" i="12"/>
  <c r="B1138" i="12" s="1"/>
  <c r="B1144" i="12" s="1"/>
  <c r="F1036" i="12"/>
  <c r="K1145" i="12"/>
  <c r="S1118" i="12"/>
  <c r="S1164" i="12"/>
  <c r="F907" i="12"/>
  <c r="H962" i="12"/>
  <c r="H1075" i="12"/>
  <c r="H1076" i="12" s="1"/>
  <c r="P990" i="12"/>
  <c r="S989" i="12"/>
  <c r="I989" i="12" s="1"/>
  <c r="O990" i="12"/>
  <c r="O1071" i="12"/>
  <c r="P1071" i="12"/>
  <c r="S1070" i="12"/>
  <c r="K1070" i="12" s="1"/>
  <c r="O1009" i="12"/>
  <c r="P1009" i="12"/>
  <c r="S1008" i="12"/>
  <c r="I1008" i="12" s="1"/>
  <c r="I1011" i="12" s="1"/>
  <c r="L961" i="12"/>
  <c r="N961" i="12" s="1"/>
  <c r="S1050" i="12"/>
  <c r="L1050" i="12" s="1"/>
  <c r="L1053" i="12" s="1"/>
  <c r="O1051" i="12"/>
  <c r="P1051" i="12"/>
  <c r="S1027" i="12"/>
  <c r="L1027" i="12" s="1"/>
  <c r="L1034" i="12" s="1"/>
  <c r="O1028" i="12"/>
  <c r="P1028" i="12"/>
  <c r="S939" i="12"/>
  <c r="L939" i="12" s="1"/>
  <c r="P940" i="12"/>
  <c r="O940" i="12"/>
  <c r="P923" i="12"/>
  <c r="S922" i="12"/>
  <c r="I922" i="12" s="1"/>
  <c r="O923" i="12"/>
  <c r="S633" i="12"/>
  <c r="L633" i="12" s="1"/>
  <c r="D710" i="12"/>
  <c r="S653" i="12"/>
  <c r="P855" i="12"/>
  <c r="O855" i="12"/>
  <c r="S854" i="12"/>
  <c r="K854" i="12" s="1"/>
  <c r="O812" i="12"/>
  <c r="P812" i="12"/>
  <c r="S811" i="12"/>
  <c r="B811" i="12" s="1"/>
  <c r="B815" i="12" s="1"/>
  <c r="B816" i="12" s="1"/>
  <c r="B947" i="12" s="1"/>
  <c r="P831" i="12"/>
  <c r="O831" i="12"/>
  <c r="S830" i="12"/>
  <c r="O895" i="12"/>
  <c r="P895" i="12"/>
  <c r="S894" i="12"/>
  <c r="L894" i="12" s="1"/>
  <c r="L906" i="12" s="1"/>
  <c r="P877" i="12"/>
  <c r="O877" i="12"/>
  <c r="S876" i="12"/>
  <c r="I876" i="12" s="1"/>
  <c r="I879" i="12" s="1"/>
  <c r="E687" i="12"/>
  <c r="E688" i="12"/>
  <c r="E689" i="12" s="1"/>
  <c r="S741" i="12"/>
  <c r="G741" i="12" s="1"/>
  <c r="P742" i="12"/>
  <c r="O742" i="12"/>
  <c r="P762" i="12"/>
  <c r="O762" i="12"/>
  <c r="S761" i="12"/>
  <c r="I761" i="12" s="1"/>
  <c r="O786" i="12"/>
  <c r="P786" i="12"/>
  <c r="S785" i="12"/>
  <c r="I785" i="12" s="1"/>
  <c r="S703" i="12"/>
  <c r="K703" i="12" s="1"/>
  <c r="O704" i="12"/>
  <c r="P704" i="12"/>
  <c r="O723" i="12"/>
  <c r="P723" i="12"/>
  <c r="S722" i="12"/>
  <c r="I722" i="12" s="1"/>
  <c r="I728" i="12" s="1"/>
  <c r="O596" i="12"/>
  <c r="S595" i="12"/>
  <c r="K595" i="12" s="1"/>
  <c r="P596" i="12"/>
  <c r="P634" i="12"/>
  <c r="O634" i="12"/>
  <c r="S613" i="12"/>
  <c r="P614" i="12"/>
  <c r="O614" i="12"/>
  <c r="S677" i="12"/>
  <c r="L677" i="12" s="1"/>
  <c r="L685" i="12" s="1"/>
  <c r="P678" i="12"/>
  <c r="O678" i="12"/>
  <c r="P654" i="12"/>
  <c r="O654" i="12"/>
  <c r="D535" i="12"/>
  <c r="D536" i="12" s="1"/>
  <c r="P423" i="12"/>
  <c r="P424" i="12" s="1"/>
  <c r="S442" i="12"/>
  <c r="P443" i="12"/>
  <c r="P444" i="12" s="1"/>
  <c r="O443" i="12"/>
  <c r="S542" i="12"/>
  <c r="L542" i="12" s="1"/>
  <c r="L558" i="12" s="1"/>
  <c r="P543" i="12"/>
  <c r="O543" i="12"/>
  <c r="S469" i="12"/>
  <c r="L469" i="12" s="1"/>
  <c r="P470" i="12"/>
  <c r="O470" i="12"/>
  <c r="S515" i="12"/>
  <c r="G515" i="12" s="1"/>
  <c r="P516" i="12"/>
  <c r="O516" i="12"/>
  <c r="S490" i="12"/>
  <c r="P491" i="12"/>
  <c r="O491" i="12"/>
  <c r="S566" i="12"/>
  <c r="L566" i="12" s="1"/>
  <c r="L579" i="12" s="1"/>
  <c r="P567" i="12"/>
  <c r="O567" i="12"/>
  <c r="S289" i="12"/>
  <c r="D289" i="12" s="1"/>
  <c r="O403" i="12"/>
  <c r="P403" i="12"/>
  <c r="P382" i="12"/>
  <c r="O382" i="12"/>
  <c r="P359" i="12"/>
  <c r="S358" i="12"/>
  <c r="O359" i="12"/>
  <c r="S421" i="12"/>
  <c r="J421" i="12" s="1"/>
  <c r="S400" i="12"/>
  <c r="S380" i="12"/>
  <c r="J380" i="12" s="1"/>
  <c r="O188" i="12"/>
  <c r="S188" i="12" s="1"/>
  <c r="S187" i="12"/>
  <c r="P290" i="12"/>
  <c r="O290" i="12"/>
  <c r="S264" i="12"/>
  <c r="G264" i="12" s="1"/>
  <c r="P265" i="12"/>
  <c r="O265" i="12"/>
  <c r="S308" i="12"/>
  <c r="I308" i="12" s="1"/>
  <c r="P309" i="12"/>
  <c r="O309" i="12"/>
  <c r="P244" i="12"/>
  <c r="S243" i="12"/>
  <c r="G243" i="12" s="1"/>
  <c r="O244" i="12"/>
  <c r="S333" i="12"/>
  <c r="I333" i="12" s="1"/>
  <c r="P334" i="12"/>
  <c r="O334" i="12"/>
  <c r="O213" i="12"/>
  <c r="P213" i="12"/>
  <c r="O214" i="12" s="1"/>
  <c r="O165" i="12"/>
  <c r="P165" i="12"/>
  <c r="O189" i="12"/>
  <c r="P120" i="12"/>
  <c r="O120" i="12"/>
  <c r="P142" i="12"/>
  <c r="O142" i="12"/>
  <c r="J140" i="12"/>
  <c r="J234" i="12"/>
  <c r="J235" i="12" s="1"/>
  <c r="P189" i="12"/>
  <c r="A234" i="12"/>
  <c r="M234" i="12"/>
  <c r="M235" i="12" s="1"/>
  <c r="M140" i="12"/>
  <c r="C234" i="12"/>
  <c r="O212" i="12"/>
  <c r="S212" i="12" s="1"/>
  <c r="S211" i="12"/>
  <c r="E140" i="12"/>
  <c r="E234" i="12"/>
  <c r="E235" i="12" s="1"/>
  <c r="O164" i="12"/>
  <c r="S164" i="12" s="1"/>
  <c r="S163" i="12"/>
  <c r="J112" i="12"/>
  <c r="J113" i="12" s="1"/>
  <c r="H112" i="12"/>
  <c r="H113" i="12" s="1"/>
  <c r="E112" i="12"/>
  <c r="E113" i="12" s="1"/>
  <c r="C112" i="12"/>
  <c r="B112" i="12"/>
  <c r="A112" i="12"/>
  <c r="M91" i="12"/>
  <c r="M92" i="12" s="1"/>
  <c r="F91" i="12"/>
  <c r="F92" i="12" s="1"/>
  <c r="E91" i="12"/>
  <c r="E92" i="12" s="1"/>
  <c r="C91" i="12"/>
  <c r="M67" i="12"/>
  <c r="M68" i="12" s="1"/>
  <c r="F67" i="12"/>
  <c r="F68" i="12" s="1"/>
  <c r="E67" i="12"/>
  <c r="E68" i="12" s="1"/>
  <c r="C67" i="12"/>
  <c r="M43" i="12"/>
  <c r="M44" i="12" s="1"/>
  <c r="L43" i="12"/>
  <c r="L44" i="12" s="1"/>
  <c r="F43" i="12"/>
  <c r="F44" i="12" s="1"/>
  <c r="A43" i="12"/>
  <c r="M21" i="12"/>
  <c r="L21" i="12"/>
  <c r="J21" i="12"/>
  <c r="E21" i="12"/>
  <c r="C21" i="12"/>
  <c r="M112" i="12"/>
  <c r="M113" i="12" s="1"/>
  <c r="J91" i="12"/>
  <c r="J92" i="12" s="1"/>
  <c r="A91" i="12"/>
  <c r="I67" i="12"/>
  <c r="A67" i="12"/>
  <c r="J43" i="12"/>
  <c r="J44" i="12" s="1"/>
  <c r="I43" i="12"/>
  <c r="I44" i="12" s="1"/>
  <c r="C43" i="12"/>
  <c r="B43" i="12"/>
  <c r="A21" i="12"/>
  <c r="L112" i="12"/>
  <c r="L113" i="12" s="1"/>
  <c r="L67" i="12"/>
  <c r="L68" i="12" s="1"/>
  <c r="J67" i="12"/>
  <c r="J68" i="12" s="1"/>
  <c r="N114" i="12"/>
  <c r="P93" i="12"/>
  <c r="O94" i="12" s="1"/>
  <c r="P69" i="12"/>
  <c r="S69" i="12" s="1"/>
  <c r="P45" i="12"/>
  <c r="S45" i="12" s="1"/>
  <c r="P23" i="12"/>
  <c r="O24" i="12" s="1"/>
  <c r="P3" i="12"/>
  <c r="O4" i="12" s="1"/>
  <c r="N1442" i="103" l="1"/>
  <c r="N1434" i="103"/>
  <c r="N1439" i="103"/>
  <c r="N1437" i="103"/>
  <c r="N1428" i="103"/>
  <c r="N1451" i="103"/>
  <c r="N1429" i="103"/>
  <c r="N1436" i="103"/>
  <c r="N1438" i="103"/>
  <c r="N1431" i="103"/>
  <c r="N1432" i="103"/>
  <c r="N1441" i="103"/>
  <c r="N1435" i="103"/>
  <c r="N1430" i="103"/>
  <c r="N1433" i="103"/>
  <c r="N1440" i="103"/>
  <c r="I188" i="12"/>
  <c r="L1118" i="12"/>
  <c r="L1119" i="12" s="1"/>
  <c r="L1120" i="12" s="1"/>
  <c r="S1119" i="12"/>
  <c r="D164" i="12"/>
  <c r="D184" i="12" s="1"/>
  <c r="G1210" i="12"/>
  <c r="G1211" i="12" s="1"/>
  <c r="S1211" i="12"/>
  <c r="S1213" i="12" s="1"/>
  <c r="G490" i="12"/>
  <c r="I1164" i="12"/>
  <c r="I1165" i="12" s="1"/>
  <c r="I1166" i="12" s="1"/>
  <c r="I1167" i="12" s="1"/>
  <c r="S1165" i="12"/>
  <c r="J358" i="12"/>
  <c r="J442" i="12"/>
  <c r="K653" i="12"/>
  <c r="D301" i="12"/>
  <c r="H212" i="12"/>
  <c r="J400" i="12"/>
  <c r="K613" i="12"/>
  <c r="I729" i="12"/>
  <c r="I730" i="12" s="1"/>
  <c r="D185" i="12"/>
  <c r="L580" i="12"/>
  <c r="L581" i="12" s="1"/>
  <c r="L1035" i="12"/>
  <c r="L1036" i="12" s="1"/>
  <c r="L559" i="12"/>
  <c r="L560" i="12" s="1"/>
  <c r="L686" i="12"/>
  <c r="L687" i="12" s="1"/>
  <c r="D302" i="12"/>
  <c r="S1785" i="12"/>
  <c r="O1557" i="12"/>
  <c r="S1557" i="12" s="1"/>
  <c r="P1447" i="12"/>
  <c r="P1446" i="12"/>
  <c r="N1362" i="12"/>
  <c r="P1445" i="12"/>
  <c r="G1332" i="12"/>
  <c r="O1332" i="12" s="1"/>
  <c r="S1332" i="12" s="1"/>
  <c r="O1331" i="12"/>
  <c r="N1332" i="12" s="1"/>
  <c r="I1362" i="12"/>
  <c r="I1446" i="12"/>
  <c r="N1361" i="12"/>
  <c r="S1186" i="12"/>
  <c r="G1186" i="12" s="1"/>
  <c r="O1187" i="12"/>
  <c r="P1187" i="12"/>
  <c r="B1145" i="12"/>
  <c r="D1146" i="12" s="1"/>
  <c r="P1140" i="12"/>
  <c r="O1140" i="12"/>
  <c r="L1054" i="12"/>
  <c r="G1012" i="12"/>
  <c r="G1013" i="12" s="1"/>
  <c r="I1120" i="12"/>
  <c r="D1166" i="12"/>
  <c r="K1146" i="12"/>
  <c r="K1214" i="12"/>
  <c r="K1215" i="12" s="1"/>
  <c r="I880" i="12"/>
  <c r="I881" i="12" s="1"/>
  <c r="F908" i="12"/>
  <c r="F947" i="12"/>
  <c r="F948" i="12" s="1"/>
  <c r="L907" i="12"/>
  <c r="L908" i="12" s="1"/>
  <c r="P991" i="12"/>
  <c r="O991" i="12"/>
  <c r="S990" i="12"/>
  <c r="I990" i="12" s="1"/>
  <c r="O1052" i="12"/>
  <c r="P1052" i="12"/>
  <c r="S1051" i="12"/>
  <c r="K1051" i="12" s="1"/>
  <c r="S1009" i="12"/>
  <c r="K1009" i="12" s="1"/>
  <c r="P1010" i="12"/>
  <c r="O1010" i="12"/>
  <c r="S1071" i="12"/>
  <c r="L962" i="12"/>
  <c r="S960" i="12"/>
  <c r="P1029" i="12"/>
  <c r="S1028" i="12"/>
  <c r="G1028" i="12" s="1"/>
  <c r="O1029" i="12"/>
  <c r="S940" i="12"/>
  <c r="P941" i="12"/>
  <c r="O941" i="12"/>
  <c r="S923" i="12"/>
  <c r="I923" i="12" s="1"/>
  <c r="P924" i="12"/>
  <c r="O924" i="12"/>
  <c r="S877" i="12"/>
  <c r="K877" i="12" s="1"/>
  <c r="P878" i="12"/>
  <c r="O878" i="12"/>
  <c r="S812" i="12"/>
  <c r="H812" i="12" s="1"/>
  <c r="H815" i="12" s="1"/>
  <c r="H816" i="12" s="1"/>
  <c r="H947" i="12" s="1"/>
  <c r="P813" i="12"/>
  <c r="O813" i="12"/>
  <c r="D817" i="12"/>
  <c r="S895" i="12"/>
  <c r="G895" i="12" s="1"/>
  <c r="P896" i="12"/>
  <c r="O896" i="12"/>
  <c r="S831" i="12"/>
  <c r="P832" i="12"/>
  <c r="O832" i="12"/>
  <c r="S855" i="12"/>
  <c r="K855" i="12" s="1"/>
  <c r="P856" i="12"/>
  <c r="O856" i="12"/>
  <c r="I604" i="12"/>
  <c r="I605" i="12" s="1"/>
  <c r="P787" i="12"/>
  <c r="S786" i="12"/>
  <c r="I786" i="12" s="1"/>
  <c r="I791" i="12" s="1"/>
  <c r="O787" i="12"/>
  <c r="P724" i="12"/>
  <c r="S723" i="12"/>
  <c r="B723" i="12" s="1"/>
  <c r="B728" i="12" s="1"/>
  <c r="O724" i="12"/>
  <c r="S704" i="12"/>
  <c r="L704" i="12" s="1"/>
  <c r="O705" i="12"/>
  <c r="P705" i="12"/>
  <c r="S742" i="12"/>
  <c r="G742" i="12" s="1"/>
  <c r="O743" i="12"/>
  <c r="P743" i="12"/>
  <c r="S762" i="12"/>
  <c r="K762" i="12" s="1"/>
  <c r="P763" i="12"/>
  <c r="O763" i="12"/>
  <c r="O424" i="12"/>
  <c r="S654" i="12"/>
  <c r="B654" i="12" s="1"/>
  <c r="B666" i="12" s="1"/>
  <c r="P615" i="12"/>
  <c r="O615" i="12"/>
  <c r="S614" i="12"/>
  <c r="K614" i="12" s="1"/>
  <c r="O655" i="12"/>
  <c r="P655" i="12"/>
  <c r="S634" i="12"/>
  <c r="L634" i="12" s="1"/>
  <c r="P635" i="12"/>
  <c r="O635" i="12"/>
  <c r="S596" i="12"/>
  <c r="K596" i="12" s="1"/>
  <c r="P597" i="12"/>
  <c r="O597" i="12"/>
  <c r="O679" i="12"/>
  <c r="P679" i="12"/>
  <c r="S678" i="12"/>
  <c r="I678" i="12" s="1"/>
  <c r="S443" i="12"/>
  <c r="J443" i="12" s="1"/>
  <c r="O444" i="12"/>
  <c r="S444" i="12" s="1"/>
  <c r="J444" i="12" s="1"/>
  <c r="P492" i="12"/>
  <c r="O492" i="12"/>
  <c r="S491" i="12"/>
  <c r="G491" i="12" s="1"/>
  <c r="P471" i="12"/>
  <c r="O471" i="12"/>
  <c r="S470" i="12"/>
  <c r="P517" i="12"/>
  <c r="O517" i="12"/>
  <c r="S516" i="12"/>
  <c r="G516" i="12" s="1"/>
  <c r="P568" i="12"/>
  <c r="O568" i="12"/>
  <c r="G567" i="12"/>
  <c r="O544" i="12"/>
  <c r="P544" i="12"/>
  <c r="S403" i="12"/>
  <c r="J403" i="12" s="1"/>
  <c r="P425" i="12"/>
  <c r="O425" i="12"/>
  <c r="P404" i="12"/>
  <c r="O404" i="12"/>
  <c r="S290" i="12"/>
  <c r="G290" i="12" s="1"/>
  <c r="P383" i="12"/>
  <c r="O383" i="12"/>
  <c r="S359" i="12"/>
  <c r="J359" i="12" s="1"/>
  <c r="P360" i="12"/>
  <c r="O360" i="12"/>
  <c r="S381" i="12"/>
  <c r="J381" i="12" s="1"/>
  <c r="P445" i="12"/>
  <c r="O445" i="12"/>
  <c r="S401" i="12"/>
  <c r="J401" i="12" s="1"/>
  <c r="D415" i="12"/>
  <c r="S422" i="12"/>
  <c r="J422" i="12" s="1"/>
  <c r="P214" i="12"/>
  <c r="O215" i="12" s="1"/>
  <c r="S165" i="12"/>
  <c r="G165" i="12" s="1"/>
  <c r="O291" i="12"/>
  <c r="P291" i="12"/>
  <c r="P310" i="12"/>
  <c r="O310" i="12"/>
  <c r="S309" i="12"/>
  <c r="D309" i="12" s="1"/>
  <c r="P245" i="12"/>
  <c r="O245" i="12"/>
  <c r="S244" i="12"/>
  <c r="G244" i="12" s="1"/>
  <c r="O266" i="12"/>
  <c r="P266" i="12"/>
  <c r="S265" i="12"/>
  <c r="O335" i="12"/>
  <c r="P335" i="12"/>
  <c r="S334" i="12"/>
  <c r="P166" i="12"/>
  <c r="O167" i="12" s="1"/>
  <c r="O166" i="12"/>
  <c r="S213" i="12"/>
  <c r="L213" i="12" s="1"/>
  <c r="P190" i="12"/>
  <c r="S189" i="12"/>
  <c r="I189" i="12" s="1"/>
  <c r="O190" i="12"/>
  <c r="P121" i="12"/>
  <c r="O121" i="12"/>
  <c r="S120" i="12"/>
  <c r="D232" i="12"/>
  <c r="S142" i="12"/>
  <c r="O143" i="12"/>
  <c r="P143" i="12"/>
  <c r="P70" i="12"/>
  <c r="P71" i="12" s="1"/>
  <c r="O70" i="12"/>
  <c r="P94" i="12"/>
  <c r="P95" i="12" s="1"/>
  <c r="P24" i="12"/>
  <c r="O25" i="12" s="1"/>
  <c r="O46" i="12"/>
  <c r="P4" i="12"/>
  <c r="P5" i="12" s="1"/>
  <c r="P6" i="12" s="1"/>
  <c r="P46" i="12"/>
  <c r="O47" i="12" s="1"/>
  <c r="J114" i="12"/>
  <c r="J115" i="12" s="1"/>
  <c r="J118" i="12" s="1"/>
  <c r="J238" i="12" s="1"/>
  <c r="J353" i="12" s="1"/>
  <c r="J22" i="12"/>
  <c r="M114" i="12"/>
  <c r="M115" i="12" s="1"/>
  <c r="M118" i="12" s="1"/>
  <c r="M238" i="12" s="1"/>
  <c r="M353" i="12" s="1"/>
  <c r="M463" i="12" s="1"/>
  <c r="M586" i="12" s="1"/>
  <c r="M692" i="12" s="1"/>
  <c r="M798" i="12" s="1"/>
  <c r="M951" i="12" s="1"/>
  <c r="M1079" i="12" s="1"/>
  <c r="M1218" i="12" s="1"/>
  <c r="M1335" i="12" s="1"/>
  <c r="M1450" i="12" s="1"/>
  <c r="M1560" i="12" s="1"/>
  <c r="M1668" i="12" s="1"/>
  <c r="M1788" i="12" s="1"/>
  <c r="M1911" i="12" s="1"/>
  <c r="M2034" i="12" s="1"/>
  <c r="M2169" i="12" s="1"/>
  <c r="AF2170" i="12" s="1"/>
  <c r="AF2171" i="12" s="1"/>
  <c r="M22" i="12"/>
  <c r="I68" i="12"/>
  <c r="L22" i="12"/>
  <c r="A114" i="12"/>
  <c r="E22" i="12"/>
  <c r="C114" i="12"/>
  <c r="S93" i="12"/>
  <c r="N1464" i="103" l="1"/>
  <c r="N1454" i="103"/>
  <c r="N1463" i="103"/>
  <c r="N1461" i="103"/>
  <c r="N1459" i="103"/>
  <c r="N1457" i="103"/>
  <c r="N1462" i="103"/>
  <c r="N1466" i="103"/>
  <c r="N1455" i="103"/>
  <c r="N1453" i="103"/>
  <c r="N1465" i="103"/>
  <c r="N1452" i="103"/>
  <c r="N1472" i="103"/>
  <c r="N1460" i="103"/>
  <c r="N1467" i="103"/>
  <c r="C1449" i="103"/>
  <c r="G1449" i="103" s="1"/>
  <c r="A1449" i="103" s="1"/>
  <c r="N1458" i="103"/>
  <c r="N1468" i="103"/>
  <c r="N1456" i="103"/>
  <c r="K1071" i="12"/>
  <c r="K1072" i="12" s="1"/>
  <c r="S1072" i="12"/>
  <c r="I334" i="12"/>
  <c r="L470" i="12"/>
  <c r="G265" i="12"/>
  <c r="L940" i="12"/>
  <c r="L944" i="12" s="1"/>
  <c r="L945" i="12" s="1"/>
  <c r="L946" i="12" s="1"/>
  <c r="D120" i="12"/>
  <c r="D138" i="12" s="1"/>
  <c r="K1073" i="12"/>
  <c r="I792" i="12"/>
  <c r="I793" i="12" s="1"/>
  <c r="D161" i="12"/>
  <c r="B729" i="12"/>
  <c r="D730" i="12" s="1"/>
  <c r="I1447" i="12"/>
  <c r="O1446" i="12"/>
  <c r="N1447" i="12" s="1"/>
  <c r="G1212" i="12"/>
  <c r="N1211" i="12"/>
  <c r="B1214" i="12"/>
  <c r="P1188" i="12"/>
  <c r="O1188" i="12"/>
  <c r="S1187" i="12"/>
  <c r="G1187" i="12" s="1"/>
  <c r="O1141" i="12"/>
  <c r="P1141" i="12"/>
  <c r="L1055" i="12"/>
  <c r="L1075" i="12"/>
  <c r="L1076" i="12" s="1"/>
  <c r="L1121" i="12"/>
  <c r="D1214" i="12"/>
  <c r="D1167" i="12"/>
  <c r="S1121" i="12"/>
  <c r="N1119" i="12"/>
  <c r="I1121" i="12"/>
  <c r="I1214" i="12"/>
  <c r="I1215" i="12" s="1"/>
  <c r="N1120" i="12"/>
  <c r="S1052" i="12"/>
  <c r="S1010" i="12"/>
  <c r="S1029" i="12"/>
  <c r="G1029" i="12" s="1"/>
  <c r="O1030" i="12"/>
  <c r="P1030" i="12"/>
  <c r="S971" i="12"/>
  <c r="S991" i="12"/>
  <c r="F749" i="12"/>
  <c r="F750" i="12" s="1"/>
  <c r="S941" i="12"/>
  <c r="I941" i="12" s="1"/>
  <c r="O942" i="12"/>
  <c r="P942" i="12"/>
  <c r="S924" i="12"/>
  <c r="P857" i="12"/>
  <c r="O857" i="12"/>
  <c r="O814" i="12"/>
  <c r="S813" i="12"/>
  <c r="L813" i="12" s="1"/>
  <c r="L815" i="12" s="1"/>
  <c r="L816" i="12" s="1"/>
  <c r="P814" i="12"/>
  <c r="H817" i="12"/>
  <c r="H948" i="12"/>
  <c r="O897" i="12"/>
  <c r="P897" i="12"/>
  <c r="S896" i="12"/>
  <c r="G896" i="12" s="1"/>
  <c r="P833" i="12"/>
  <c r="S832" i="12"/>
  <c r="O833" i="12"/>
  <c r="S878" i="12"/>
  <c r="S856" i="12"/>
  <c r="K856" i="12" s="1"/>
  <c r="D604" i="12"/>
  <c r="D688" i="12" s="1"/>
  <c r="S615" i="12"/>
  <c r="K615" i="12" s="1"/>
  <c r="B667" i="12"/>
  <c r="D668" i="12" s="1"/>
  <c r="S724" i="12"/>
  <c r="L724" i="12" s="1"/>
  <c r="L728" i="12" s="1"/>
  <c r="P725" i="12"/>
  <c r="O725" i="12"/>
  <c r="P744" i="12"/>
  <c r="O744" i="12"/>
  <c r="S743" i="12"/>
  <c r="G743" i="12" s="1"/>
  <c r="O764" i="12"/>
  <c r="S763" i="12"/>
  <c r="K763" i="12" s="1"/>
  <c r="P764" i="12"/>
  <c r="P706" i="12"/>
  <c r="O706" i="12"/>
  <c r="S705" i="12"/>
  <c r="B705" i="12" s="1"/>
  <c r="B709" i="12" s="1"/>
  <c r="S787" i="12"/>
  <c r="B787" i="12" s="1"/>
  <c r="O788" i="12"/>
  <c r="P788" i="12"/>
  <c r="S655" i="12"/>
  <c r="P680" i="12"/>
  <c r="S679" i="12"/>
  <c r="I679" i="12" s="1"/>
  <c r="O680" i="12"/>
  <c r="P656" i="12"/>
  <c r="O656" i="12"/>
  <c r="P598" i="12"/>
  <c r="O598" i="12"/>
  <c r="S597" i="12"/>
  <c r="H597" i="12" s="1"/>
  <c r="H603" i="12" s="1"/>
  <c r="O616" i="12"/>
  <c r="P616" i="12"/>
  <c r="S635" i="12"/>
  <c r="L635" i="12" s="1"/>
  <c r="L642" i="12" s="1"/>
  <c r="P636" i="12"/>
  <c r="O636" i="12"/>
  <c r="P518" i="12"/>
  <c r="O518" i="12"/>
  <c r="P472" i="12"/>
  <c r="O472" i="12"/>
  <c r="S471" i="12"/>
  <c r="L471" i="12" s="1"/>
  <c r="S568" i="12"/>
  <c r="P569" i="12"/>
  <c r="O569" i="12"/>
  <c r="P545" i="12"/>
  <c r="O545" i="12"/>
  <c r="S492" i="12"/>
  <c r="O493" i="12"/>
  <c r="P493" i="12"/>
  <c r="S291" i="12"/>
  <c r="G291" i="12" s="1"/>
  <c r="S404" i="12"/>
  <c r="J404" i="12" s="1"/>
  <c r="P426" i="12"/>
  <c r="O426" i="12"/>
  <c r="P405" i="12"/>
  <c r="O405" i="12"/>
  <c r="P384" i="12"/>
  <c r="O384" i="12"/>
  <c r="O361" i="12"/>
  <c r="P361" i="12"/>
  <c r="S360" i="12"/>
  <c r="J360" i="12" s="1"/>
  <c r="D416" i="12"/>
  <c r="S402" i="12"/>
  <c r="G394" i="12"/>
  <c r="P446" i="12"/>
  <c r="O446" i="12"/>
  <c r="S445" i="12"/>
  <c r="J445" i="12" s="1"/>
  <c r="S423" i="12"/>
  <c r="J423" i="12" s="1"/>
  <c r="S382" i="12"/>
  <c r="P215" i="12"/>
  <c r="S215" i="12" s="1"/>
  <c r="L215" i="12" s="1"/>
  <c r="S214" i="12"/>
  <c r="O292" i="12"/>
  <c r="P292" i="12"/>
  <c r="P167" i="12"/>
  <c r="O168" i="12" s="1"/>
  <c r="P336" i="12"/>
  <c r="S335" i="12"/>
  <c r="L335" i="12" s="1"/>
  <c r="O336" i="12"/>
  <c r="P246" i="12"/>
  <c r="S245" i="12"/>
  <c r="O246" i="12"/>
  <c r="S310" i="12"/>
  <c r="D310" i="12" s="1"/>
  <c r="D325" i="12" s="1"/>
  <c r="P311" i="12"/>
  <c r="O311" i="12"/>
  <c r="P267" i="12"/>
  <c r="S266" i="12"/>
  <c r="G266" i="12" s="1"/>
  <c r="O267" i="12"/>
  <c r="S166" i="12"/>
  <c r="G166" i="12" s="1"/>
  <c r="O144" i="12"/>
  <c r="S143" i="12"/>
  <c r="P144" i="12"/>
  <c r="P122" i="12"/>
  <c r="S121" i="12"/>
  <c r="G121" i="12" s="1"/>
  <c r="O122" i="12"/>
  <c r="S190" i="12"/>
  <c r="I190" i="12" s="1"/>
  <c r="I208" i="12" s="1"/>
  <c r="P191" i="12"/>
  <c r="O191" i="12"/>
  <c r="S70" i="12"/>
  <c r="O71" i="12"/>
  <c r="S71" i="12" s="1"/>
  <c r="I71" i="12" s="1"/>
  <c r="O95" i="12"/>
  <c r="S95" i="12" s="1"/>
  <c r="G95" i="12" s="1"/>
  <c r="S94" i="12"/>
  <c r="O6" i="12"/>
  <c r="S6" i="12" s="1"/>
  <c r="F6" i="12" s="1"/>
  <c r="F20" i="12" s="1"/>
  <c r="S4" i="12"/>
  <c r="P25" i="12"/>
  <c r="O26" i="12" s="1"/>
  <c r="S24" i="12"/>
  <c r="P47" i="12"/>
  <c r="O48" i="12" s="1"/>
  <c r="O5" i="12"/>
  <c r="S5" i="12" s="1"/>
  <c r="D5" i="12" s="1"/>
  <c r="S46" i="12"/>
  <c r="O72" i="12"/>
  <c r="P72" i="12"/>
  <c r="P7" i="12"/>
  <c r="O7" i="12"/>
  <c r="P96" i="12"/>
  <c r="O96" i="12"/>
  <c r="B21" i="12"/>
  <c r="N1489" i="103" l="1"/>
  <c r="N1479" i="103"/>
  <c r="N1486" i="103"/>
  <c r="N1484" i="103"/>
  <c r="N1482" i="103"/>
  <c r="N1480" i="103"/>
  <c r="N1493" i="103"/>
  <c r="N1478" i="103"/>
  <c r="N1483" i="103"/>
  <c r="N1477" i="103"/>
  <c r="N1488" i="103"/>
  <c r="N1485" i="103"/>
  <c r="N1475" i="103"/>
  <c r="N1481" i="103"/>
  <c r="N1476" i="103"/>
  <c r="N1473" i="103"/>
  <c r="N1474" i="103"/>
  <c r="N1487" i="103"/>
  <c r="D70" i="12"/>
  <c r="D90" i="12" s="1"/>
  <c r="L214" i="12"/>
  <c r="L231" i="12" s="1"/>
  <c r="L232" i="12" s="1"/>
  <c r="L233" i="12" s="1"/>
  <c r="D4" i="12"/>
  <c r="I924" i="12"/>
  <c r="I925" i="12" s="1"/>
  <c r="S925" i="12"/>
  <c r="G492" i="12"/>
  <c r="L655" i="12"/>
  <c r="L666" i="12" s="1"/>
  <c r="L667" i="12" s="1"/>
  <c r="L668" i="12" s="1"/>
  <c r="J402" i="12"/>
  <c r="J382" i="12"/>
  <c r="I991" i="12"/>
  <c r="I992" i="12" s="1"/>
  <c r="S992" i="12"/>
  <c r="G245" i="12"/>
  <c r="D94" i="12"/>
  <c r="D111" i="12" s="1"/>
  <c r="K878" i="12"/>
  <c r="K879" i="12" s="1"/>
  <c r="S879" i="12"/>
  <c r="K1010" i="12"/>
  <c r="K1011" i="12" s="1"/>
  <c r="S1011" i="12"/>
  <c r="G143" i="12"/>
  <c r="D46" i="12"/>
  <c r="D66" i="12" s="1"/>
  <c r="G568" i="12"/>
  <c r="K1052" i="12"/>
  <c r="K1053" i="12" s="1"/>
  <c r="K1054" i="12" s="1"/>
  <c r="S1053" i="12"/>
  <c r="S1055" i="12" s="1"/>
  <c r="N1055" i="12" s="1"/>
  <c r="K880" i="12"/>
  <c r="D43" i="12"/>
  <c r="D44" i="12" s="1"/>
  <c r="L729" i="12"/>
  <c r="L730" i="12" s="1"/>
  <c r="I926" i="12"/>
  <c r="L643" i="12"/>
  <c r="L644" i="12" s="1"/>
  <c r="D91" i="12"/>
  <c r="I993" i="12"/>
  <c r="I994" i="12" s="1"/>
  <c r="O1447" i="12"/>
  <c r="S1447" i="12" s="1"/>
  <c r="G1213" i="12"/>
  <c r="N1212" i="12"/>
  <c r="S1188" i="12"/>
  <c r="P1142" i="12"/>
  <c r="O1142" i="12"/>
  <c r="N1072" i="12"/>
  <c r="S1074" i="12"/>
  <c r="K1074" i="12"/>
  <c r="N1073" i="12"/>
  <c r="I1012" i="12"/>
  <c r="I1013" i="12" s="1"/>
  <c r="N1121" i="12"/>
  <c r="G1166" i="12"/>
  <c r="D1215" i="12"/>
  <c r="N971" i="12"/>
  <c r="S973" i="12"/>
  <c r="N973" i="12" s="1"/>
  <c r="F794" i="12"/>
  <c r="F795" i="12" s="1"/>
  <c r="K993" i="12"/>
  <c r="O1031" i="12"/>
  <c r="P1031" i="12"/>
  <c r="S1030" i="12"/>
  <c r="G1030" i="12" s="1"/>
  <c r="N960" i="12"/>
  <c r="S962" i="12"/>
  <c r="O898" i="12"/>
  <c r="P898" i="12"/>
  <c r="S814" i="12"/>
  <c r="K814" i="12" s="1"/>
  <c r="K815" i="12" s="1"/>
  <c r="G792" i="12"/>
  <c r="G793" i="12" s="1"/>
  <c r="B710" i="12"/>
  <c r="N816" i="12"/>
  <c r="L947" i="12"/>
  <c r="L948" i="12" s="1"/>
  <c r="P943" i="12"/>
  <c r="S942" i="12"/>
  <c r="O943" i="12"/>
  <c r="S857" i="12"/>
  <c r="P834" i="12"/>
  <c r="O834" i="12"/>
  <c r="L817" i="12"/>
  <c r="S833" i="12"/>
  <c r="S837" i="12" s="1"/>
  <c r="S897" i="12"/>
  <c r="G897" i="12" s="1"/>
  <c r="B604" i="12"/>
  <c r="B688" i="12" s="1"/>
  <c r="H604" i="12"/>
  <c r="O745" i="12"/>
  <c r="S744" i="12"/>
  <c r="G744" i="12" s="1"/>
  <c r="P745" i="12"/>
  <c r="O707" i="12"/>
  <c r="P707" i="12"/>
  <c r="S706" i="12"/>
  <c r="H706" i="12" s="1"/>
  <c r="H709" i="12" s="1"/>
  <c r="P726" i="12"/>
  <c r="O726" i="12"/>
  <c r="S725" i="12"/>
  <c r="K725" i="12" s="1"/>
  <c r="S764" i="12"/>
  <c r="K764" i="12" s="1"/>
  <c r="K772" i="12" s="1"/>
  <c r="P765" i="12"/>
  <c r="O765" i="12"/>
  <c r="S788" i="12"/>
  <c r="B788" i="12" s="1"/>
  <c r="P789" i="12"/>
  <c r="O789" i="12"/>
  <c r="S656" i="12"/>
  <c r="H656" i="12" s="1"/>
  <c r="H666" i="12" s="1"/>
  <c r="S598" i="12"/>
  <c r="K598" i="12" s="1"/>
  <c r="P599" i="12"/>
  <c r="O599" i="12"/>
  <c r="P637" i="12"/>
  <c r="O637" i="12"/>
  <c r="S636" i="12"/>
  <c r="K636" i="12" s="1"/>
  <c r="P657" i="12"/>
  <c r="O657" i="12"/>
  <c r="O617" i="12"/>
  <c r="P617" i="12"/>
  <c r="S616" i="12"/>
  <c r="K616" i="12" s="1"/>
  <c r="S680" i="12"/>
  <c r="I680" i="12" s="1"/>
  <c r="I685" i="12" s="1"/>
  <c r="P681" i="12"/>
  <c r="O681" i="12"/>
  <c r="S518" i="12"/>
  <c r="S545" i="12"/>
  <c r="P546" i="12"/>
  <c r="O546" i="12"/>
  <c r="O494" i="12"/>
  <c r="S493" i="12"/>
  <c r="G493" i="12" s="1"/>
  <c r="P494" i="12"/>
  <c r="P519" i="12"/>
  <c r="O519" i="12"/>
  <c r="S472" i="12"/>
  <c r="I472" i="12" s="1"/>
  <c r="I483" i="12" s="1"/>
  <c r="P473" i="12"/>
  <c r="O473" i="12"/>
  <c r="O570" i="12"/>
  <c r="S569" i="12"/>
  <c r="G569" i="12" s="1"/>
  <c r="P570" i="12"/>
  <c r="O216" i="12"/>
  <c r="D436" i="12"/>
  <c r="D459" i="12" s="1"/>
  <c r="P216" i="12"/>
  <c r="O217" i="12" s="1"/>
  <c r="P427" i="12"/>
  <c r="O427" i="12"/>
  <c r="P406" i="12"/>
  <c r="O406" i="12"/>
  <c r="P385" i="12"/>
  <c r="O385" i="12"/>
  <c r="S361" i="12"/>
  <c r="J361" i="12" s="1"/>
  <c r="O362" i="12"/>
  <c r="P362" i="12"/>
  <c r="G395" i="12"/>
  <c r="S383" i="12"/>
  <c r="J383" i="12" s="1"/>
  <c r="P447" i="12"/>
  <c r="O447" i="12"/>
  <c r="S446" i="12"/>
  <c r="J446" i="12" s="1"/>
  <c r="S424" i="12"/>
  <c r="J424" i="12" s="1"/>
  <c r="P168" i="12"/>
  <c r="S168" i="12" s="1"/>
  <c r="G168" i="12" s="1"/>
  <c r="S167" i="12"/>
  <c r="G167" i="12" s="1"/>
  <c r="O293" i="12"/>
  <c r="P293" i="12"/>
  <c r="H347" i="12"/>
  <c r="H348" i="12" s="1"/>
  <c r="O337" i="12"/>
  <c r="P337" i="12"/>
  <c r="S336" i="12"/>
  <c r="P268" i="12"/>
  <c r="O268" i="12"/>
  <c r="S267" i="12"/>
  <c r="G267" i="12" s="1"/>
  <c r="G282" i="12" s="1"/>
  <c r="P247" i="12"/>
  <c r="O247" i="12"/>
  <c r="S246" i="12"/>
  <c r="G246" i="12" s="1"/>
  <c r="S311" i="12"/>
  <c r="P312" i="12"/>
  <c r="O312" i="12"/>
  <c r="S191" i="12"/>
  <c r="O145" i="12"/>
  <c r="P145" i="12"/>
  <c r="S144" i="12"/>
  <c r="G144" i="12" s="1"/>
  <c r="P123" i="12"/>
  <c r="O123" i="12"/>
  <c r="S122" i="12"/>
  <c r="P192" i="12"/>
  <c r="O192" i="12"/>
  <c r="F21" i="12"/>
  <c r="P26" i="12"/>
  <c r="O27" i="12" s="1"/>
  <c r="S25" i="12"/>
  <c r="S47" i="12"/>
  <c r="G47" i="12" s="1"/>
  <c r="P48" i="12"/>
  <c r="P49" i="12" s="1"/>
  <c r="S7" i="12"/>
  <c r="K7" i="12" s="1"/>
  <c r="P8" i="12"/>
  <c r="O8" i="12"/>
  <c r="P97" i="12"/>
  <c r="O97" i="12"/>
  <c r="G96" i="12"/>
  <c r="O73" i="12"/>
  <c r="P73" i="12"/>
  <c r="S72" i="12"/>
  <c r="G72" i="12" s="1"/>
  <c r="H67" i="12"/>
  <c r="H68" i="12" s="1"/>
  <c r="N1514" i="103" l="1"/>
  <c r="N1507" i="103"/>
  <c r="N1497" i="103"/>
  <c r="N1510" i="103"/>
  <c r="N1499" i="103"/>
  <c r="N1508" i="103"/>
  <c r="N1495" i="103"/>
  <c r="N1509" i="103"/>
  <c r="N1496" i="103"/>
  <c r="N1504" i="103"/>
  <c r="N1501" i="103"/>
  <c r="N1498" i="103"/>
  <c r="N1502" i="103"/>
  <c r="N1494" i="103"/>
  <c r="N1505" i="103"/>
  <c r="N1500" i="103"/>
  <c r="N1503" i="103"/>
  <c r="N1506" i="103"/>
  <c r="G545" i="12"/>
  <c r="G122" i="12"/>
  <c r="I942" i="12"/>
  <c r="I944" i="12" s="1"/>
  <c r="I945" i="12" s="1"/>
  <c r="G1188" i="12"/>
  <c r="G1189" i="12" s="1"/>
  <c r="G1190" i="12" s="1"/>
  <c r="S1189" i="12"/>
  <c r="I311" i="12"/>
  <c r="L336" i="12"/>
  <c r="G518" i="12"/>
  <c r="K25" i="12"/>
  <c r="L191" i="12"/>
  <c r="K857" i="12"/>
  <c r="K858" i="12" s="1"/>
  <c r="S858" i="12"/>
  <c r="S860" i="12" s="1"/>
  <c r="N860" i="12" s="1"/>
  <c r="I686" i="12"/>
  <c r="I687" i="12" s="1"/>
  <c r="H667" i="12"/>
  <c r="H668" i="12" s="1"/>
  <c r="S1191" i="12"/>
  <c r="N1191" i="12" s="1"/>
  <c r="I927" i="12"/>
  <c r="N926" i="12"/>
  <c r="K773" i="12"/>
  <c r="K774" i="12" s="1"/>
  <c r="O1143" i="12"/>
  <c r="S1142" i="12"/>
  <c r="G1142" i="12" s="1"/>
  <c r="G1144" i="12" s="1"/>
  <c r="P1143" i="12"/>
  <c r="N1053" i="12"/>
  <c r="K1055" i="12"/>
  <c r="N1054" i="12"/>
  <c r="G1167" i="12"/>
  <c r="N1166" i="12"/>
  <c r="S1167" i="12"/>
  <c r="N1165" i="12"/>
  <c r="D605" i="12"/>
  <c r="S1031" i="12"/>
  <c r="G1031" i="12" s="1"/>
  <c r="S943" i="12"/>
  <c r="S944" i="12" s="1"/>
  <c r="N962" i="12"/>
  <c r="P1032" i="12"/>
  <c r="O1032" i="12"/>
  <c r="K1012" i="12"/>
  <c r="S994" i="12"/>
  <c r="N994" i="12" s="1"/>
  <c r="N992" i="12"/>
  <c r="K994" i="12"/>
  <c r="N993" i="12"/>
  <c r="S815" i="12"/>
  <c r="N815" i="12" s="1"/>
  <c r="K881" i="12"/>
  <c r="N880" i="12"/>
  <c r="S898" i="12"/>
  <c r="I898" i="12" s="1"/>
  <c r="O899" i="12"/>
  <c r="P899" i="12"/>
  <c r="D711" i="12"/>
  <c r="I749" i="12"/>
  <c r="I750" i="12" s="1"/>
  <c r="S834" i="12"/>
  <c r="O835" i="12"/>
  <c r="P835" i="12"/>
  <c r="H710" i="12"/>
  <c r="S839" i="12"/>
  <c r="N839" i="12" s="1"/>
  <c r="N837" i="12"/>
  <c r="F643" i="12"/>
  <c r="F644" i="12" s="1"/>
  <c r="H605" i="12"/>
  <c r="S657" i="12"/>
  <c r="K657" i="12" s="1"/>
  <c r="O727" i="12"/>
  <c r="P727" i="12"/>
  <c r="S726" i="12"/>
  <c r="K726" i="12" s="1"/>
  <c r="S707" i="12"/>
  <c r="L707" i="12" s="1"/>
  <c r="L709" i="12" s="1"/>
  <c r="P708" i="12"/>
  <c r="O708" i="12"/>
  <c r="S765" i="12"/>
  <c r="D765" i="12" s="1"/>
  <c r="D772" i="12" s="1"/>
  <c r="O766" i="12"/>
  <c r="P766" i="12"/>
  <c r="P746" i="12"/>
  <c r="O746" i="12"/>
  <c r="S745" i="12"/>
  <c r="G745" i="12" s="1"/>
  <c r="G748" i="12" s="1"/>
  <c r="S789" i="12"/>
  <c r="B789" i="12" s="1"/>
  <c r="P790" i="12"/>
  <c r="O790" i="12"/>
  <c r="S570" i="12"/>
  <c r="G570" i="12" s="1"/>
  <c r="D689" i="12"/>
  <c r="P618" i="12"/>
  <c r="O618" i="12"/>
  <c r="S617" i="12"/>
  <c r="K617" i="12" s="1"/>
  <c r="S637" i="12"/>
  <c r="K637" i="12" s="1"/>
  <c r="P638" i="12"/>
  <c r="O638" i="12"/>
  <c r="P682" i="12"/>
  <c r="O682" i="12"/>
  <c r="S681" i="12"/>
  <c r="G681" i="12" s="1"/>
  <c r="O600" i="12"/>
  <c r="P600" i="12"/>
  <c r="S599" i="12"/>
  <c r="K599" i="12" s="1"/>
  <c r="P658" i="12"/>
  <c r="O658" i="12"/>
  <c r="I484" i="12"/>
  <c r="S546" i="12"/>
  <c r="G546" i="12" s="1"/>
  <c r="S473" i="12"/>
  <c r="D473" i="12" s="1"/>
  <c r="D483" i="12" s="1"/>
  <c r="S519" i="12"/>
  <c r="F519" i="12" s="1"/>
  <c r="P474" i="12"/>
  <c r="O474" i="12"/>
  <c r="P495" i="12"/>
  <c r="O495" i="12"/>
  <c r="S494" i="12"/>
  <c r="P520" i="12"/>
  <c r="O520" i="12"/>
  <c r="P547" i="12"/>
  <c r="O547" i="12"/>
  <c r="O571" i="12"/>
  <c r="P571" i="12"/>
  <c r="D437" i="12"/>
  <c r="P169" i="12"/>
  <c r="O170" i="12" s="1"/>
  <c r="S216" i="12"/>
  <c r="P217" i="12"/>
  <c r="P218" i="12" s="1"/>
  <c r="P428" i="12"/>
  <c r="O428" i="12"/>
  <c r="O407" i="12"/>
  <c r="P407" i="12"/>
  <c r="O169" i="12"/>
  <c r="P386" i="12"/>
  <c r="O386" i="12"/>
  <c r="P363" i="12"/>
  <c r="O363" i="12"/>
  <c r="S362" i="12"/>
  <c r="J362" i="12" s="1"/>
  <c r="D460" i="12"/>
  <c r="S425" i="12"/>
  <c r="J425" i="12" s="1"/>
  <c r="L447" i="12"/>
  <c r="P448" i="12"/>
  <c r="O448" i="12"/>
  <c r="I384" i="12"/>
  <c r="P294" i="12"/>
  <c r="O294" i="12"/>
  <c r="S247" i="12"/>
  <c r="G247" i="12" s="1"/>
  <c r="O248" i="12"/>
  <c r="P248" i="12"/>
  <c r="P269" i="12"/>
  <c r="S268" i="12"/>
  <c r="I268" i="12" s="1"/>
  <c r="O269" i="12"/>
  <c r="P338" i="12"/>
  <c r="S337" i="12"/>
  <c r="L337" i="12" s="1"/>
  <c r="O338" i="12"/>
  <c r="P313" i="12"/>
  <c r="S312" i="12"/>
  <c r="I312" i="12" s="1"/>
  <c r="O313" i="12"/>
  <c r="S97" i="12"/>
  <c r="S192" i="12"/>
  <c r="G192" i="12" s="1"/>
  <c r="P193" i="12"/>
  <c r="O193" i="12"/>
  <c r="F139" i="12"/>
  <c r="S123" i="12"/>
  <c r="G123" i="12" s="1"/>
  <c r="P124" i="12"/>
  <c r="O124" i="12"/>
  <c r="S145" i="12"/>
  <c r="L145" i="12" s="1"/>
  <c r="P146" i="12"/>
  <c r="O146" i="12"/>
  <c r="F22" i="12"/>
  <c r="S48" i="12"/>
  <c r="G48" i="12" s="1"/>
  <c r="S26" i="12"/>
  <c r="G26" i="12" s="1"/>
  <c r="P27" i="12"/>
  <c r="O28" i="12" s="1"/>
  <c r="O49" i="12"/>
  <c r="S49" i="12" s="1"/>
  <c r="G49" i="12" s="1"/>
  <c r="O74" i="12"/>
  <c r="P74" i="12"/>
  <c r="O98" i="12"/>
  <c r="P98" i="12"/>
  <c r="S8" i="12"/>
  <c r="K8" i="12" s="1"/>
  <c r="P9" i="12"/>
  <c r="O9" i="12"/>
  <c r="P50" i="12"/>
  <c r="O50" i="12"/>
  <c r="N1529" i="103" l="1"/>
  <c r="N1524" i="103"/>
  <c r="N1519" i="103"/>
  <c r="N1525" i="103"/>
  <c r="N1523" i="103"/>
  <c r="N1515" i="103"/>
  <c r="N1527" i="103"/>
  <c r="N1530" i="103"/>
  <c r="N1520" i="103"/>
  <c r="N1528" i="103"/>
  <c r="N1518" i="103"/>
  <c r="N1517" i="103"/>
  <c r="N1522" i="103"/>
  <c r="N1516" i="103"/>
  <c r="N1531" i="103"/>
  <c r="N1521" i="103"/>
  <c r="N1526" i="103"/>
  <c r="N1535" i="103"/>
  <c r="N945" i="12"/>
  <c r="I946" i="12"/>
  <c r="G97" i="12"/>
  <c r="H216" i="12"/>
  <c r="G494" i="12"/>
  <c r="N944" i="12"/>
  <c r="D773" i="12"/>
  <c r="D794" i="12" s="1"/>
  <c r="H688" i="12"/>
  <c r="H689" i="12" s="1"/>
  <c r="N1189" i="12"/>
  <c r="G1191" i="12"/>
  <c r="N1190" i="12"/>
  <c r="G1145" i="12"/>
  <c r="S1143" i="12"/>
  <c r="N1167" i="12"/>
  <c r="K1013" i="12"/>
  <c r="N1012" i="12"/>
  <c r="K1075" i="12"/>
  <c r="K1076" i="12" s="1"/>
  <c r="N1011" i="12"/>
  <c r="S1013" i="12"/>
  <c r="S1032" i="12"/>
  <c r="D1032" i="12" s="1"/>
  <c r="D1034" i="12" s="1"/>
  <c r="O1033" i="12"/>
  <c r="P1033" i="12"/>
  <c r="S817" i="12"/>
  <c r="N817" i="12" s="1"/>
  <c r="P900" i="12"/>
  <c r="O900" i="12"/>
  <c r="K859" i="12"/>
  <c r="N858" i="12"/>
  <c r="L710" i="12"/>
  <c r="O836" i="12"/>
  <c r="P836" i="12"/>
  <c r="S835" i="12"/>
  <c r="S727" i="12"/>
  <c r="H711" i="12"/>
  <c r="H794" i="12"/>
  <c r="H795" i="12" s="1"/>
  <c r="S708" i="12"/>
  <c r="P747" i="12"/>
  <c r="S746" i="12"/>
  <c r="K746" i="12" s="1"/>
  <c r="O747" i="12"/>
  <c r="S790" i="12"/>
  <c r="G729" i="12"/>
  <c r="P767" i="12"/>
  <c r="O767" i="12"/>
  <c r="S766" i="12"/>
  <c r="I766" i="12" s="1"/>
  <c r="S571" i="12"/>
  <c r="G571" i="12" s="1"/>
  <c r="O218" i="12"/>
  <c r="S218" i="12" s="1"/>
  <c r="H218" i="12" s="1"/>
  <c r="S618" i="12"/>
  <c r="K618" i="12" s="1"/>
  <c r="P619" i="12"/>
  <c r="O619" i="12"/>
  <c r="P659" i="12"/>
  <c r="O659" i="12"/>
  <c r="G658" i="12"/>
  <c r="S682" i="12"/>
  <c r="G682" i="12" s="1"/>
  <c r="G685" i="12" s="1"/>
  <c r="P683" i="12"/>
  <c r="O683" i="12"/>
  <c r="O639" i="12"/>
  <c r="P639" i="12"/>
  <c r="S638" i="12"/>
  <c r="K638" i="12" s="1"/>
  <c r="P601" i="12"/>
  <c r="O601" i="12"/>
  <c r="S600" i="12"/>
  <c r="K600" i="12" s="1"/>
  <c r="I485" i="12"/>
  <c r="P170" i="12"/>
  <c r="O171" i="12" s="1"/>
  <c r="S547" i="12"/>
  <c r="G547" i="12" s="1"/>
  <c r="D484" i="12"/>
  <c r="D582" i="12" s="1"/>
  <c r="S474" i="12"/>
  <c r="B474" i="12" s="1"/>
  <c r="B483" i="12" s="1"/>
  <c r="P475" i="12"/>
  <c r="O475" i="12"/>
  <c r="O521" i="12"/>
  <c r="S520" i="12"/>
  <c r="F520" i="12" s="1"/>
  <c r="F534" i="12" s="1"/>
  <c r="P521" i="12"/>
  <c r="O572" i="12"/>
  <c r="P572" i="12"/>
  <c r="O496" i="12"/>
  <c r="P496" i="12"/>
  <c r="P548" i="12"/>
  <c r="O548" i="12"/>
  <c r="S217" i="12"/>
  <c r="H217" i="12" s="1"/>
  <c r="S386" i="12"/>
  <c r="P429" i="12"/>
  <c r="O429" i="12"/>
  <c r="P408" i="12"/>
  <c r="O408" i="12"/>
  <c r="S294" i="12"/>
  <c r="G294" i="12" s="1"/>
  <c r="G363" i="12"/>
  <c r="P387" i="12"/>
  <c r="O387" i="12"/>
  <c r="O364" i="12"/>
  <c r="P364" i="12"/>
  <c r="O449" i="12"/>
  <c r="I448" i="12"/>
  <c r="P449" i="12"/>
  <c r="G405" i="12"/>
  <c r="O295" i="12"/>
  <c r="P295" i="12"/>
  <c r="O314" i="12"/>
  <c r="P314" i="12"/>
  <c r="P270" i="12"/>
  <c r="S269" i="12"/>
  <c r="I269" i="12" s="1"/>
  <c r="O270" i="12"/>
  <c r="H283" i="12"/>
  <c r="H284" i="12" s="1"/>
  <c r="O249" i="12"/>
  <c r="P249" i="12"/>
  <c r="S248" i="12"/>
  <c r="G248" i="12" s="1"/>
  <c r="O339" i="12"/>
  <c r="P339" i="12"/>
  <c r="S338" i="12"/>
  <c r="O125" i="12"/>
  <c r="S124" i="12"/>
  <c r="P125" i="12"/>
  <c r="P219" i="12"/>
  <c r="O219" i="12"/>
  <c r="F140" i="12"/>
  <c r="P147" i="12"/>
  <c r="O147" i="12"/>
  <c r="S146" i="12"/>
  <c r="L146" i="12" s="1"/>
  <c r="O194" i="12"/>
  <c r="S193" i="12"/>
  <c r="G193" i="12" s="1"/>
  <c r="P194" i="12"/>
  <c r="P28" i="12"/>
  <c r="S28" i="12" s="1"/>
  <c r="K28" i="12" s="1"/>
  <c r="S27" i="12"/>
  <c r="G27" i="12" s="1"/>
  <c r="O99" i="12"/>
  <c r="P99" i="12"/>
  <c r="O10" i="12"/>
  <c r="S9" i="12"/>
  <c r="K9" i="12" s="1"/>
  <c r="P10" i="12"/>
  <c r="P51" i="12"/>
  <c r="O51" i="12"/>
  <c r="S50" i="12"/>
  <c r="G50" i="12" s="1"/>
  <c r="P75" i="12"/>
  <c r="S74" i="12"/>
  <c r="O75" i="12"/>
  <c r="N1547" i="103" l="1"/>
  <c r="N1537" i="103"/>
  <c r="N1561" i="103"/>
  <c r="N1551" i="103"/>
  <c r="N1541" i="103"/>
  <c r="N1549" i="103"/>
  <c r="N1540" i="103"/>
  <c r="N1538" i="103"/>
  <c r="N1544" i="103"/>
  <c r="N1542" i="103"/>
  <c r="N1552" i="103"/>
  <c r="N1543" i="103"/>
  <c r="N1550" i="103"/>
  <c r="N1536" i="103"/>
  <c r="N1548" i="103"/>
  <c r="N1545" i="103"/>
  <c r="N1546" i="103"/>
  <c r="N1539" i="103"/>
  <c r="L1143" i="12"/>
  <c r="L1144" i="12" s="1"/>
  <c r="L1145" i="12" s="1"/>
  <c r="S1144" i="12"/>
  <c r="K708" i="12"/>
  <c r="K709" i="12" s="1"/>
  <c r="S709" i="12"/>
  <c r="K74" i="12"/>
  <c r="I338" i="12"/>
  <c r="I346" i="12" s="1"/>
  <c r="I347" i="12" s="1"/>
  <c r="I348" i="12" s="1"/>
  <c r="G124" i="12"/>
  <c r="K727" i="12"/>
  <c r="K728" i="12" s="1"/>
  <c r="K729" i="12" s="1"/>
  <c r="N729" i="12" s="1"/>
  <c r="S728" i="12"/>
  <c r="B790" i="12"/>
  <c r="B791" i="12" s="1"/>
  <c r="B792" i="12" s="1"/>
  <c r="S791" i="12"/>
  <c r="S793" i="12" s="1"/>
  <c r="H231" i="12"/>
  <c r="H232" i="12" s="1"/>
  <c r="H233" i="12" s="1"/>
  <c r="J386" i="12"/>
  <c r="S730" i="12"/>
  <c r="N730" i="12" s="1"/>
  <c r="S946" i="12"/>
  <c r="G1214" i="12"/>
  <c r="G1215" i="12" s="1"/>
  <c r="G1146" i="12"/>
  <c r="N1013" i="12"/>
  <c r="S1033" i="12"/>
  <c r="P901" i="12"/>
  <c r="O901" i="12"/>
  <c r="S900" i="12"/>
  <c r="D900" i="12" s="1"/>
  <c r="L711" i="12"/>
  <c r="L794" i="12"/>
  <c r="L795" i="12" s="1"/>
  <c r="K860" i="12"/>
  <c r="K947" i="12"/>
  <c r="N859" i="12"/>
  <c r="S836" i="12"/>
  <c r="P171" i="12"/>
  <c r="O172" i="12" s="1"/>
  <c r="S747" i="12"/>
  <c r="S881" i="12"/>
  <c r="N879" i="12"/>
  <c r="L604" i="12"/>
  <c r="L605" i="12" s="1"/>
  <c r="G686" i="12"/>
  <c r="I643" i="12"/>
  <c r="I644" i="12" s="1"/>
  <c r="G730" i="12"/>
  <c r="G749" i="12"/>
  <c r="O768" i="12"/>
  <c r="P768" i="12"/>
  <c r="S767" i="12"/>
  <c r="I767" i="12" s="1"/>
  <c r="I772" i="12" s="1"/>
  <c r="G710" i="12"/>
  <c r="S659" i="12"/>
  <c r="G659" i="12" s="1"/>
  <c r="G666" i="12" s="1"/>
  <c r="F535" i="12"/>
  <c r="P684" i="12"/>
  <c r="O684" i="12"/>
  <c r="S683" i="12"/>
  <c r="K683" i="12" s="1"/>
  <c r="S601" i="12"/>
  <c r="K601" i="12" s="1"/>
  <c r="O602" i="12"/>
  <c r="P602" i="12"/>
  <c r="O660" i="12"/>
  <c r="P660" i="12"/>
  <c r="P640" i="12"/>
  <c r="S639" i="12"/>
  <c r="K639" i="12" s="1"/>
  <c r="O640" i="12"/>
  <c r="P620" i="12"/>
  <c r="O620" i="12"/>
  <c r="S619" i="12"/>
  <c r="K619" i="12" s="1"/>
  <c r="B484" i="12"/>
  <c r="S496" i="12"/>
  <c r="G496" i="12" s="1"/>
  <c r="P573" i="12"/>
  <c r="O573" i="12"/>
  <c r="S572" i="12"/>
  <c r="G572" i="12" s="1"/>
  <c r="P549" i="12"/>
  <c r="O549" i="12"/>
  <c r="S548" i="12"/>
  <c r="G548" i="12" s="1"/>
  <c r="P522" i="12"/>
  <c r="O522" i="12"/>
  <c r="S521" i="12"/>
  <c r="I521" i="12" s="1"/>
  <c r="P497" i="12"/>
  <c r="O497" i="12"/>
  <c r="P476" i="12"/>
  <c r="O476" i="12"/>
  <c r="S475" i="12"/>
  <c r="L475" i="12" s="1"/>
  <c r="I457" i="12"/>
  <c r="I458" i="12" s="1"/>
  <c r="P430" i="12"/>
  <c r="O430" i="12"/>
  <c r="P409" i="12"/>
  <c r="O409" i="12"/>
  <c r="S99" i="12"/>
  <c r="S314" i="12"/>
  <c r="H314" i="12" s="1"/>
  <c r="H325" i="12" s="1"/>
  <c r="S295" i="12"/>
  <c r="G295" i="12" s="1"/>
  <c r="P388" i="12"/>
  <c r="O388" i="12"/>
  <c r="P365" i="12"/>
  <c r="O365" i="12"/>
  <c r="G364" i="12"/>
  <c r="H427" i="12"/>
  <c r="G406" i="12"/>
  <c r="O450" i="12"/>
  <c r="S449" i="12"/>
  <c r="J449" i="12" s="1"/>
  <c r="P450" i="12"/>
  <c r="B347" i="12"/>
  <c r="D348" i="12" s="1"/>
  <c r="P296" i="12"/>
  <c r="O296" i="12"/>
  <c r="S339" i="12"/>
  <c r="L339" i="12" s="1"/>
  <c r="O340" i="12"/>
  <c r="P340" i="12"/>
  <c r="S270" i="12"/>
  <c r="I270" i="12" s="1"/>
  <c r="P271" i="12"/>
  <c r="O271" i="12"/>
  <c r="P315" i="12"/>
  <c r="O315" i="12"/>
  <c r="S249" i="12"/>
  <c r="G249" i="12" s="1"/>
  <c r="O250" i="12"/>
  <c r="P250" i="12"/>
  <c r="P148" i="12"/>
  <c r="O148" i="12"/>
  <c r="S147" i="12"/>
  <c r="O195" i="12"/>
  <c r="S194" i="12"/>
  <c r="G194" i="12" s="1"/>
  <c r="P195" i="12"/>
  <c r="P220" i="12"/>
  <c r="O220" i="12"/>
  <c r="S219" i="12"/>
  <c r="O126" i="12"/>
  <c r="S125" i="12"/>
  <c r="G125" i="12" s="1"/>
  <c r="P126" i="12"/>
  <c r="G98" i="12"/>
  <c r="P29" i="12"/>
  <c r="O30" i="12" s="1"/>
  <c r="O29" i="12"/>
  <c r="P100" i="12"/>
  <c r="O100" i="12"/>
  <c r="P11" i="12"/>
  <c r="S10" i="12"/>
  <c r="K10" i="12" s="1"/>
  <c r="O11" i="12"/>
  <c r="O52" i="12"/>
  <c r="S51" i="12"/>
  <c r="G51" i="12" s="1"/>
  <c r="P52" i="12"/>
  <c r="P76" i="12"/>
  <c r="S75" i="12"/>
  <c r="K75" i="12" s="1"/>
  <c r="O76" i="12"/>
  <c r="N1582" i="103" l="1"/>
  <c r="N1577" i="103"/>
  <c r="N1567" i="103"/>
  <c r="N1573" i="103"/>
  <c r="N1563" i="103"/>
  <c r="N1578" i="103"/>
  <c r="N1569" i="103"/>
  <c r="N1571" i="103"/>
  <c r="N1572" i="103"/>
  <c r="C1559" i="103"/>
  <c r="G1559" i="103" s="1"/>
  <c r="A1559" i="103" s="1"/>
  <c r="N1575" i="103"/>
  <c r="N1565" i="103"/>
  <c r="N1562" i="103"/>
  <c r="N1564" i="103"/>
  <c r="N1576" i="103"/>
  <c r="N1568" i="103"/>
  <c r="N1574" i="103"/>
  <c r="N1570" i="103"/>
  <c r="N1566" i="103"/>
  <c r="G99" i="12"/>
  <c r="K747" i="12"/>
  <c r="K748" i="12" s="1"/>
  <c r="K749" i="12" s="1"/>
  <c r="K750" i="12" s="1"/>
  <c r="S748" i="12"/>
  <c r="G219" i="12"/>
  <c r="G1033" i="12"/>
  <c r="G1034" i="12" s="1"/>
  <c r="G1035" i="12" s="1"/>
  <c r="S1034" i="12"/>
  <c r="L147" i="12"/>
  <c r="I773" i="12"/>
  <c r="S750" i="12"/>
  <c r="N750" i="12" s="1"/>
  <c r="I688" i="12"/>
  <c r="I689" i="12" s="1"/>
  <c r="S1146" i="12"/>
  <c r="N1144" i="12"/>
  <c r="O1213" i="12"/>
  <c r="L1146" i="12"/>
  <c r="L1214" i="12"/>
  <c r="N1145" i="12"/>
  <c r="D1035" i="12"/>
  <c r="D1036" i="12" s="1"/>
  <c r="P902" i="12"/>
  <c r="S901" i="12"/>
  <c r="D901" i="12" s="1"/>
  <c r="D906" i="12" s="1"/>
  <c r="O902" i="12"/>
  <c r="N791" i="12"/>
  <c r="N728" i="12"/>
  <c r="K948" i="12"/>
  <c r="D793" i="12"/>
  <c r="N792" i="12"/>
  <c r="P172" i="12"/>
  <c r="S172" i="12" s="1"/>
  <c r="G172" i="12" s="1"/>
  <c r="K730" i="12"/>
  <c r="S171" i="12"/>
  <c r="S660" i="12"/>
  <c r="K660" i="12" s="1"/>
  <c r="K666" i="12" s="1"/>
  <c r="L688" i="12"/>
  <c r="L689" i="12" s="1"/>
  <c r="N881" i="12"/>
  <c r="G687" i="12"/>
  <c r="S711" i="12"/>
  <c r="N709" i="12"/>
  <c r="G711" i="12"/>
  <c r="N710" i="12"/>
  <c r="S768" i="12"/>
  <c r="B768" i="12" s="1"/>
  <c r="O769" i="12"/>
  <c r="P769" i="12"/>
  <c r="G750" i="12"/>
  <c r="P641" i="12"/>
  <c r="O641" i="12"/>
  <c r="F536" i="12"/>
  <c r="F582" i="12"/>
  <c r="F583" i="12" s="1"/>
  <c r="S640" i="12"/>
  <c r="K640" i="12" s="1"/>
  <c r="O661" i="12"/>
  <c r="P661" i="12"/>
  <c r="S684" i="12"/>
  <c r="S602" i="12"/>
  <c r="O621" i="12"/>
  <c r="S620" i="12"/>
  <c r="K620" i="12" s="1"/>
  <c r="P621" i="12"/>
  <c r="B582" i="12"/>
  <c r="D583" i="12" s="1"/>
  <c r="D485" i="12"/>
  <c r="S522" i="12"/>
  <c r="I522" i="12" s="1"/>
  <c r="I534" i="12" s="1"/>
  <c r="P523" i="12"/>
  <c r="O523" i="12"/>
  <c r="S573" i="12"/>
  <c r="G573" i="12" s="1"/>
  <c r="P574" i="12"/>
  <c r="O574" i="12"/>
  <c r="S476" i="12"/>
  <c r="L476" i="12" s="1"/>
  <c r="O477" i="12"/>
  <c r="P477" i="12"/>
  <c r="S549" i="12"/>
  <c r="G549" i="12" s="1"/>
  <c r="P550" i="12"/>
  <c r="O550" i="12"/>
  <c r="S497" i="12"/>
  <c r="G497" i="12" s="1"/>
  <c r="P498" i="12"/>
  <c r="O498" i="12"/>
  <c r="H436" i="12"/>
  <c r="P431" i="12"/>
  <c r="O431" i="12"/>
  <c r="P410" i="12"/>
  <c r="O410" i="12"/>
  <c r="S365" i="12"/>
  <c r="J365" i="12" s="1"/>
  <c r="S296" i="12"/>
  <c r="G296" i="12" s="1"/>
  <c r="P389" i="12"/>
  <c r="O389" i="12"/>
  <c r="O366" i="12"/>
  <c r="P366" i="12"/>
  <c r="S428" i="12"/>
  <c r="J428" i="12" s="1"/>
  <c r="S387" i="12"/>
  <c r="J387" i="12" s="1"/>
  <c r="P451" i="12"/>
  <c r="O451" i="12"/>
  <c r="S450" i="12"/>
  <c r="J450" i="12" s="1"/>
  <c r="S407" i="12"/>
  <c r="O297" i="12"/>
  <c r="P297" i="12"/>
  <c r="O251" i="12"/>
  <c r="P251" i="12"/>
  <c r="O272" i="12"/>
  <c r="P272" i="12"/>
  <c r="O341" i="12"/>
  <c r="P341" i="12"/>
  <c r="S340" i="12"/>
  <c r="L340" i="12" s="1"/>
  <c r="S315" i="12"/>
  <c r="I315" i="12" s="1"/>
  <c r="O316" i="12"/>
  <c r="P316" i="12"/>
  <c r="S195" i="12"/>
  <c r="D195" i="12" s="1"/>
  <c r="P196" i="12"/>
  <c r="O196" i="12"/>
  <c r="S220" i="12"/>
  <c r="G220" i="12" s="1"/>
  <c r="P221" i="12"/>
  <c r="O221" i="12"/>
  <c r="S126" i="12"/>
  <c r="G126" i="12" s="1"/>
  <c r="P127" i="12"/>
  <c r="O127" i="12"/>
  <c r="O149" i="12"/>
  <c r="S148" i="12"/>
  <c r="L148" i="12" s="1"/>
  <c r="P149" i="12"/>
  <c r="S100" i="12"/>
  <c r="F100" i="12" s="1"/>
  <c r="P30" i="12"/>
  <c r="S30" i="12" s="1"/>
  <c r="G30" i="12" s="1"/>
  <c r="G42" i="12" s="1"/>
  <c r="S29" i="12"/>
  <c r="S52" i="12"/>
  <c r="G52" i="12" s="1"/>
  <c r="B91" i="12"/>
  <c r="O77" i="12"/>
  <c r="P77" i="12"/>
  <c r="S76" i="12"/>
  <c r="I76" i="12" s="1"/>
  <c r="P53" i="12"/>
  <c r="O53" i="12"/>
  <c r="O12" i="12"/>
  <c r="P12" i="12"/>
  <c r="P101" i="12"/>
  <c r="O101" i="12"/>
  <c r="N1603" i="103" l="1"/>
  <c r="N1596" i="103"/>
  <c r="N1584" i="103"/>
  <c r="N1599" i="103"/>
  <c r="N1587" i="103"/>
  <c r="N1588" i="103"/>
  <c r="N1598" i="103"/>
  <c r="N1593" i="103"/>
  <c r="N1594" i="103"/>
  <c r="N1591" i="103"/>
  <c r="N1583" i="103"/>
  <c r="N1590" i="103"/>
  <c r="N1586" i="103"/>
  <c r="N1592" i="103"/>
  <c r="N1597" i="103"/>
  <c r="N1589" i="103"/>
  <c r="N1585" i="103"/>
  <c r="N1595" i="103"/>
  <c r="K29" i="12"/>
  <c r="K602" i="12"/>
  <c r="K603" i="12" s="1"/>
  <c r="S603" i="12"/>
  <c r="G171" i="12"/>
  <c r="J407" i="12"/>
  <c r="K684" i="12"/>
  <c r="K685" i="12" s="1"/>
  <c r="K686" i="12" s="1"/>
  <c r="S685" i="12"/>
  <c r="L160" i="12"/>
  <c r="I794" i="12"/>
  <c r="I795" i="12" s="1"/>
  <c r="I774" i="12"/>
  <c r="K667" i="12"/>
  <c r="K668" i="12" s="1"/>
  <c r="P1215" i="12"/>
  <c r="P1214" i="12"/>
  <c r="L1215" i="12"/>
  <c r="O1214" i="12"/>
  <c r="N1215" i="12" s="1"/>
  <c r="N1146" i="12"/>
  <c r="P1213" i="12"/>
  <c r="D1075" i="12"/>
  <c r="D1076" i="12" s="1"/>
  <c r="D907" i="12"/>
  <c r="G1036" i="12"/>
  <c r="G1075" i="12"/>
  <c r="G1076" i="12" s="1"/>
  <c r="P903" i="12"/>
  <c r="O903" i="12"/>
  <c r="S902" i="12"/>
  <c r="G902" i="12" s="1"/>
  <c r="G906" i="12" s="1"/>
  <c r="N749" i="12"/>
  <c r="P173" i="12"/>
  <c r="P174" i="12" s="1"/>
  <c r="N748" i="12"/>
  <c r="O173" i="12"/>
  <c r="K794" i="12"/>
  <c r="K795" i="12" s="1"/>
  <c r="S661" i="12"/>
  <c r="F661" i="12" s="1"/>
  <c r="S641" i="12"/>
  <c r="N711" i="12"/>
  <c r="S769" i="12"/>
  <c r="B769" i="12" s="1"/>
  <c r="P770" i="12"/>
  <c r="O770" i="12"/>
  <c r="I535" i="12"/>
  <c r="P662" i="12"/>
  <c r="O662" i="12"/>
  <c r="S621" i="12"/>
  <c r="L161" i="12"/>
  <c r="L162" i="12" s="1"/>
  <c r="P575" i="12"/>
  <c r="O575" i="12"/>
  <c r="S574" i="12"/>
  <c r="G574" i="12" s="1"/>
  <c r="O478" i="12"/>
  <c r="S477" i="12"/>
  <c r="L477" i="12" s="1"/>
  <c r="L483" i="12" s="1"/>
  <c r="P478" i="12"/>
  <c r="P499" i="12"/>
  <c r="O499" i="12"/>
  <c r="S498" i="12"/>
  <c r="G498" i="12" s="1"/>
  <c r="O551" i="12"/>
  <c r="S550" i="12"/>
  <c r="G550" i="12" s="1"/>
  <c r="P551" i="12"/>
  <c r="P524" i="12"/>
  <c r="O524" i="12"/>
  <c r="S523" i="12"/>
  <c r="G523" i="12" s="1"/>
  <c r="H437" i="12"/>
  <c r="H459" i="12"/>
  <c r="H460" i="12" s="1"/>
  <c r="P432" i="12"/>
  <c r="O432" i="12"/>
  <c r="P411" i="12"/>
  <c r="O411" i="12"/>
  <c r="S297" i="12"/>
  <c r="G297" i="12" s="1"/>
  <c r="O390" i="12"/>
  <c r="P390" i="12"/>
  <c r="S366" i="12"/>
  <c r="J366" i="12" s="1"/>
  <c r="P367" i="12"/>
  <c r="O367" i="12"/>
  <c r="S429" i="12"/>
  <c r="J429" i="12" s="1"/>
  <c r="P452" i="12"/>
  <c r="S451" i="12"/>
  <c r="J451" i="12" s="1"/>
  <c r="O452" i="12"/>
  <c r="S408" i="12"/>
  <c r="J408" i="12" s="1"/>
  <c r="S388" i="12"/>
  <c r="J388" i="12" s="1"/>
  <c r="D326" i="12"/>
  <c r="D327" i="12" s="1"/>
  <c r="S149" i="12"/>
  <c r="O298" i="12"/>
  <c r="B302" i="12"/>
  <c r="D303" i="12" s="1"/>
  <c r="P298" i="12"/>
  <c r="S77" i="12"/>
  <c r="I77" i="12" s="1"/>
  <c r="S341" i="12"/>
  <c r="L341" i="12" s="1"/>
  <c r="O342" i="12"/>
  <c r="P342" i="12"/>
  <c r="P273" i="12"/>
  <c r="O273" i="12"/>
  <c r="I259" i="12"/>
  <c r="O317" i="12"/>
  <c r="P317" i="12"/>
  <c r="S316" i="12"/>
  <c r="I316" i="12" s="1"/>
  <c r="P252" i="12"/>
  <c r="O252" i="12"/>
  <c r="S251" i="12"/>
  <c r="G251" i="12" s="1"/>
  <c r="S12" i="12"/>
  <c r="S127" i="12"/>
  <c r="O222" i="12"/>
  <c r="S221" i="12"/>
  <c r="B221" i="12" s="1"/>
  <c r="B231" i="12" s="1"/>
  <c r="P222" i="12"/>
  <c r="O128" i="12"/>
  <c r="P128" i="12"/>
  <c r="P197" i="12"/>
  <c r="O197" i="12"/>
  <c r="P150" i="12"/>
  <c r="O150" i="12"/>
  <c r="S53" i="12"/>
  <c r="G53" i="12" s="1"/>
  <c r="O31" i="12"/>
  <c r="P31" i="12"/>
  <c r="O32" i="12" s="1"/>
  <c r="S101" i="12"/>
  <c r="G101" i="12" s="1"/>
  <c r="P78" i="12"/>
  <c r="O78" i="12"/>
  <c r="P102" i="12"/>
  <c r="O102" i="12"/>
  <c r="O13" i="12"/>
  <c r="P13" i="12"/>
  <c r="E43" i="12"/>
  <c r="O54" i="12"/>
  <c r="P54" i="12"/>
  <c r="D92" i="12"/>
  <c r="N1618" i="103" l="1"/>
  <c r="N1613" i="103"/>
  <c r="N1606" i="103"/>
  <c r="N1624" i="103"/>
  <c r="N1615" i="103"/>
  <c r="N1605" i="103"/>
  <c r="N1614" i="103"/>
  <c r="N1604" i="103"/>
  <c r="N1607" i="103"/>
  <c r="N1612" i="103"/>
  <c r="N1610" i="103"/>
  <c r="N1617" i="103"/>
  <c r="N1609" i="103"/>
  <c r="N1616" i="103"/>
  <c r="N1608" i="103"/>
  <c r="N1620" i="103"/>
  <c r="N1619" i="103"/>
  <c r="N1611" i="103"/>
  <c r="G149" i="12"/>
  <c r="K621" i="12"/>
  <c r="K622" i="12" s="1"/>
  <c r="K623" i="12" s="1"/>
  <c r="S622" i="12"/>
  <c r="K641" i="12"/>
  <c r="K642" i="12" s="1"/>
  <c r="S642" i="12"/>
  <c r="G127" i="12"/>
  <c r="K12" i="12"/>
  <c r="K643" i="12"/>
  <c r="K644" i="12" s="1"/>
  <c r="O1215" i="12"/>
  <c r="S1215" i="12" s="1"/>
  <c r="D908" i="12"/>
  <c r="D947" i="12"/>
  <c r="D948" i="12" s="1"/>
  <c r="G907" i="12"/>
  <c r="O904" i="12"/>
  <c r="P904" i="12"/>
  <c r="S903" i="12"/>
  <c r="I903" i="12" s="1"/>
  <c r="S173" i="12"/>
  <c r="G173" i="12" s="1"/>
  <c r="O174" i="12"/>
  <c r="S174" i="12" s="1"/>
  <c r="H174" i="12" s="1"/>
  <c r="S927" i="12"/>
  <c r="N925" i="12"/>
  <c r="S770" i="12"/>
  <c r="B770" i="12" s="1"/>
  <c r="K687" i="12"/>
  <c r="N686" i="12"/>
  <c r="P771" i="12"/>
  <c r="O771" i="12"/>
  <c r="I536" i="12"/>
  <c r="I582" i="12"/>
  <c r="I583" i="12" s="1"/>
  <c r="S662" i="12"/>
  <c r="F662" i="12" s="1"/>
  <c r="P663" i="12"/>
  <c r="O663" i="12"/>
  <c r="L484" i="12"/>
  <c r="B232" i="12"/>
  <c r="D233" i="12" s="1"/>
  <c r="O525" i="12"/>
  <c r="P525" i="12"/>
  <c r="S524" i="12"/>
  <c r="G524" i="12" s="1"/>
  <c r="S499" i="12"/>
  <c r="G499" i="12" s="1"/>
  <c r="O500" i="12"/>
  <c r="P500" i="12"/>
  <c r="P479" i="12"/>
  <c r="O479" i="12"/>
  <c r="S478" i="12"/>
  <c r="G478" i="12" s="1"/>
  <c r="P552" i="12"/>
  <c r="O552" i="12"/>
  <c r="S551" i="12"/>
  <c r="G551" i="12" s="1"/>
  <c r="O576" i="12"/>
  <c r="P576" i="12"/>
  <c r="S575" i="12"/>
  <c r="G575" i="12" s="1"/>
  <c r="P433" i="12"/>
  <c r="O433" i="12"/>
  <c r="P412" i="12"/>
  <c r="O412" i="12"/>
  <c r="S298" i="12"/>
  <c r="G298" i="12" s="1"/>
  <c r="P391" i="12"/>
  <c r="O391" i="12"/>
  <c r="P368" i="12"/>
  <c r="S367" i="12"/>
  <c r="J367" i="12" s="1"/>
  <c r="O368" i="12"/>
  <c r="S389" i="12"/>
  <c r="J389" i="12" s="1"/>
  <c r="P453" i="12"/>
  <c r="O453" i="12"/>
  <c r="S452" i="12"/>
  <c r="J452" i="12" s="1"/>
  <c r="S430" i="12"/>
  <c r="J430" i="12" s="1"/>
  <c r="S409" i="12"/>
  <c r="J409" i="12" s="1"/>
  <c r="D349" i="12"/>
  <c r="S342" i="12"/>
  <c r="L342" i="12" s="1"/>
  <c r="P299" i="12"/>
  <c r="O299" i="12"/>
  <c r="S252" i="12"/>
  <c r="G252" i="12" s="1"/>
  <c r="P253" i="12"/>
  <c r="O253" i="12"/>
  <c r="S317" i="12"/>
  <c r="G317" i="12" s="1"/>
  <c r="O318" i="12"/>
  <c r="P318" i="12"/>
  <c r="P343" i="12"/>
  <c r="O343" i="12"/>
  <c r="I260" i="12"/>
  <c r="O274" i="12"/>
  <c r="S273" i="12"/>
  <c r="I273" i="12" s="1"/>
  <c r="P274" i="12"/>
  <c r="S150" i="12"/>
  <c r="G150" i="12" s="1"/>
  <c r="P223" i="12"/>
  <c r="O223" i="12"/>
  <c r="S222" i="12"/>
  <c r="G222" i="12" s="1"/>
  <c r="S128" i="12"/>
  <c r="G128" i="12" s="1"/>
  <c r="P129" i="12"/>
  <c r="O129" i="12"/>
  <c r="O175" i="12"/>
  <c r="P175" i="12"/>
  <c r="P198" i="12"/>
  <c r="O198" i="12"/>
  <c r="P151" i="12"/>
  <c r="O151" i="12"/>
  <c r="S78" i="12"/>
  <c r="K78" i="12" s="1"/>
  <c r="P32" i="12"/>
  <c r="O33" i="12" s="1"/>
  <c r="P14" i="12"/>
  <c r="O14" i="12"/>
  <c r="S13" i="12"/>
  <c r="I13" i="12" s="1"/>
  <c r="E44" i="12"/>
  <c r="E114" i="12"/>
  <c r="E115" i="12" s="1"/>
  <c r="E118" i="12" s="1"/>
  <c r="E238" i="12" s="1"/>
  <c r="E353" i="12" s="1"/>
  <c r="E463" i="12" s="1"/>
  <c r="E586" i="12" s="1"/>
  <c r="E692" i="12" s="1"/>
  <c r="E798" i="12" s="1"/>
  <c r="E951" i="12" s="1"/>
  <c r="E1079" i="12" s="1"/>
  <c r="E1218" i="12" s="1"/>
  <c r="E1335" i="12" s="1"/>
  <c r="E1450" i="12" s="1"/>
  <c r="E1560" i="12" s="1"/>
  <c r="E1668" i="12" s="1"/>
  <c r="E1788" i="12" s="1"/>
  <c r="E1911" i="12" s="1"/>
  <c r="E2034" i="12" s="1"/>
  <c r="E2169" i="12" s="1"/>
  <c r="X2170" i="12" s="1"/>
  <c r="X2171" i="12" s="1"/>
  <c r="O103" i="12"/>
  <c r="S102" i="12"/>
  <c r="G102" i="12" s="1"/>
  <c r="P103" i="12"/>
  <c r="P79" i="12"/>
  <c r="O79" i="12"/>
  <c r="O55" i="12"/>
  <c r="P55" i="12"/>
  <c r="N1636" i="103" l="1"/>
  <c r="N1626" i="103"/>
  <c r="N1641" i="103"/>
  <c r="N1639" i="103"/>
  <c r="N1637" i="103"/>
  <c r="N1633" i="103"/>
  <c r="N1640" i="103"/>
  <c r="N1625" i="103"/>
  <c r="N1638" i="103"/>
  <c r="N1635" i="103"/>
  <c r="N1645" i="103"/>
  <c r="N1630" i="103"/>
  <c r="N1627" i="103"/>
  <c r="N1629" i="103"/>
  <c r="N1631" i="103"/>
  <c r="N1628" i="103"/>
  <c r="N1632" i="103"/>
  <c r="N1634" i="103"/>
  <c r="G908" i="12"/>
  <c r="G947" i="12"/>
  <c r="G948" i="12" s="1"/>
  <c r="S904" i="12"/>
  <c r="I904" i="12" s="1"/>
  <c r="O905" i="12"/>
  <c r="P905" i="12"/>
  <c r="I1035" i="12"/>
  <c r="N927" i="12"/>
  <c r="K624" i="12"/>
  <c r="K688" i="12"/>
  <c r="K689" i="12" s="1"/>
  <c r="S771" i="12"/>
  <c r="N685" i="12"/>
  <c r="S687" i="12"/>
  <c r="P664" i="12"/>
  <c r="O664" i="12"/>
  <c r="S663" i="12"/>
  <c r="F663" i="12" s="1"/>
  <c r="L485" i="12"/>
  <c r="L582" i="12"/>
  <c r="L583" i="12" s="1"/>
  <c r="S479" i="12"/>
  <c r="G479" i="12" s="1"/>
  <c r="P480" i="12"/>
  <c r="O480" i="12"/>
  <c r="S576" i="12"/>
  <c r="G576" i="12" s="1"/>
  <c r="O577" i="12"/>
  <c r="P577" i="12"/>
  <c r="O501" i="12"/>
  <c r="S500" i="12"/>
  <c r="G500" i="12" s="1"/>
  <c r="P501" i="12"/>
  <c r="S552" i="12"/>
  <c r="G552" i="12" s="1"/>
  <c r="P553" i="12"/>
  <c r="O553" i="12"/>
  <c r="G525" i="12"/>
  <c r="O526" i="12"/>
  <c r="P526" i="12"/>
  <c r="S412" i="12"/>
  <c r="J412" i="12" s="1"/>
  <c r="P434" i="12"/>
  <c r="O434" i="12"/>
  <c r="P413" i="12"/>
  <c r="O413" i="12"/>
  <c r="S299" i="12"/>
  <c r="G299" i="12" s="1"/>
  <c r="P392" i="12"/>
  <c r="O392" i="12"/>
  <c r="O369" i="12"/>
  <c r="P369" i="12"/>
  <c r="S368" i="12"/>
  <c r="J368" i="12" s="1"/>
  <c r="S453" i="12"/>
  <c r="J453" i="12" s="1"/>
  <c r="P454" i="12"/>
  <c r="O454" i="12"/>
  <c r="S390" i="12"/>
  <c r="J390" i="12" s="1"/>
  <c r="S410" i="12"/>
  <c r="J410" i="12" s="1"/>
  <c r="S431" i="12"/>
  <c r="J431" i="12" s="1"/>
  <c r="S343" i="12"/>
  <c r="L343" i="12" s="1"/>
  <c r="H259" i="12"/>
  <c r="H260" i="12" s="1"/>
  <c r="P300" i="12"/>
  <c r="O300" i="12"/>
  <c r="H302" i="12"/>
  <c r="H303" i="12" s="1"/>
  <c r="O344" i="12"/>
  <c r="P344" i="12"/>
  <c r="P275" i="12"/>
  <c r="O275" i="12"/>
  <c r="S274" i="12"/>
  <c r="I274" i="12" s="1"/>
  <c r="O319" i="12"/>
  <c r="P319" i="12"/>
  <c r="S318" i="12"/>
  <c r="I318" i="12" s="1"/>
  <c r="P254" i="12"/>
  <c r="S253" i="12"/>
  <c r="G253" i="12" s="1"/>
  <c r="O254" i="12"/>
  <c r="P199" i="12"/>
  <c r="O199" i="12"/>
  <c r="S198" i="12"/>
  <c r="D198" i="12" s="1"/>
  <c r="D208" i="12" s="1"/>
  <c r="S223" i="12"/>
  <c r="G223" i="12" s="1"/>
  <c r="P224" i="12"/>
  <c r="O224" i="12"/>
  <c r="O176" i="12"/>
  <c r="S175" i="12"/>
  <c r="B175" i="12" s="1"/>
  <c r="B184" i="12" s="1"/>
  <c r="P176" i="12"/>
  <c r="P152" i="12"/>
  <c r="S151" i="12"/>
  <c r="G151" i="12" s="1"/>
  <c r="O152" i="12"/>
  <c r="P130" i="12"/>
  <c r="O130" i="12"/>
  <c r="S129" i="12"/>
  <c r="G129" i="12" s="1"/>
  <c r="P33" i="12"/>
  <c r="S33" i="12" s="1"/>
  <c r="O104" i="12"/>
  <c r="P104" i="12"/>
  <c r="S79" i="12"/>
  <c r="G79" i="12" s="1"/>
  <c r="D67" i="12"/>
  <c r="O56" i="12"/>
  <c r="P56" i="12"/>
  <c r="O80" i="12"/>
  <c r="P80" i="12"/>
  <c r="B67" i="12"/>
  <c r="S103" i="12"/>
  <c r="G103" i="12" s="1"/>
  <c r="P15" i="12"/>
  <c r="O15" i="12"/>
  <c r="S14" i="12"/>
  <c r="I14" i="12" s="1"/>
  <c r="I20" i="12" s="1"/>
  <c r="N1660" i="103" l="1"/>
  <c r="N1652" i="103"/>
  <c r="N1656" i="103"/>
  <c r="N1654" i="103"/>
  <c r="N1657" i="103"/>
  <c r="N1655" i="103"/>
  <c r="N1646" i="103"/>
  <c r="N1651" i="103"/>
  <c r="N1648" i="103"/>
  <c r="N1658" i="103"/>
  <c r="N1653" i="103"/>
  <c r="N1649" i="103"/>
  <c r="N1647" i="103"/>
  <c r="N1659" i="103"/>
  <c r="N1669" i="103"/>
  <c r="N1650" i="103"/>
  <c r="B771" i="12"/>
  <c r="B772" i="12" s="1"/>
  <c r="B773" i="12" s="1"/>
  <c r="S772" i="12"/>
  <c r="K33" i="12"/>
  <c r="S905" i="12"/>
  <c r="S1036" i="12"/>
  <c r="N1034" i="12"/>
  <c r="O1074" i="12"/>
  <c r="I1036" i="12"/>
  <c r="I1075" i="12"/>
  <c r="N1035" i="12"/>
  <c r="S664" i="12"/>
  <c r="F664" i="12" s="1"/>
  <c r="G773" i="12"/>
  <c r="P665" i="12"/>
  <c r="O665" i="12"/>
  <c r="G604" i="12"/>
  <c r="P527" i="12"/>
  <c r="O527" i="12"/>
  <c r="B185" i="12"/>
  <c r="D186" i="12" s="1"/>
  <c r="D209" i="12"/>
  <c r="D210" i="12" s="1"/>
  <c r="G526" i="12"/>
  <c r="J535" i="12"/>
  <c r="P578" i="12"/>
  <c r="O578" i="12"/>
  <c r="S577" i="12"/>
  <c r="G577" i="12" s="1"/>
  <c r="P481" i="12"/>
  <c r="O481" i="12"/>
  <c r="S480" i="12"/>
  <c r="G480" i="12" s="1"/>
  <c r="P554" i="12"/>
  <c r="O554" i="12"/>
  <c r="S553" i="12"/>
  <c r="G553" i="12" s="1"/>
  <c r="P502" i="12"/>
  <c r="O502" i="12"/>
  <c r="S501" i="12"/>
  <c r="G501" i="12" s="1"/>
  <c r="S413" i="12"/>
  <c r="S300" i="12"/>
  <c r="P370" i="12"/>
  <c r="O370" i="12"/>
  <c r="S369" i="12"/>
  <c r="J369" i="12" s="1"/>
  <c r="S411" i="12"/>
  <c r="J411" i="12" s="1"/>
  <c r="S391" i="12"/>
  <c r="J391" i="12" s="1"/>
  <c r="P455" i="12"/>
  <c r="S454" i="12"/>
  <c r="J454" i="12" s="1"/>
  <c r="O455" i="12"/>
  <c r="S432" i="12"/>
  <c r="J432" i="12" s="1"/>
  <c r="S344" i="12"/>
  <c r="L344" i="12" s="1"/>
  <c r="L346" i="12" s="1"/>
  <c r="S275" i="12"/>
  <c r="I275" i="12" s="1"/>
  <c r="P276" i="12"/>
  <c r="O276" i="12"/>
  <c r="S254" i="12"/>
  <c r="B254" i="12" s="1"/>
  <c r="P255" i="12"/>
  <c r="O255" i="12"/>
  <c r="P345" i="12"/>
  <c r="O345" i="12"/>
  <c r="P320" i="12"/>
  <c r="O320" i="12"/>
  <c r="S319" i="12"/>
  <c r="I319" i="12" s="1"/>
  <c r="I325" i="12" s="1"/>
  <c r="I21" i="12"/>
  <c r="I22" i="12" s="1"/>
  <c r="P153" i="12"/>
  <c r="S152" i="12"/>
  <c r="B152" i="12" s="1"/>
  <c r="O153" i="12"/>
  <c r="F232" i="12"/>
  <c r="O177" i="12"/>
  <c r="P177" i="12"/>
  <c r="S176" i="12"/>
  <c r="G176" i="12" s="1"/>
  <c r="P131" i="12"/>
  <c r="O131" i="12"/>
  <c r="S130" i="12"/>
  <c r="I130" i="12" s="1"/>
  <c r="P225" i="12"/>
  <c r="O225" i="12"/>
  <c r="S224" i="12"/>
  <c r="G224" i="12" s="1"/>
  <c r="P200" i="12"/>
  <c r="S199" i="12"/>
  <c r="G199" i="12" s="1"/>
  <c r="O200" i="12"/>
  <c r="O34" i="12"/>
  <c r="P34" i="12"/>
  <c r="O35" i="12" s="1"/>
  <c r="G43" i="12"/>
  <c r="G44" i="12" s="1"/>
  <c r="S104" i="12"/>
  <c r="G104" i="12" s="1"/>
  <c r="O105" i="12"/>
  <c r="P105" i="12"/>
  <c r="S80" i="12"/>
  <c r="I80" i="12" s="1"/>
  <c r="D68" i="12"/>
  <c r="B114" i="12"/>
  <c r="G21" i="12"/>
  <c r="P81" i="12"/>
  <c r="O81" i="12"/>
  <c r="P16" i="12"/>
  <c r="S15" i="12"/>
  <c r="D15" i="12" s="1"/>
  <c r="D20" i="12" s="1"/>
  <c r="O16" i="12"/>
  <c r="P57" i="12"/>
  <c r="O57" i="12"/>
  <c r="S56" i="12"/>
  <c r="G56" i="12" s="1"/>
  <c r="N1693" i="103" l="1"/>
  <c r="N1688" i="103"/>
  <c r="N1680" i="103"/>
  <c r="N1672" i="103"/>
  <c r="N1687" i="103"/>
  <c r="N1676" i="103"/>
  <c r="N1685" i="103"/>
  <c r="N1683" i="103"/>
  <c r="N1674" i="103"/>
  <c r="C1667" i="103"/>
  <c r="G1667" i="103" s="1"/>
  <c r="A1667" i="103" s="1"/>
  <c r="N1686" i="103"/>
  <c r="N1677" i="103"/>
  <c r="N1675" i="103"/>
  <c r="N1671" i="103"/>
  <c r="N1678" i="103"/>
  <c r="N1689" i="103"/>
  <c r="N1684" i="103"/>
  <c r="N1679" i="103"/>
  <c r="N1670" i="103"/>
  <c r="N1681" i="103"/>
  <c r="N1673" i="103"/>
  <c r="N1682" i="103"/>
  <c r="I905" i="12"/>
  <c r="I906" i="12" s="1"/>
  <c r="I907" i="12" s="1"/>
  <c r="S906" i="12"/>
  <c r="G300" i="12"/>
  <c r="G301" i="12" s="1"/>
  <c r="S301" i="12"/>
  <c r="J413" i="12"/>
  <c r="J414" i="12" s="1"/>
  <c r="S414" i="12"/>
  <c r="S908" i="12"/>
  <c r="N908" i="12" s="1"/>
  <c r="I1076" i="12"/>
  <c r="O1075" i="12"/>
  <c r="N1076" i="12" s="1"/>
  <c r="P1076" i="12"/>
  <c r="P1075" i="12"/>
  <c r="N1036" i="12"/>
  <c r="P1074" i="12"/>
  <c r="D774" i="12"/>
  <c r="B794" i="12"/>
  <c r="D795" i="12" s="1"/>
  <c r="S774" i="12"/>
  <c r="N772" i="12"/>
  <c r="O793" i="12"/>
  <c r="G774" i="12"/>
  <c r="N773" i="12"/>
  <c r="G794" i="12"/>
  <c r="S605" i="12"/>
  <c r="N603" i="12"/>
  <c r="G605" i="12"/>
  <c r="N604" i="12"/>
  <c r="S665" i="12"/>
  <c r="G623" i="12"/>
  <c r="P555" i="12"/>
  <c r="O555" i="12"/>
  <c r="S527" i="12"/>
  <c r="G527" i="12" s="1"/>
  <c r="P528" i="12"/>
  <c r="O528" i="12"/>
  <c r="S554" i="12"/>
  <c r="G554" i="12" s="1"/>
  <c r="P482" i="12"/>
  <c r="O482" i="12"/>
  <c r="S481" i="12"/>
  <c r="G481" i="12" s="1"/>
  <c r="S502" i="12"/>
  <c r="G502" i="12" s="1"/>
  <c r="P503" i="12"/>
  <c r="O503" i="12"/>
  <c r="S578" i="12"/>
  <c r="J536" i="12"/>
  <c r="L457" i="12"/>
  <c r="L458" i="12" s="1"/>
  <c r="I436" i="12"/>
  <c r="I437" i="12" s="1"/>
  <c r="L347" i="12"/>
  <c r="L348" i="12" s="1"/>
  <c r="I326" i="12"/>
  <c r="I327" i="12" s="1"/>
  <c r="P371" i="12"/>
  <c r="S370" i="12"/>
  <c r="J370" i="12" s="1"/>
  <c r="O371" i="12"/>
  <c r="S455" i="12"/>
  <c r="S392" i="12"/>
  <c r="S433" i="12"/>
  <c r="J433" i="12" s="1"/>
  <c r="G415" i="12"/>
  <c r="S345" i="12"/>
  <c r="S255" i="12"/>
  <c r="B255" i="12" s="1"/>
  <c r="B258" i="12" s="1"/>
  <c r="O256" i="12"/>
  <c r="P256" i="12"/>
  <c r="P321" i="12"/>
  <c r="O321" i="12"/>
  <c r="S320" i="12"/>
  <c r="G320" i="12" s="1"/>
  <c r="P277" i="12"/>
  <c r="O277" i="12"/>
  <c r="S276" i="12"/>
  <c r="I276" i="12" s="1"/>
  <c r="F233" i="12"/>
  <c r="F234" i="12"/>
  <c r="F235" i="12" s="1"/>
  <c r="S177" i="12"/>
  <c r="G177" i="12" s="1"/>
  <c r="P178" i="12"/>
  <c r="O178" i="12"/>
  <c r="P226" i="12"/>
  <c r="O226" i="12"/>
  <c r="H161" i="12"/>
  <c r="S200" i="12"/>
  <c r="G200" i="12" s="1"/>
  <c r="G208" i="12" s="1"/>
  <c r="P201" i="12"/>
  <c r="O201" i="12"/>
  <c r="O132" i="12"/>
  <c r="S131" i="12"/>
  <c r="I131" i="12" s="1"/>
  <c r="I138" i="12" s="1"/>
  <c r="P132" i="12"/>
  <c r="P154" i="12"/>
  <c r="O154" i="12"/>
  <c r="S153" i="12"/>
  <c r="B153" i="12" s="1"/>
  <c r="P35" i="12"/>
  <c r="P36" i="12" s="1"/>
  <c r="S34" i="12"/>
  <c r="H34" i="12" s="1"/>
  <c r="D21" i="12"/>
  <c r="D22" i="12" s="1"/>
  <c r="O106" i="12"/>
  <c r="P106" i="12"/>
  <c r="S105" i="12"/>
  <c r="F105" i="12" s="1"/>
  <c r="G22" i="12"/>
  <c r="S16" i="12"/>
  <c r="K16" i="12" s="1"/>
  <c r="P17" i="12"/>
  <c r="O17" i="12"/>
  <c r="P58" i="12"/>
  <c r="O58" i="12"/>
  <c r="S57" i="12"/>
  <c r="G57" i="12" s="1"/>
  <c r="G66" i="12" s="1"/>
  <c r="O82" i="12"/>
  <c r="P82" i="12"/>
  <c r="S81" i="12"/>
  <c r="G81" i="12" s="1"/>
  <c r="G90" i="12" s="1"/>
  <c r="N1703" i="103" l="1"/>
  <c r="N1695" i="103"/>
  <c r="N1706" i="103"/>
  <c r="N1698" i="103"/>
  <c r="N1713" i="103"/>
  <c r="N1708" i="103"/>
  <c r="N1709" i="103"/>
  <c r="N1707" i="103"/>
  <c r="N1705" i="103"/>
  <c r="N1704" i="103"/>
  <c r="N1697" i="103"/>
  <c r="N1694" i="103"/>
  <c r="N1702" i="103"/>
  <c r="N1701" i="103"/>
  <c r="N1696" i="103"/>
  <c r="N1699" i="103"/>
  <c r="N1700" i="103"/>
  <c r="J392" i="12"/>
  <c r="J393" i="12" s="1"/>
  <c r="S393" i="12"/>
  <c r="F665" i="12"/>
  <c r="F666" i="12" s="1"/>
  <c r="F667" i="12" s="1"/>
  <c r="S666" i="12"/>
  <c r="G345" i="12"/>
  <c r="G346" i="12" s="1"/>
  <c r="S346" i="12"/>
  <c r="J455" i="12"/>
  <c r="J456" i="12" s="1"/>
  <c r="J457" i="12" s="1"/>
  <c r="J458" i="12" s="1"/>
  <c r="S456" i="12"/>
  <c r="G578" i="12"/>
  <c r="G579" i="12" s="1"/>
  <c r="G580" i="12" s="1"/>
  <c r="G581" i="12" s="1"/>
  <c r="S579" i="12"/>
  <c r="O1076" i="12"/>
  <c r="S1076" i="12" s="1"/>
  <c r="P946" i="12"/>
  <c r="N906" i="12"/>
  <c r="O946" i="12"/>
  <c r="I908" i="12"/>
  <c r="I947" i="12"/>
  <c r="N907" i="12"/>
  <c r="G795" i="12"/>
  <c r="O794" i="12"/>
  <c r="N795" i="12" s="1"/>
  <c r="P795" i="12"/>
  <c r="P794" i="12"/>
  <c r="N774" i="12"/>
  <c r="P793" i="12"/>
  <c r="G624" i="12"/>
  <c r="N623" i="12"/>
  <c r="G667" i="12"/>
  <c r="N605" i="12"/>
  <c r="N622" i="12"/>
  <c r="S624" i="12"/>
  <c r="N624" i="12" s="1"/>
  <c r="O556" i="12"/>
  <c r="S555" i="12"/>
  <c r="G555" i="12" s="1"/>
  <c r="P556" i="12"/>
  <c r="P529" i="12"/>
  <c r="S528" i="12"/>
  <c r="G528" i="12" s="1"/>
  <c r="O529" i="12"/>
  <c r="B259" i="12"/>
  <c r="D260" i="12" s="1"/>
  <c r="J580" i="12"/>
  <c r="O504" i="12"/>
  <c r="P504" i="12"/>
  <c r="J559" i="12"/>
  <c r="J560" i="12" s="1"/>
  <c r="S482" i="12"/>
  <c r="J484" i="12"/>
  <c r="L459" i="12"/>
  <c r="L460" i="12" s="1"/>
  <c r="S503" i="12"/>
  <c r="G503" i="12" s="1"/>
  <c r="J415" i="12"/>
  <c r="J416" i="12" s="1"/>
  <c r="S416" i="12"/>
  <c r="N416" i="12" s="1"/>
  <c r="L349" i="12"/>
  <c r="L350" i="12" s="1"/>
  <c r="S371" i="12"/>
  <c r="S434" i="12"/>
  <c r="G416" i="12"/>
  <c r="G457" i="12"/>
  <c r="B283" i="12"/>
  <c r="D284" i="12" s="1"/>
  <c r="G209" i="12"/>
  <c r="G210" i="12" s="1"/>
  <c r="D139" i="12"/>
  <c r="D234" i="12" s="1"/>
  <c r="I139" i="12"/>
  <c r="I140" i="12" s="1"/>
  <c r="S277" i="12"/>
  <c r="I277" i="12" s="1"/>
  <c r="O278" i="12"/>
  <c r="P278" i="12"/>
  <c r="P322" i="12"/>
  <c r="S321" i="12"/>
  <c r="G321" i="12" s="1"/>
  <c r="O322" i="12"/>
  <c r="O257" i="12"/>
  <c r="S256" i="12"/>
  <c r="G256" i="12" s="1"/>
  <c r="P257" i="12"/>
  <c r="S201" i="12"/>
  <c r="L201" i="12" s="1"/>
  <c r="S35" i="12"/>
  <c r="H35" i="12" s="1"/>
  <c r="H42" i="12" s="1"/>
  <c r="O36" i="12"/>
  <c r="S36" i="12" s="1"/>
  <c r="K36" i="12" s="1"/>
  <c r="H162" i="12"/>
  <c r="S154" i="12"/>
  <c r="B154" i="12" s="1"/>
  <c r="P155" i="12"/>
  <c r="O155" i="12"/>
  <c r="P133" i="12"/>
  <c r="O133" i="12"/>
  <c r="S132" i="12"/>
  <c r="L132" i="12" s="1"/>
  <c r="L138" i="12" s="1"/>
  <c r="P227" i="12"/>
  <c r="O227" i="12"/>
  <c r="P202" i="12"/>
  <c r="O202" i="12"/>
  <c r="P179" i="12"/>
  <c r="O179" i="12"/>
  <c r="S178" i="12"/>
  <c r="H178" i="12" s="1"/>
  <c r="G91" i="12"/>
  <c r="G92" i="12" s="1"/>
  <c r="G67" i="12"/>
  <c r="S106" i="12"/>
  <c r="F106" i="12" s="1"/>
  <c r="F111" i="12" s="1"/>
  <c r="O107" i="12"/>
  <c r="P107" i="12"/>
  <c r="P59" i="12"/>
  <c r="S58" i="12"/>
  <c r="K58" i="12" s="1"/>
  <c r="O59" i="12"/>
  <c r="P18" i="12"/>
  <c r="O18" i="12"/>
  <c r="S17" i="12"/>
  <c r="K17" i="12" s="1"/>
  <c r="O37" i="12"/>
  <c r="P37" i="12"/>
  <c r="S82" i="12"/>
  <c r="K82" i="12" s="1"/>
  <c r="P83" i="12"/>
  <c r="O83" i="12"/>
  <c r="N1727" i="103" l="1"/>
  <c r="N1719" i="103"/>
  <c r="N1730" i="103"/>
  <c r="N1722" i="103"/>
  <c r="N1714" i="103"/>
  <c r="N1728" i="103"/>
  <c r="N1726" i="103"/>
  <c r="N1724" i="103"/>
  <c r="N1737" i="103"/>
  <c r="N1725" i="103"/>
  <c r="N1723" i="103"/>
  <c r="N1721" i="103"/>
  <c r="N1720" i="103"/>
  <c r="N1733" i="103"/>
  <c r="N1718" i="103"/>
  <c r="N1729" i="103"/>
  <c r="N1716" i="103"/>
  <c r="N1732" i="103"/>
  <c r="N1715" i="103"/>
  <c r="N1717" i="103"/>
  <c r="N1731" i="103"/>
  <c r="J434" i="12"/>
  <c r="J435" i="12" s="1"/>
  <c r="S435" i="12"/>
  <c r="G482" i="12"/>
  <c r="G483" i="12" s="1"/>
  <c r="G484" i="12" s="1"/>
  <c r="N484" i="12" s="1"/>
  <c r="S483" i="12"/>
  <c r="S485" i="12" s="1"/>
  <c r="J371" i="12"/>
  <c r="J372" i="12" s="1"/>
  <c r="S372" i="12"/>
  <c r="J373" i="12"/>
  <c r="P947" i="12"/>
  <c r="P948" i="12"/>
  <c r="I948" i="12"/>
  <c r="O947" i="12"/>
  <c r="N948" i="12" s="1"/>
  <c r="F668" i="12"/>
  <c r="F688" i="12"/>
  <c r="F689" i="12" s="1"/>
  <c r="O795" i="12"/>
  <c r="S795" i="12" s="1"/>
  <c r="S668" i="12"/>
  <c r="N668" i="12" s="1"/>
  <c r="N666" i="12"/>
  <c r="G668" i="12"/>
  <c r="N667" i="12"/>
  <c r="O557" i="12"/>
  <c r="P557" i="12"/>
  <c r="S529" i="12"/>
  <c r="G529" i="12" s="1"/>
  <c r="P530" i="12"/>
  <c r="O530" i="12"/>
  <c r="H43" i="12"/>
  <c r="H44" i="12" s="1"/>
  <c r="F112" i="12"/>
  <c r="H139" i="12"/>
  <c r="H140" i="12" s="1"/>
  <c r="L139" i="12"/>
  <c r="P505" i="12"/>
  <c r="S504" i="12"/>
  <c r="G504" i="12" s="1"/>
  <c r="O505" i="12"/>
  <c r="J507" i="12"/>
  <c r="J485" i="12"/>
  <c r="N579" i="12"/>
  <c r="S581" i="12"/>
  <c r="J581" i="12"/>
  <c r="N580" i="12"/>
  <c r="N415" i="12"/>
  <c r="N456" i="12"/>
  <c r="N414" i="12"/>
  <c r="J394" i="12"/>
  <c r="J395" i="12" s="1"/>
  <c r="S458" i="12"/>
  <c r="G458" i="12"/>
  <c r="N457" i="12"/>
  <c r="B349" i="12"/>
  <c r="D350" i="12" s="1"/>
  <c r="D140" i="12"/>
  <c r="S257" i="12"/>
  <c r="S278" i="12"/>
  <c r="I278" i="12" s="1"/>
  <c r="P279" i="12"/>
  <c r="O279" i="12"/>
  <c r="S322" i="12"/>
  <c r="G322" i="12" s="1"/>
  <c r="P323" i="12"/>
  <c r="O323" i="12"/>
  <c r="G347" i="12"/>
  <c r="P134" i="12"/>
  <c r="O134" i="12"/>
  <c r="S202" i="12"/>
  <c r="L202" i="12" s="1"/>
  <c r="L208" i="12" s="1"/>
  <c r="P203" i="12"/>
  <c r="O203" i="12"/>
  <c r="S133" i="12"/>
  <c r="G133" i="12" s="1"/>
  <c r="O228" i="12"/>
  <c r="P228" i="12"/>
  <c r="O156" i="12"/>
  <c r="S155" i="12"/>
  <c r="B155" i="12" s="1"/>
  <c r="P156" i="12"/>
  <c r="P180" i="12"/>
  <c r="O180" i="12"/>
  <c r="S179" i="12"/>
  <c r="H179" i="12" s="1"/>
  <c r="H184" i="12" s="1"/>
  <c r="O108" i="12"/>
  <c r="P108" i="12"/>
  <c r="G68" i="12"/>
  <c r="S107" i="12"/>
  <c r="G107" i="12" s="1"/>
  <c r="O60" i="12"/>
  <c r="P60" i="12"/>
  <c r="S59" i="12"/>
  <c r="K59" i="12" s="1"/>
  <c r="O84" i="12"/>
  <c r="P84" i="12"/>
  <c r="S18" i="12"/>
  <c r="K18" i="12" s="1"/>
  <c r="P19" i="12"/>
  <c r="O19" i="12"/>
  <c r="P38" i="12"/>
  <c r="O38" i="12"/>
  <c r="S37" i="12"/>
  <c r="K37" i="12" s="1"/>
  <c r="K112" i="12"/>
  <c r="K113" i="12" s="1"/>
  <c r="N1759" i="103" l="1"/>
  <c r="N1751" i="103"/>
  <c r="N1743" i="103"/>
  <c r="N1754" i="103"/>
  <c r="N1746" i="103"/>
  <c r="N1738" i="103"/>
  <c r="N1757" i="103"/>
  <c r="N1755" i="103"/>
  <c r="N1753" i="103"/>
  <c r="N1752" i="103"/>
  <c r="N1750" i="103"/>
  <c r="N1748" i="103"/>
  <c r="N1739" i="103"/>
  <c r="N1758" i="103"/>
  <c r="N1744" i="103"/>
  <c r="N1756" i="103"/>
  <c r="N1740" i="103"/>
  <c r="N1763" i="103"/>
  <c r="N1742" i="103"/>
  <c r="N1747" i="103"/>
  <c r="N1745" i="103"/>
  <c r="N1741" i="103"/>
  <c r="N1749" i="103"/>
  <c r="G257" i="12"/>
  <c r="G258" i="12" s="1"/>
  <c r="G259" i="12" s="1"/>
  <c r="N259" i="12" s="1"/>
  <c r="S258" i="12"/>
  <c r="L209" i="12"/>
  <c r="O948" i="12"/>
  <c r="S948" i="12" s="1"/>
  <c r="S557" i="12"/>
  <c r="P531" i="12"/>
  <c r="O531" i="12"/>
  <c r="S530" i="12"/>
  <c r="G530" i="12" s="1"/>
  <c r="S505" i="12"/>
  <c r="F113" i="12"/>
  <c r="F114" i="12"/>
  <c r="F115" i="12" s="1"/>
  <c r="F118" i="12" s="1"/>
  <c r="F238" i="12" s="1"/>
  <c r="F353" i="12" s="1"/>
  <c r="F463" i="12" s="1"/>
  <c r="F586" i="12" s="1"/>
  <c r="F692" i="12" s="1"/>
  <c r="F798" i="12" s="1"/>
  <c r="F951" i="12" s="1"/>
  <c r="F1079" i="12" s="1"/>
  <c r="F1218" i="12" s="1"/>
  <c r="F1335" i="12" s="1"/>
  <c r="F1450" i="12" s="1"/>
  <c r="F1560" i="12" s="1"/>
  <c r="F1668" i="12" s="1"/>
  <c r="F1788" i="12" s="1"/>
  <c r="F1911" i="12" s="1"/>
  <c r="F2034" i="12" s="1"/>
  <c r="F2169" i="12" s="1"/>
  <c r="Y2170" i="12" s="1"/>
  <c r="Y2171" i="12" s="1"/>
  <c r="L140" i="12"/>
  <c r="N483" i="12"/>
  <c r="G485" i="12"/>
  <c r="H185" i="12"/>
  <c r="H186" i="12" s="1"/>
  <c r="J508" i="12"/>
  <c r="N485" i="12"/>
  <c r="J582" i="12"/>
  <c r="J436" i="12"/>
  <c r="J437" i="12" s="1"/>
  <c r="J374" i="12"/>
  <c r="G373" i="12"/>
  <c r="S374" i="12"/>
  <c r="N374" i="12" s="1"/>
  <c r="O280" i="12"/>
  <c r="P280" i="12"/>
  <c r="O229" i="12"/>
  <c r="P229" i="12"/>
  <c r="S279" i="12"/>
  <c r="I279" i="12" s="1"/>
  <c r="G348" i="12"/>
  <c r="N347" i="12"/>
  <c r="G302" i="12"/>
  <c r="S323" i="12"/>
  <c r="G323" i="12" s="1"/>
  <c r="O324" i="12"/>
  <c r="P324" i="12"/>
  <c r="S348" i="12"/>
  <c r="N346" i="12"/>
  <c r="P135" i="12"/>
  <c r="O135" i="12"/>
  <c r="S134" i="12"/>
  <c r="G134" i="12" s="1"/>
  <c r="P181" i="12"/>
  <c r="O181" i="12"/>
  <c r="S180" i="12"/>
  <c r="G180" i="12" s="1"/>
  <c r="O157" i="12"/>
  <c r="S156" i="12"/>
  <c r="B156" i="12" s="1"/>
  <c r="B160" i="12" s="1"/>
  <c r="P157" i="12"/>
  <c r="O204" i="12"/>
  <c r="S203" i="12"/>
  <c r="H203" i="12" s="1"/>
  <c r="P204" i="12"/>
  <c r="O109" i="12"/>
  <c r="P109" i="12"/>
  <c r="S108" i="12"/>
  <c r="G108" i="12" s="1"/>
  <c r="O85" i="12"/>
  <c r="P85" i="12"/>
  <c r="S84" i="12"/>
  <c r="I84" i="12" s="1"/>
  <c r="S38" i="12"/>
  <c r="K38" i="12" s="1"/>
  <c r="P39" i="12"/>
  <c r="O39" i="12"/>
  <c r="S60" i="12"/>
  <c r="K60" i="12" s="1"/>
  <c r="P61" i="12"/>
  <c r="O61" i="12"/>
  <c r="S19" i="12"/>
  <c r="D112" i="12"/>
  <c r="N1777" i="103" l="1"/>
  <c r="N1767" i="103"/>
  <c r="N1779" i="103"/>
  <c r="N1770" i="103"/>
  <c r="N1780" i="103"/>
  <c r="N1775" i="103"/>
  <c r="N1768" i="103"/>
  <c r="N1766" i="103"/>
  <c r="N1764" i="103"/>
  <c r="N1765" i="103"/>
  <c r="N1789" i="103" s="1"/>
  <c r="N1773" i="103"/>
  <c r="N1769" i="103"/>
  <c r="N1771" i="103"/>
  <c r="N1776" i="103"/>
  <c r="N1774" i="103"/>
  <c r="N1778" i="103"/>
  <c r="N1772" i="103"/>
  <c r="K19" i="12"/>
  <c r="K20" i="12" s="1"/>
  <c r="S20" i="12"/>
  <c r="G505" i="12"/>
  <c r="G506" i="12" s="1"/>
  <c r="G507" i="12" s="1"/>
  <c r="G508" i="12" s="1"/>
  <c r="S506" i="12"/>
  <c r="G557" i="12"/>
  <c r="G558" i="12" s="1"/>
  <c r="G559" i="12" s="1"/>
  <c r="G560" i="12" s="1"/>
  <c r="S558" i="12"/>
  <c r="S560" i="12" s="1"/>
  <c r="N560" i="12" s="1"/>
  <c r="L210" i="12"/>
  <c r="L234" i="12"/>
  <c r="L235" i="12" s="1"/>
  <c r="S508" i="12"/>
  <c r="N508" i="12" s="1"/>
  <c r="G643" i="12"/>
  <c r="S531" i="12"/>
  <c r="G531" i="12" s="1"/>
  <c r="O532" i="12"/>
  <c r="P532" i="12"/>
  <c r="B161" i="12"/>
  <c r="J583" i="12"/>
  <c r="J459" i="12"/>
  <c r="J460" i="12" s="1"/>
  <c r="J463" i="12" s="1"/>
  <c r="N372" i="12"/>
  <c r="G374" i="12"/>
  <c r="N373" i="12"/>
  <c r="G436" i="12"/>
  <c r="I394" i="12"/>
  <c r="G260" i="12"/>
  <c r="N258" i="12"/>
  <c r="S260" i="12"/>
  <c r="N260" i="12" s="1"/>
  <c r="O281" i="12"/>
  <c r="P281" i="12"/>
  <c r="S280" i="12"/>
  <c r="I280" i="12" s="1"/>
  <c r="I209" i="12"/>
  <c r="I234" i="12" s="1"/>
  <c r="I235" i="12" s="1"/>
  <c r="S229" i="12"/>
  <c r="G229" i="12" s="1"/>
  <c r="O230" i="12"/>
  <c r="P230" i="12"/>
  <c r="S303" i="12"/>
  <c r="N303" i="12" s="1"/>
  <c r="N301" i="12"/>
  <c r="G303" i="12"/>
  <c r="N302" i="12"/>
  <c r="S324" i="12"/>
  <c r="G283" i="12"/>
  <c r="S135" i="12"/>
  <c r="G135" i="12" s="1"/>
  <c r="P136" i="12"/>
  <c r="O136" i="12"/>
  <c r="O205" i="12"/>
  <c r="S204" i="12"/>
  <c r="H204" i="12" s="1"/>
  <c r="P205" i="12"/>
  <c r="P182" i="12"/>
  <c r="O182" i="12"/>
  <c r="S181" i="12"/>
  <c r="G181" i="12" s="1"/>
  <c r="S157" i="12"/>
  <c r="G157" i="12" s="1"/>
  <c r="P158" i="12"/>
  <c r="O158" i="12"/>
  <c r="P110" i="12"/>
  <c r="S109" i="12"/>
  <c r="G109" i="12" s="1"/>
  <c r="O110" i="12"/>
  <c r="P62" i="12"/>
  <c r="O62" i="12"/>
  <c r="O40" i="12"/>
  <c r="P40" i="12"/>
  <c r="S39" i="12"/>
  <c r="K39" i="12" s="1"/>
  <c r="P86" i="12"/>
  <c r="O86" i="12"/>
  <c r="S85" i="12"/>
  <c r="I85" i="12" s="1"/>
  <c r="I90" i="12" s="1"/>
  <c r="D113" i="12"/>
  <c r="D114" i="12"/>
  <c r="S61" i="12"/>
  <c r="K61" i="12" s="1"/>
  <c r="N1805" i="103" l="1"/>
  <c r="N1797" i="103"/>
  <c r="N1809" i="103"/>
  <c r="N1803" i="103"/>
  <c r="N1794" i="103"/>
  <c r="N1792" i="103"/>
  <c r="C1787" i="103"/>
  <c r="G1787" i="103" s="1"/>
  <c r="A1787" i="103" s="1"/>
  <c r="N1801" i="103"/>
  <c r="N1790" i="103"/>
  <c r="N1804" i="103"/>
  <c r="N1799" i="103"/>
  <c r="N1798" i="103"/>
  <c r="N1793" i="103"/>
  <c r="N1791" i="103"/>
  <c r="N1800" i="103"/>
  <c r="N1802" i="103"/>
  <c r="N1796" i="103"/>
  <c r="N1795" i="103"/>
  <c r="G324" i="12"/>
  <c r="G325" i="12" s="1"/>
  <c r="G326" i="12" s="1"/>
  <c r="G327" i="12" s="1"/>
  <c r="S325" i="12"/>
  <c r="J586" i="12"/>
  <c r="J692" i="12" s="1"/>
  <c r="J798" i="12" s="1"/>
  <c r="J951" i="12" s="1"/>
  <c r="J1079" i="12" s="1"/>
  <c r="J1218" i="12" s="1"/>
  <c r="J1335" i="12" s="1"/>
  <c r="J1450" i="12" s="1"/>
  <c r="J1560" i="12" s="1"/>
  <c r="J1668" i="12" s="1"/>
  <c r="J1788" i="12" s="1"/>
  <c r="J1911" i="12" s="1"/>
  <c r="J2034" i="12" s="1"/>
  <c r="J2169" i="12" s="1"/>
  <c r="AC2170" i="12" s="1"/>
  <c r="AC2171" i="12" s="1"/>
  <c r="N558" i="12"/>
  <c r="N559" i="12"/>
  <c r="N642" i="12"/>
  <c r="S644" i="12"/>
  <c r="O687" i="12"/>
  <c r="G644" i="12"/>
  <c r="N643" i="12"/>
  <c r="G688" i="12"/>
  <c r="P533" i="12"/>
  <c r="O533" i="12"/>
  <c r="S532" i="12"/>
  <c r="G532" i="12" s="1"/>
  <c r="N506" i="12"/>
  <c r="N507" i="12"/>
  <c r="B234" i="12"/>
  <c r="D235" i="12" s="1"/>
  <c r="D162" i="12"/>
  <c r="S281" i="12"/>
  <c r="N393" i="12"/>
  <c r="S395" i="12"/>
  <c r="O458" i="12"/>
  <c r="I459" i="12"/>
  <c r="I460" i="12" s="1"/>
  <c r="I395" i="12"/>
  <c r="N394" i="12"/>
  <c r="S437" i="12"/>
  <c r="N437" i="12" s="1"/>
  <c r="N435" i="12"/>
  <c r="G437" i="12"/>
  <c r="N436" i="12"/>
  <c r="G459" i="12"/>
  <c r="I210" i="12"/>
  <c r="S230" i="12"/>
  <c r="G284" i="12"/>
  <c r="H326" i="12"/>
  <c r="P137" i="12"/>
  <c r="O137" i="12"/>
  <c r="S136" i="12"/>
  <c r="G136" i="12" s="1"/>
  <c r="S182" i="12"/>
  <c r="G182" i="12" s="1"/>
  <c r="P183" i="12"/>
  <c r="O183" i="12"/>
  <c r="S205" i="12"/>
  <c r="H205" i="12" s="1"/>
  <c r="P206" i="12"/>
  <c r="O206" i="12"/>
  <c r="P159" i="12"/>
  <c r="O159" i="12"/>
  <c r="S158" i="12"/>
  <c r="G158" i="12" s="1"/>
  <c r="S110" i="12"/>
  <c r="S62" i="12"/>
  <c r="K62" i="12" s="1"/>
  <c r="P63" i="12"/>
  <c r="O63" i="12"/>
  <c r="I91" i="12"/>
  <c r="I92" i="12" s="1"/>
  <c r="O87" i="12"/>
  <c r="P87" i="12"/>
  <c r="S40" i="12"/>
  <c r="K40" i="12" s="1"/>
  <c r="P41" i="12"/>
  <c r="O41" i="12"/>
  <c r="D115" i="12"/>
  <c r="D118" i="12" s="1"/>
  <c r="I112" i="12"/>
  <c r="S86" i="12"/>
  <c r="L86" i="12" s="1"/>
  <c r="N1828" i="103" l="1"/>
  <c r="N1820" i="103"/>
  <c r="N1812" i="103"/>
  <c r="N1824" i="103"/>
  <c r="N1813" i="103"/>
  <c r="N1822" i="103"/>
  <c r="N1811" i="103"/>
  <c r="N1830" i="103"/>
  <c r="N1825" i="103"/>
  <c r="N1838" i="103"/>
  <c r="N1832" i="103"/>
  <c r="N1817" i="103"/>
  <c r="N1831" i="103"/>
  <c r="N1827" i="103"/>
  <c r="N1823" i="103"/>
  <c r="N1819" i="103"/>
  <c r="N1815" i="103"/>
  <c r="N1833" i="103"/>
  <c r="N1821" i="103"/>
  <c r="N1829" i="103"/>
  <c r="N1834" i="103"/>
  <c r="N1816" i="103"/>
  <c r="N1826" i="103"/>
  <c r="N1810" i="103"/>
  <c r="N1814" i="103"/>
  <c r="N1818" i="103"/>
  <c r="G230" i="12"/>
  <c r="G231" i="12" s="1"/>
  <c r="G232" i="12" s="1"/>
  <c r="S231" i="12"/>
  <c r="I281" i="12"/>
  <c r="I282" i="12" s="1"/>
  <c r="I283" i="12" s="1"/>
  <c r="N283" i="12" s="1"/>
  <c r="S282" i="12"/>
  <c r="G110" i="12"/>
  <c r="G111" i="12" s="1"/>
  <c r="G112" i="12" s="1"/>
  <c r="N112" i="12" s="1"/>
  <c r="S111" i="12"/>
  <c r="S113" i="12" s="1"/>
  <c r="S284" i="12"/>
  <c r="N284" i="12" s="1"/>
  <c r="D238" i="12"/>
  <c r="D353" i="12" s="1"/>
  <c r="D463" i="12" s="1"/>
  <c r="D586" i="12" s="1"/>
  <c r="D692" i="12" s="1"/>
  <c r="D798" i="12" s="1"/>
  <c r="D951" i="12" s="1"/>
  <c r="D1079" i="12" s="1"/>
  <c r="D1218" i="12" s="1"/>
  <c r="D1335" i="12" s="1"/>
  <c r="D1450" i="12" s="1"/>
  <c r="D1560" i="12" s="1"/>
  <c r="D1668" i="12" s="1"/>
  <c r="D1788" i="12" s="1"/>
  <c r="D1911" i="12" s="1"/>
  <c r="D2034" i="12" s="1"/>
  <c r="D2169" i="12" s="1"/>
  <c r="W2170" i="12" s="1"/>
  <c r="W2171" i="12" s="1"/>
  <c r="G689" i="12"/>
  <c r="O688" i="12"/>
  <c r="N689" i="12" s="1"/>
  <c r="P689" i="12"/>
  <c r="P688" i="12"/>
  <c r="N644" i="12"/>
  <c r="P687" i="12"/>
  <c r="S533" i="12"/>
  <c r="G349" i="12"/>
  <c r="G350" i="12" s="1"/>
  <c r="G460" i="12"/>
  <c r="O459" i="12"/>
  <c r="N460" i="12" s="1"/>
  <c r="P460" i="12"/>
  <c r="P459" i="12"/>
  <c r="N395" i="12"/>
  <c r="P458" i="12"/>
  <c r="N325" i="12"/>
  <c r="S327" i="12"/>
  <c r="N327" i="12" s="1"/>
  <c r="H327" i="12"/>
  <c r="N326" i="12"/>
  <c r="H349" i="12"/>
  <c r="H350" i="12" s="1"/>
  <c r="S137" i="12"/>
  <c r="P207" i="12"/>
  <c r="O207" i="12"/>
  <c r="S206" i="12"/>
  <c r="H206" i="12" s="1"/>
  <c r="S183" i="12"/>
  <c r="S159" i="12"/>
  <c r="P88" i="12"/>
  <c r="O88" i="12"/>
  <c r="O64" i="12"/>
  <c r="S63" i="12"/>
  <c r="K63" i="12" s="1"/>
  <c r="P64" i="12"/>
  <c r="S87" i="12"/>
  <c r="L87" i="12" s="1"/>
  <c r="L90" i="12" s="1"/>
  <c r="S41" i="12"/>
  <c r="I113" i="12"/>
  <c r="I114" i="12"/>
  <c r="I115" i="12" s="1"/>
  <c r="I118" i="12" s="1"/>
  <c r="I238" i="12" s="1"/>
  <c r="H21" i="12"/>
  <c r="N1854" i="103" l="1"/>
  <c r="N1846" i="103"/>
  <c r="N1857" i="103"/>
  <c r="N1849" i="103"/>
  <c r="N1841" i="103"/>
  <c r="N1852" i="103"/>
  <c r="N1850" i="103"/>
  <c r="N1848" i="103"/>
  <c r="N1856" i="103"/>
  <c r="N1842" i="103"/>
  <c r="N1839" i="103"/>
  <c r="N1853" i="103"/>
  <c r="N1847" i="103"/>
  <c r="N1843" i="103"/>
  <c r="N1862" i="103"/>
  <c r="N1858" i="103"/>
  <c r="N1845" i="103"/>
  <c r="N1855" i="103"/>
  <c r="N1840" i="103"/>
  <c r="N1844" i="103"/>
  <c r="N1851" i="103"/>
  <c r="G533" i="12"/>
  <c r="G534" i="12" s="1"/>
  <c r="G535" i="12" s="1"/>
  <c r="S534" i="12"/>
  <c r="K41" i="12"/>
  <c r="K42" i="12" s="1"/>
  <c r="K43" i="12" s="1"/>
  <c r="S42" i="12"/>
  <c r="G159" i="12"/>
  <c r="G160" i="12" s="1"/>
  <c r="G161" i="12" s="1"/>
  <c r="G162" i="12" s="1"/>
  <c r="S160" i="12"/>
  <c r="G137" i="12"/>
  <c r="G138" i="12" s="1"/>
  <c r="G139" i="12" s="1"/>
  <c r="S138" i="12"/>
  <c r="G183" i="12"/>
  <c r="G184" i="12" s="1"/>
  <c r="G185" i="12" s="1"/>
  <c r="G186" i="12" s="1"/>
  <c r="S184" i="12"/>
  <c r="L91" i="12"/>
  <c r="O460" i="12"/>
  <c r="S460" i="12" s="1"/>
  <c r="O689" i="12"/>
  <c r="S689" i="12" s="1"/>
  <c r="G233" i="12"/>
  <c r="N232" i="12"/>
  <c r="N231" i="12"/>
  <c r="S233" i="12"/>
  <c r="I349" i="12"/>
  <c r="I350" i="12" s="1"/>
  <c r="I284" i="12"/>
  <c r="O348" i="12"/>
  <c r="P350" i="12" s="1"/>
  <c r="N282" i="12"/>
  <c r="P348" i="12"/>
  <c r="N111" i="12"/>
  <c r="S207" i="12"/>
  <c r="K185" i="12"/>
  <c r="K209" i="12"/>
  <c r="K161" i="12"/>
  <c r="H91" i="12"/>
  <c r="G113" i="12"/>
  <c r="G114" i="12"/>
  <c r="G115" i="12" s="1"/>
  <c r="G118" i="12" s="1"/>
  <c r="S88" i="12"/>
  <c r="K88" i="12" s="1"/>
  <c r="O89" i="12"/>
  <c r="P89" i="12"/>
  <c r="S64" i="12"/>
  <c r="K64" i="12" s="1"/>
  <c r="O65" i="12"/>
  <c r="P65" i="12"/>
  <c r="H22" i="12"/>
  <c r="N21" i="12"/>
  <c r="S22" i="12"/>
  <c r="N20" i="12"/>
  <c r="N1878" i="103" l="1"/>
  <c r="N1870" i="103"/>
  <c r="N1876" i="103"/>
  <c r="N1867" i="103"/>
  <c r="N1874" i="103"/>
  <c r="N1865" i="103"/>
  <c r="N1873" i="103"/>
  <c r="N1868" i="103"/>
  <c r="N1886" i="103"/>
  <c r="N1864" i="103"/>
  <c r="N1879" i="103"/>
  <c r="N1863" i="103"/>
  <c r="N1881" i="103"/>
  <c r="N1880" i="103"/>
  <c r="N1869" i="103"/>
  <c r="N1866" i="103"/>
  <c r="N1871" i="103"/>
  <c r="N1875" i="103"/>
  <c r="N1882" i="103"/>
  <c r="N1872" i="103"/>
  <c r="N1877" i="103"/>
  <c r="H207" i="12"/>
  <c r="H208" i="12" s="1"/>
  <c r="H209" i="12" s="1"/>
  <c r="N209" i="12" s="1"/>
  <c r="S208" i="12"/>
  <c r="L92" i="12"/>
  <c r="L114" i="12"/>
  <c r="L115" i="12" s="1"/>
  <c r="L118" i="12" s="1"/>
  <c r="L238" i="12" s="1"/>
  <c r="L353" i="12" s="1"/>
  <c r="L463" i="12" s="1"/>
  <c r="L586" i="12" s="1"/>
  <c r="L692" i="12" s="1"/>
  <c r="L798" i="12" s="1"/>
  <c r="L951" i="12" s="1"/>
  <c r="L1079" i="12" s="1"/>
  <c r="L1218" i="12" s="1"/>
  <c r="L1335" i="12" s="1"/>
  <c r="L1450" i="12" s="1"/>
  <c r="L1560" i="12" s="1"/>
  <c r="L1668" i="12" s="1"/>
  <c r="L1788" i="12" s="1"/>
  <c r="L1911" i="12" s="1"/>
  <c r="L2034" i="12" s="1"/>
  <c r="L2169" i="12" s="1"/>
  <c r="AE2170" i="12" s="1"/>
  <c r="AE2171" i="12" s="1"/>
  <c r="S210" i="12"/>
  <c r="N210" i="12" s="1"/>
  <c r="O350" i="12"/>
  <c r="S350" i="12" s="1"/>
  <c r="I353" i="12"/>
  <c r="I463" i="12" s="1"/>
  <c r="I586" i="12" s="1"/>
  <c r="I692" i="12" s="1"/>
  <c r="I798" i="12" s="1"/>
  <c r="I951" i="12" s="1"/>
  <c r="I1079" i="12" s="1"/>
  <c r="I1218" i="12" s="1"/>
  <c r="I1335" i="12" s="1"/>
  <c r="I1450" i="12" s="1"/>
  <c r="I1560" i="12" s="1"/>
  <c r="I1668" i="12" s="1"/>
  <c r="I1788" i="12" s="1"/>
  <c r="I1911" i="12" s="1"/>
  <c r="I2034" i="12" s="1"/>
  <c r="I2169" i="12" s="1"/>
  <c r="AB2170" i="12" s="1"/>
  <c r="AB2171" i="12" s="1"/>
  <c r="G582" i="12"/>
  <c r="G536" i="12"/>
  <c r="N535" i="12"/>
  <c r="S536" i="12"/>
  <c r="O581" i="12"/>
  <c r="N534" i="12"/>
  <c r="O349" i="12"/>
  <c r="N350" i="12" s="1"/>
  <c r="P349" i="12"/>
  <c r="N138" i="12"/>
  <c r="S140" i="12"/>
  <c r="N140" i="12" s="1"/>
  <c r="G140" i="12"/>
  <c r="N139" i="12"/>
  <c r="G234" i="12"/>
  <c r="G235" i="12" s="1"/>
  <c r="G238" i="12" s="1"/>
  <c r="G353" i="12" s="1"/>
  <c r="G463" i="12" s="1"/>
  <c r="K210" i="12"/>
  <c r="N160" i="12"/>
  <c r="S162" i="12"/>
  <c r="N184" i="12"/>
  <c r="S186" i="12"/>
  <c r="N186" i="12" s="1"/>
  <c r="K234" i="12"/>
  <c r="K162" i="12"/>
  <c r="N161" i="12"/>
  <c r="K186" i="12"/>
  <c r="N185" i="12"/>
  <c r="H92" i="12"/>
  <c r="H114" i="12"/>
  <c r="H115" i="12" s="1"/>
  <c r="H118" i="12" s="1"/>
  <c r="S89" i="12"/>
  <c r="S65" i="12"/>
  <c r="N22" i="12"/>
  <c r="S44" i="12"/>
  <c r="N44" i="12" s="1"/>
  <c r="N42" i="12"/>
  <c r="K44" i="12"/>
  <c r="N43" i="12"/>
  <c r="N1902" i="103" l="1"/>
  <c r="N1894" i="103"/>
  <c r="N1893" i="103"/>
  <c r="N1900" i="103"/>
  <c r="N1891" i="103"/>
  <c r="N1889" i="103"/>
  <c r="N1899" i="103"/>
  <c r="N1901" i="103"/>
  <c r="N1896" i="103"/>
  <c r="N1897" i="103"/>
  <c r="N1903" i="103"/>
  <c r="N1890" i="103"/>
  <c r="N1892" i="103"/>
  <c r="N1887" i="103"/>
  <c r="N1895" i="103"/>
  <c r="N1898" i="103"/>
  <c r="N1888" i="103"/>
  <c r="N1912" i="103" s="1"/>
  <c r="K65" i="12"/>
  <c r="K66" i="12" s="1"/>
  <c r="S66" i="12"/>
  <c r="K89" i="12"/>
  <c r="K90" i="12" s="1"/>
  <c r="K91" i="12" s="1"/>
  <c r="S90" i="12"/>
  <c r="S92" i="12"/>
  <c r="N536" i="12"/>
  <c r="P581" i="12"/>
  <c r="P583" i="12"/>
  <c r="P582" i="12"/>
  <c r="G583" i="12"/>
  <c r="O582" i="12"/>
  <c r="N583" i="12" s="1"/>
  <c r="N208" i="12"/>
  <c r="O233" i="12"/>
  <c r="P235" i="12" s="1"/>
  <c r="H210" i="12"/>
  <c r="H234" i="12"/>
  <c r="H235" i="12" s="1"/>
  <c r="H238" i="12" s="1"/>
  <c r="H353" i="12" s="1"/>
  <c r="H463" i="12" s="1"/>
  <c r="H586" i="12" s="1"/>
  <c r="H692" i="12" s="1"/>
  <c r="H798" i="12" s="1"/>
  <c r="H951" i="12" s="1"/>
  <c r="H1079" i="12" s="1"/>
  <c r="H1218" i="12" s="1"/>
  <c r="H1335" i="12" s="1"/>
  <c r="H1450" i="12" s="1"/>
  <c r="H1560" i="12" s="1"/>
  <c r="H1668" i="12" s="1"/>
  <c r="H1788" i="12" s="1"/>
  <c r="H1911" i="12" s="1"/>
  <c r="H2034" i="12" s="1"/>
  <c r="H2169" i="12" s="1"/>
  <c r="AA2170" i="12" s="1"/>
  <c r="AA2171" i="12" s="1"/>
  <c r="K235" i="12"/>
  <c r="N162" i="12"/>
  <c r="P233" i="12"/>
  <c r="N1930" i="103" l="1"/>
  <c r="N1922" i="103"/>
  <c r="N1914" i="103"/>
  <c r="N1926" i="103"/>
  <c r="N1915" i="103"/>
  <c r="C1910" i="103"/>
  <c r="G1910" i="103" s="1"/>
  <c r="A1910" i="103" s="1"/>
  <c r="N1936" i="103"/>
  <c r="N1924" i="103"/>
  <c r="N1913" i="103"/>
  <c r="N1932" i="103"/>
  <c r="N1927" i="103"/>
  <c r="N1931" i="103"/>
  <c r="N1921" i="103"/>
  <c r="N1916" i="103"/>
  <c r="N1917" i="103"/>
  <c r="N1929" i="103"/>
  <c r="N1918" i="103"/>
  <c r="N1925" i="103"/>
  <c r="N1920" i="103"/>
  <c r="N1919" i="103"/>
  <c r="N1928" i="103"/>
  <c r="N1923" i="103"/>
  <c r="O583" i="12"/>
  <c r="S583" i="12" s="1"/>
  <c r="G586" i="12"/>
  <c r="G692" i="12" s="1"/>
  <c r="P234" i="12"/>
  <c r="O234" i="12"/>
  <c r="N235" i="12" s="1"/>
  <c r="O235" i="12"/>
  <c r="S235" i="12" s="1"/>
  <c r="K92" i="12"/>
  <c r="N91" i="12"/>
  <c r="N90" i="12"/>
  <c r="K67" i="12"/>
  <c r="N66" i="12"/>
  <c r="S68" i="12"/>
  <c r="N68" i="12" s="1"/>
  <c r="O113" i="12"/>
  <c r="N92" i="12"/>
  <c r="N1953" i="103" l="1"/>
  <c r="N1945" i="103"/>
  <c r="N1937" i="103"/>
  <c r="N1946" i="103"/>
  <c r="N1943" i="103"/>
  <c r="N1941" i="103"/>
  <c r="N1939" i="103"/>
  <c r="N1951" i="103"/>
  <c r="N1949" i="103"/>
  <c r="N1947" i="103"/>
  <c r="N1940" i="103"/>
  <c r="N1938" i="103"/>
  <c r="N1955" i="103"/>
  <c r="N1960" i="103"/>
  <c r="N1954" i="103"/>
  <c r="N1944" i="103"/>
  <c r="N1948" i="103"/>
  <c r="N1952" i="103"/>
  <c r="N1956" i="103"/>
  <c r="N1950" i="103"/>
  <c r="N1942" i="103"/>
  <c r="G798" i="12"/>
  <c r="G951" i="12" s="1"/>
  <c r="G1079" i="12" s="1"/>
  <c r="G1218" i="12" s="1"/>
  <c r="G1335" i="12" s="1"/>
  <c r="G1450" i="12" s="1"/>
  <c r="G1560" i="12" s="1"/>
  <c r="G1668" i="12" s="1"/>
  <c r="G1788" i="12" s="1"/>
  <c r="G1911" i="12" s="1"/>
  <c r="G2034" i="12" s="1"/>
  <c r="G2169" i="12" s="1"/>
  <c r="Z2170" i="12" s="1"/>
  <c r="Z2171" i="12" s="1"/>
  <c r="P113" i="12"/>
  <c r="K68" i="12"/>
  <c r="N67" i="12"/>
  <c r="K114" i="12"/>
  <c r="P115" i="12"/>
  <c r="P114" i="12"/>
  <c r="H19" i="93"/>
  <c r="H17" i="93"/>
  <c r="N1976" i="103" l="1"/>
  <c r="N1968" i="103"/>
  <c r="N1977" i="103"/>
  <c r="N1969" i="103"/>
  <c r="N1961" i="103"/>
  <c r="N1967" i="103"/>
  <c r="N1965" i="103"/>
  <c r="N1984" i="103"/>
  <c r="N1966" i="103"/>
  <c r="N1979" i="103"/>
  <c r="N1962" i="103"/>
  <c r="N1964" i="103"/>
  <c r="N1980" i="103"/>
  <c r="N1963" i="103"/>
  <c r="N1974" i="103"/>
  <c r="N1978" i="103"/>
  <c r="N1972" i="103"/>
  <c r="N1971" i="103"/>
  <c r="N1973" i="103"/>
  <c r="N1975" i="103"/>
  <c r="N1970" i="103"/>
  <c r="K115" i="12"/>
  <c r="O114" i="12"/>
  <c r="N115" i="12" s="1"/>
  <c r="F22" i="94"/>
  <c r="D7" i="94"/>
  <c r="D9" i="94"/>
  <c r="N1999" i="103" l="1"/>
  <c r="N1992" i="103"/>
  <c r="N2000" i="103"/>
  <c r="N1993" i="103"/>
  <c r="N1985" i="103"/>
  <c r="N2004" i="103"/>
  <c r="N1995" i="103"/>
  <c r="N1998" i="103"/>
  <c r="N2008" i="103"/>
  <c r="N1986" i="103"/>
  <c r="N2003" i="103"/>
  <c r="N1997" i="103"/>
  <c r="N1991" i="103"/>
  <c r="N2002" i="103"/>
  <c r="N1996" i="103"/>
  <c r="N1990" i="103"/>
  <c r="N1994" i="103"/>
  <c r="N1988" i="103"/>
  <c r="N2001" i="103"/>
  <c r="N1989" i="103"/>
  <c r="N1987" i="103"/>
  <c r="O115" i="12"/>
  <c r="S115" i="12" s="1"/>
  <c r="K118" i="12"/>
  <c r="K238" i="12" s="1"/>
  <c r="K353" i="12" s="1"/>
  <c r="K463" i="12" s="1"/>
  <c r="K586" i="12" s="1"/>
  <c r="K692" i="12" s="1"/>
  <c r="K798" i="12" s="1"/>
  <c r="K951" i="12" s="1"/>
  <c r="K1079" i="12" s="1"/>
  <c r="K1218" i="12" s="1"/>
  <c r="K1335" i="12" s="1"/>
  <c r="K1450" i="12" s="1"/>
  <c r="K1560" i="12" s="1"/>
  <c r="K1668" i="12" s="1"/>
  <c r="K1788" i="12" s="1"/>
  <c r="K1911" i="12" s="1"/>
  <c r="K2034" i="12" s="1"/>
  <c r="K2169" i="12" s="1"/>
  <c r="AD2170" i="12" s="1"/>
  <c r="AD2171" i="12" s="1"/>
  <c r="F24" i="75"/>
  <c r="F25" i="75"/>
  <c r="F40" i="75"/>
  <c r="F51" i="75"/>
  <c r="F52" i="75"/>
  <c r="E54" i="75"/>
  <c r="I61" i="75"/>
  <c r="I62" i="75"/>
  <c r="I66" i="75"/>
  <c r="I67" i="75"/>
  <c r="E71" i="75" s="1"/>
  <c r="N2020" i="103" l="1"/>
  <c r="N2012" i="103"/>
  <c r="N2023" i="103"/>
  <c r="N2015" i="103"/>
  <c r="N2018" i="103"/>
  <c r="N2016" i="103"/>
  <c r="N2014" i="103"/>
  <c r="N2013" i="103"/>
  <c r="N2009" i="103"/>
  <c r="N2019" i="103"/>
  <c r="N2022" i="103"/>
  <c r="N2025" i="103"/>
  <c r="N2017" i="103"/>
  <c r="N2010" i="103"/>
  <c r="N2021" i="103"/>
  <c r="N2011" i="103"/>
  <c r="N2035" i="103" s="1"/>
  <c r="N2024" i="103"/>
  <c r="N2026" i="103"/>
  <c r="D7" i="75"/>
  <c r="D6" i="75"/>
  <c r="D5" i="75"/>
  <c r="B9" i="78"/>
  <c r="D9" i="78"/>
  <c r="B8" i="78"/>
  <c r="D8" i="78"/>
  <c r="B7" i="78"/>
  <c r="D7" i="78"/>
  <c r="B6" i="78"/>
  <c r="D6" i="78"/>
  <c r="B5" i="78"/>
  <c r="D5" i="78"/>
  <c r="B4" i="78"/>
  <c r="D4" i="78"/>
  <c r="E4" i="78"/>
  <c r="D3" i="78"/>
  <c r="B2" i="78"/>
  <c r="E5" i="78"/>
  <c r="E7" i="78"/>
  <c r="D11" i="78"/>
  <c r="E6" i="78"/>
  <c r="E8" i="78"/>
  <c r="E9" i="78"/>
  <c r="E3" i="78"/>
  <c r="E11" i="78"/>
  <c r="D4" i="75"/>
  <c r="D3" i="75"/>
  <c r="D2" i="75"/>
  <c r="C6" i="50"/>
  <c r="C5" i="50"/>
  <c r="C12" i="50"/>
  <c r="C4" i="50"/>
  <c r="C3" i="50"/>
  <c r="C2" i="50"/>
  <c r="D5" i="50"/>
  <c r="D6" i="50"/>
  <c r="N2043" i="103" l="1"/>
  <c r="N2038" i="103"/>
  <c r="C2033" i="103"/>
  <c r="G2033" i="103" s="1"/>
  <c r="A2033" i="103" s="1"/>
  <c r="N2039" i="103"/>
  <c r="N2037" i="103"/>
  <c r="N2036" i="103"/>
  <c r="N23" i="12"/>
  <c r="C1" i="12"/>
  <c r="G1" i="12" s="1"/>
  <c r="A1" i="12" s="1"/>
  <c r="N2050" i="103" l="1"/>
  <c r="N2045" i="103"/>
  <c r="N2044" i="103"/>
  <c r="N2046" i="103"/>
  <c r="N45" i="12"/>
  <c r="N2075" i="103" l="1"/>
  <c r="N2072" i="103"/>
  <c r="N2070" i="103"/>
  <c r="N2068" i="103"/>
  <c r="N2059" i="103"/>
  <c r="N2055" i="103"/>
  <c r="N2062" i="103"/>
  <c r="N2079" i="103"/>
  <c r="N2053" i="103"/>
  <c r="N2066" i="103"/>
  <c r="N2063" i="103"/>
  <c r="N2060" i="103"/>
  <c r="N2052" i="103"/>
  <c r="N2071" i="103"/>
  <c r="N2058" i="103"/>
  <c r="N2051" i="103"/>
  <c r="N2065" i="103"/>
  <c r="N2057" i="103"/>
  <c r="N2064" i="103"/>
  <c r="N2073" i="103"/>
  <c r="N2061" i="103"/>
  <c r="N2069" i="103"/>
  <c r="N2056" i="103"/>
  <c r="N2074" i="103"/>
  <c r="N2054" i="103"/>
  <c r="N2067" i="103"/>
  <c r="N69" i="12"/>
  <c r="N2093" i="103" l="1"/>
  <c r="N2088" i="103"/>
  <c r="N2083" i="103"/>
  <c r="N2102" i="103"/>
  <c r="N2091" i="103"/>
  <c r="N2087" i="103"/>
  <c r="N2089" i="103"/>
  <c r="N2085" i="103"/>
  <c r="N2098" i="103"/>
  <c r="N2096" i="103"/>
  <c r="N2081" i="103"/>
  <c r="N2084" i="103"/>
  <c r="N2092" i="103"/>
  <c r="N2095" i="103"/>
  <c r="N2090" i="103"/>
  <c r="N2086" i="103"/>
  <c r="N2080" i="103"/>
  <c r="N2097" i="103"/>
  <c r="N2082" i="103"/>
  <c r="N2094" i="103"/>
  <c r="N93" i="12"/>
  <c r="N2125" i="103" l="1"/>
  <c r="N2117" i="103"/>
  <c r="N2109" i="103"/>
  <c r="N2115" i="103"/>
  <c r="N2107" i="103"/>
  <c r="N2120" i="103"/>
  <c r="N2105" i="103"/>
  <c r="N2103" i="103"/>
  <c r="N2113" i="103"/>
  <c r="N2111" i="103"/>
  <c r="N2106" i="103"/>
  <c r="N2119" i="103"/>
  <c r="N2116" i="103"/>
  <c r="N2121" i="103"/>
  <c r="N2118" i="103"/>
  <c r="N2104" i="103"/>
  <c r="N2112" i="103"/>
  <c r="N2114" i="103"/>
  <c r="N2110" i="103"/>
  <c r="N2108" i="103"/>
  <c r="N119" i="12"/>
  <c r="N2146" i="103" l="1"/>
  <c r="N2135" i="103"/>
  <c r="N2127" i="103"/>
  <c r="N2138" i="103"/>
  <c r="N2130" i="103"/>
  <c r="N2139" i="103"/>
  <c r="N2131" i="103"/>
  <c r="N2134" i="103"/>
  <c r="N2129" i="103"/>
  <c r="N2141" i="103"/>
  <c r="N2136" i="103"/>
  <c r="N2126" i="103"/>
  <c r="N2137" i="103"/>
  <c r="N2133" i="103"/>
  <c r="N2140" i="103"/>
  <c r="N2132" i="103"/>
  <c r="N2142" i="103"/>
  <c r="N2128" i="103"/>
  <c r="C117" i="12"/>
  <c r="G117" i="12" s="1"/>
  <c r="A117" i="12" s="1"/>
  <c r="N141" i="12"/>
  <c r="N2159" i="103" l="1"/>
  <c r="N2151" i="103"/>
  <c r="N2154" i="103"/>
  <c r="N2155" i="103"/>
  <c r="N2147" i="103"/>
  <c r="N2161" i="103"/>
  <c r="N2156" i="103"/>
  <c r="N2157" i="103"/>
  <c r="N2150" i="103"/>
  <c r="N2160" i="103"/>
  <c r="N2153" i="103"/>
  <c r="N2170" i="103"/>
  <c r="N2152" i="103"/>
  <c r="N2149" i="103"/>
  <c r="N2158" i="103"/>
  <c r="N2148" i="103"/>
  <c r="N163" i="12"/>
  <c r="C2168" i="103" l="1"/>
  <c r="G2168" i="103" s="1"/>
  <c r="A2168" i="103" s="1"/>
  <c r="N2178" i="103"/>
  <c r="N187" i="12"/>
  <c r="N2185" i="103" l="1"/>
  <c r="N211" i="12"/>
  <c r="N2208" i="103" l="1"/>
  <c r="N239" i="12"/>
  <c r="N2231" i="103" l="1"/>
  <c r="C237" i="12"/>
  <c r="G237" i="12" s="1"/>
  <c r="A237" i="12" s="1"/>
  <c r="N261" i="12"/>
  <c r="N2254" i="103" l="1"/>
  <c r="N285" i="12"/>
  <c r="N2275" i="103" l="1"/>
  <c r="N304" i="12"/>
  <c r="N328" i="12" l="1"/>
  <c r="N354" i="12" l="1"/>
  <c r="C352" i="12" l="1"/>
  <c r="G352" i="12" s="1"/>
  <c r="A352" i="12" s="1"/>
  <c r="N375" i="12"/>
  <c r="N396" i="12" l="1"/>
  <c r="N417" i="12" l="1"/>
  <c r="N438" i="12" l="1"/>
  <c r="N464" i="12" l="1"/>
  <c r="C462" i="12" l="1"/>
  <c r="G462" i="12" s="1"/>
  <c r="A462" i="12" s="1"/>
  <c r="N486" i="12"/>
  <c r="N509" i="12" l="1"/>
  <c r="N537" i="12" l="1"/>
  <c r="N561" i="12" l="1"/>
  <c r="N587" i="12" l="1"/>
  <c r="N606" i="12" l="1"/>
  <c r="C585" i="12"/>
  <c r="G585" i="12" s="1"/>
  <c r="A585" i="12" s="1"/>
  <c r="N625" i="12" l="1"/>
  <c r="N645" i="12" l="1"/>
  <c r="N669" i="12" l="1"/>
  <c r="N693" i="12" l="1"/>
  <c r="N712" i="12" l="1"/>
  <c r="C691" i="12"/>
  <c r="G691" i="12" s="1"/>
  <c r="A691" i="12" s="1"/>
  <c r="N731" i="12" l="1"/>
  <c r="N751" i="12" l="1"/>
  <c r="N775" i="12" l="1"/>
  <c r="N799" i="12" l="1"/>
  <c r="N812" i="12" s="1"/>
  <c r="N805" i="12" l="1"/>
  <c r="N800" i="12"/>
  <c r="N808" i="12"/>
  <c r="N803" i="12"/>
  <c r="N818" i="12"/>
  <c r="N819" i="12" s="1"/>
  <c r="N834" i="12" s="1"/>
  <c r="N807" i="12"/>
  <c r="N802" i="12"/>
  <c r="N809" i="12"/>
  <c r="N813" i="12"/>
  <c r="N801" i="12"/>
  <c r="N804" i="12"/>
  <c r="N814" i="12"/>
  <c r="N811" i="12"/>
  <c r="N806" i="12"/>
  <c r="N810" i="12"/>
  <c r="C797" i="12"/>
  <c r="G797" i="12" s="1"/>
  <c r="A797" i="12" s="1"/>
  <c r="N828" i="12" l="1"/>
  <c r="N824" i="12"/>
  <c r="N825" i="12"/>
  <c r="N829" i="12"/>
  <c r="N830" i="12"/>
  <c r="N833" i="12"/>
  <c r="N821" i="12"/>
  <c r="N836" i="12" s="1"/>
  <c r="N831" i="12"/>
  <c r="N823" i="12"/>
  <c r="N820" i="12"/>
  <c r="N835" i="12" s="1"/>
  <c r="N826" i="12"/>
  <c r="N832" i="12"/>
  <c r="N822" i="12"/>
  <c r="N840" i="12"/>
  <c r="N827" i="12"/>
  <c r="N861" i="12" l="1"/>
  <c r="N882" i="12" l="1"/>
  <c r="N909" i="12" l="1"/>
  <c r="N928" i="12" l="1"/>
  <c r="N952" i="12" l="1"/>
  <c r="N957" i="12" s="1"/>
  <c r="N959" i="12" l="1"/>
  <c r="N953" i="12"/>
  <c r="N963" i="12"/>
  <c r="N970" i="12" s="1"/>
  <c r="N954" i="12"/>
  <c r="C950" i="12"/>
  <c r="G950" i="12" s="1"/>
  <c r="A950" i="12" s="1"/>
  <c r="N956" i="12"/>
  <c r="N958" i="12"/>
  <c r="N955" i="12"/>
  <c r="N964" i="12" l="1"/>
  <c r="N974" i="12"/>
  <c r="N965" i="12"/>
  <c r="N968" i="12"/>
  <c r="N966" i="12"/>
  <c r="N967" i="12"/>
  <c r="N969" i="12"/>
  <c r="N995" i="12" l="1"/>
  <c r="N1014" i="12" l="1"/>
  <c r="N1037" i="12" l="1"/>
  <c r="N1056" i="12" l="1"/>
  <c r="N1080" i="12" l="1"/>
  <c r="N1086" i="12" s="1"/>
  <c r="N1085" i="12" l="1"/>
  <c r="N1083" i="12"/>
  <c r="N1084" i="12"/>
  <c r="N1082" i="12"/>
  <c r="N1091" i="12"/>
  <c r="N1095" i="12" s="1"/>
  <c r="N1081" i="12"/>
  <c r="N1087" i="12"/>
  <c r="C1078" i="12"/>
  <c r="G1078" i="12" s="1"/>
  <c r="A1078" i="12" s="1"/>
  <c r="N1102" i="12" l="1"/>
  <c r="N1093" i="12"/>
  <c r="N1092" i="12"/>
  <c r="N1094" i="12"/>
  <c r="N1096" i="12"/>
  <c r="N1097" i="12"/>
  <c r="N1098" i="12"/>
  <c r="N1122" i="12" l="1"/>
  <c r="N1147" i="12" l="1"/>
  <c r="N1168" i="12" l="1"/>
  <c r="N1192" i="12" l="1"/>
  <c r="N1219" i="12" l="1"/>
  <c r="C1217" i="12" l="1"/>
  <c r="G1217" i="12" s="1"/>
  <c r="A1217" i="12" s="1"/>
  <c r="N1246" i="12"/>
  <c r="N1268" i="12" l="1"/>
  <c r="N1289" i="12" l="1"/>
  <c r="N1310" i="12" l="1"/>
  <c r="N1336" i="12" l="1"/>
  <c r="C1334" i="12" l="1"/>
  <c r="G1334" i="12" s="1"/>
  <c r="A1334" i="12" s="1"/>
  <c r="N1363" i="12"/>
  <c r="N1384" i="12" l="1"/>
  <c r="N1404" i="12" l="1"/>
  <c r="N1427" i="12"/>
  <c r="N1451" i="12" l="1"/>
  <c r="N1472" i="12"/>
  <c r="C1449" i="12" l="1"/>
  <c r="G1449" i="12" s="1"/>
  <c r="A1449" i="12" s="1"/>
  <c r="N1493" i="12"/>
  <c r="N1514" i="12" l="1"/>
  <c r="N1535" i="12" l="1"/>
  <c r="N1561" i="12" l="1"/>
  <c r="C1559" i="12" l="1"/>
  <c r="G1559" i="12" s="1"/>
  <c r="A1559" i="12" s="1"/>
  <c r="N1582" i="12"/>
  <c r="N1603" i="12" l="1"/>
  <c r="N1624" i="12" l="1"/>
  <c r="N1645" i="12" l="1"/>
  <c r="N1669" i="12" l="1"/>
  <c r="N1693" i="12" l="1"/>
  <c r="C1667" i="12"/>
  <c r="G1667" i="12" s="1"/>
  <c r="A1667" i="12" s="1"/>
  <c r="N1713" i="12" l="1"/>
  <c r="N1737" i="12" l="1"/>
  <c r="N1763" i="12" l="1"/>
  <c r="N1789" i="12" l="1"/>
  <c r="C1787" i="12" l="1"/>
  <c r="G1787" i="12" s="1"/>
  <c r="A1787" i="12" s="1"/>
  <c r="N1809" i="12"/>
  <c r="N1838" i="12" l="1"/>
  <c r="N1862" i="12" l="1"/>
  <c r="N1886" i="12" l="1"/>
  <c r="N1912" i="12" l="1"/>
  <c r="N1936" i="12" l="1"/>
  <c r="C1910" i="12"/>
  <c r="G1910" i="12" s="1"/>
  <c r="A1910" i="12" s="1"/>
  <c r="N1960" i="12" l="1"/>
  <c r="N1984" i="12" l="1"/>
  <c r="N2008" i="12" l="1"/>
  <c r="N2035" i="12" l="1"/>
  <c r="N2043" i="12" l="1"/>
  <c r="N2036" i="12"/>
  <c r="C2033" i="12"/>
  <c r="G2033" i="12" s="1"/>
  <c r="A2033" i="12" s="1"/>
  <c r="N2039" i="12"/>
  <c r="N2038" i="12"/>
  <c r="N2037" i="12"/>
  <c r="N2046" i="12" l="1"/>
  <c r="N2044" i="12"/>
  <c r="N2050" i="12"/>
  <c r="N2045" i="12"/>
  <c r="N2079" i="12" l="1"/>
  <c r="N2102" i="12" l="1"/>
  <c r="N2125" i="12" l="1"/>
  <c r="N2146" i="12" l="1"/>
  <c r="N2170" i="12" l="1"/>
  <c r="N2178" i="12" l="1"/>
  <c r="C2168" i="12"/>
  <c r="G2168" i="12" s="1"/>
  <c r="A2168" i="12" s="1"/>
  <c r="N2185" i="12" l="1"/>
  <c r="N2208" i="12" l="1"/>
  <c r="N2231" i="12" l="1"/>
  <c r="N2254" i="12" l="1"/>
  <c r="N2275" i="12" l="1"/>
</calcChain>
</file>

<file path=xl/comments1.xml><?xml version="1.0" encoding="utf-8"?>
<comments xmlns="http://schemas.openxmlformats.org/spreadsheetml/2006/main">
  <authors>
    <author>Grant Bishop</author>
  </authors>
  <commentList>
    <comment ref="J3" authorId="0" shapeId="0">
      <text>
        <r>
          <rPr>
            <sz val="9"/>
            <color indexed="81"/>
            <rFont val="Tahoma"/>
            <family val="2"/>
          </rPr>
          <t>OOO = Out of office
 Holiday:=0302
     Sick:=0370
Training:=0606
    0870:=Overtime (UNPAID)
      then 0326 Time off for overtime to get back</t>
        </r>
      </text>
    </comment>
    <comment ref="J23" authorId="0" shapeId="0">
      <text>
        <r>
          <rPr>
            <sz val="9"/>
            <color indexed="81"/>
            <rFont val="Tahoma"/>
            <family val="2"/>
          </rPr>
          <t>OOO = Out of office
 Holiday:=0302
     Sick:=0370
Training:=0606
    0870:=Overtime (UNPAID)
      then 0326 Time off for overtime to get back</t>
        </r>
      </text>
    </comment>
    <comment ref="J45" authorId="0" shapeId="0">
      <text>
        <r>
          <rPr>
            <sz val="9"/>
            <color indexed="81"/>
            <rFont val="Tahoma"/>
            <family val="2"/>
          </rPr>
          <t>OOO = Out of office
 Holiday:=0302
     Sick:=0370
Training:=0606
    0870:=Overtime (UNPAID)
      then 0326 Time off for overtime to get back</t>
        </r>
      </text>
    </comment>
    <comment ref="J69" authorId="0" shapeId="0">
      <text>
        <r>
          <rPr>
            <sz val="9"/>
            <color indexed="81"/>
            <rFont val="Tahoma"/>
            <family val="2"/>
          </rPr>
          <t>OOO = Out of office
 Holiday:=0302
     Sick:=0370
Training:=0606
    0870:=Overtime (UNPAID)
      then 0326 Time off for overtime to get back</t>
        </r>
      </text>
    </comment>
    <comment ref="J93" authorId="0" shapeId="0">
      <text>
        <r>
          <rPr>
            <sz val="9"/>
            <color indexed="81"/>
            <rFont val="Tahoma"/>
            <family val="2"/>
          </rPr>
          <t>OOO = Out of office
 Holiday:=0302
     Sick:=0370
Training:=0606
    0870:=Overtime (UNPAID)
      then 0326 Time off for overtime to get back</t>
        </r>
      </text>
    </comment>
    <comment ref="J119" authorId="0" shapeId="0">
      <text>
        <r>
          <rPr>
            <sz val="9"/>
            <color indexed="81"/>
            <rFont val="Tahoma"/>
            <family val="2"/>
          </rPr>
          <t>OOO = Out of office
 Holiday:=0302
     Sick:=0370
Training:=0606
    0870:=Overtime (UNPAID)
      then 0326 Time off for overtime to get back</t>
        </r>
      </text>
    </comment>
    <comment ref="J141" authorId="0" shapeId="0">
      <text>
        <r>
          <rPr>
            <sz val="9"/>
            <color indexed="81"/>
            <rFont val="Tahoma"/>
            <family val="2"/>
          </rPr>
          <t>OOO = Out of office
 Holiday:=0302
     Sick:=0370
Training:=0606
    0870:=Overtime (UNPAID)
      then 0326 Time off for overtime to get back</t>
        </r>
      </text>
    </comment>
    <comment ref="J163" authorId="0" shapeId="0">
      <text>
        <r>
          <rPr>
            <sz val="9"/>
            <color indexed="81"/>
            <rFont val="Tahoma"/>
            <family val="2"/>
          </rPr>
          <t>OOO = Out of office
 Holiday:=0302
     Sick:=0370
Training:=0606
    0870:=Overtime (UNPAID)
      then 0326 Time off for overtime to get back</t>
        </r>
      </text>
    </comment>
    <comment ref="J187" authorId="0" shapeId="0">
      <text>
        <r>
          <rPr>
            <sz val="9"/>
            <color indexed="81"/>
            <rFont val="Tahoma"/>
            <family val="2"/>
          </rPr>
          <t>OOO = Out of office
 Holiday:=0302
     Sick:=0370
Training:=0606
    0870:=Overtime (UNPAID)
      then 0326 Time off for overtime to get back</t>
        </r>
      </text>
    </comment>
    <comment ref="J211" authorId="0" shapeId="0">
      <text>
        <r>
          <rPr>
            <sz val="9"/>
            <color indexed="81"/>
            <rFont val="Tahoma"/>
            <family val="2"/>
          </rPr>
          <t>OOO = Out of office
 Holiday:=0302
     Sick:=0370
Training:=0606
    0870:=Overtime (UNPAID)
      then 0326 Time off for overtime to get back</t>
        </r>
      </text>
    </comment>
    <comment ref="J239" authorId="0" shapeId="0">
      <text>
        <r>
          <rPr>
            <sz val="9"/>
            <color indexed="81"/>
            <rFont val="Tahoma"/>
            <family val="2"/>
          </rPr>
          <t>OOO = Out of office
 Holiday:=0302
     Sick:=0370
Training:=0606
    0870:=Overtime (UNPAID)
      then 0326 Time off for overtime to get back</t>
        </r>
      </text>
    </comment>
    <comment ref="J261" authorId="0" shapeId="0">
      <text>
        <r>
          <rPr>
            <sz val="9"/>
            <color indexed="81"/>
            <rFont val="Tahoma"/>
            <family val="2"/>
          </rPr>
          <t>OOO = Out of office
 Holiday:=0302
     Sick:=0370
Training:=0606
    0870:=Overtime (UNPAID)
      then 0326 Time off for overtime to get back</t>
        </r>
      </text>
    </comment>
    <comment ref="J285" authorId="0" shapeId="0">
      <text>
        <r>
          <rPr>
            <sz val="9"/>
            <color indexed="81"/>
            <rFont val="Tahoma"/>
            <family val="2"/>
          </rPr>
          <t>OOO = Out of office
 Holiday:=0302
     Sick:=0370
Training:=0606
    0870:=Overtime (UNPAID)
      then 0326 Time off for overtime to get back</t>
        </r>
      </text>
    </comment>
    <comment ref="J304" authorId="0" shapeId="0">
      <text>
        <r>
          <rPr>
            <sz val="9"/>
            <color indexed="81"/>
            <rFont val="Tahoma"/>
            <family val="2"/>
          </rPr>
          <t>OOO = Out of office
 Holiday:=0302
     Sick:=0370
Training:=0606
    0870:=Overtime (UNPAID)
      then 0326 Time off for overtime to get back</t>
        </r>
      </text>
    </comment>
    <comment ref="J328" authorId="0" shapeId="0">
      <text>
        <r>
          <rPr>
            <sz val="9"/>
            <color indexed="81"/>
            <rFont val="Tahoma"/>
            <family val="2"/>
          </rPr>
          <t>OOO = Out of office
 Holiday:=0302
     Sick:=0370
Training:=0606
    0870:=Overtime (UNPAID)
      then 0326 Time off for overtime to get back</t>
        </r>
      </text>
    </comment>
    <comment ref="J354" authorId="0" shapeId="0">
      <text>
        <r>
          <rPr>
            <sz val="9"/>
            <color indexed="81"/>
            <rFont val="Tahoma"/>
            <family val="2"/>
          </rPr>
          <t>OOO = Out of office
 Holiday:=0302
     Sick:=0370
Training:=0606
    0870:=Overtime (UNPAID)
      then 0326 Time off for overtime to get back</t>
        </r>
      </text>
    </comment>
    <comment ref="J375" authorId="0" shapeId="0">
      <text>
        <r>
          <rPr>
            <sz val="9"/>
            <color indexed="81"/>
            <rFont val="Tahoma"/>
            <family val="2"/>
          </rPr>
          <t>OOO = Out of office
 Holiday:=0302
     Sick:=0370
Training:=0606
    0870:=Overtime (UNPAID)
      then 0326 Time off for overtime to get back</t>
        </r>
      </text>
    </comment>
    <comment ref="J396" authorId="0" shapeId="0">
      <text>
        <r>
          <rPr>
            <sz val="9"/>
            <color indexed="81"/>
            <rFont val="Tahoma"/>
            <family val="2"/>
          </rPr>
          <t>OOO = Out of office
 Holiday:=0302
     Sick:=0370
Training:=0606
    0870:=Overtime (UNPAID)
      then 0326 Time off for overtime to get back</t>
        </r>
      </text>
    </comment>
    <comment ref="J417" authorId="0" shapeId="0">
      <text>
        <r>
          <rPr>
            <sz val="9"/>
            <color indexed="81"/>
            <rFont val="Tahoma"/>
            <family val="2"/>
          </rPr>
          <t>OOO = Out of office
 Holiday:=0302
     Sick:=0370
Training:=0606
    0870:=Overtime (UNPAID)
      then 0326 Time off for overtime to get back</t>
        </r>
      </text>
    </comment>
    <comment ref="J438" authorId="0" shapeId="0">
      <text>
        <r>
          <rPr>
            <sz val="9"/>
            <color indexed="81"/>
            <rFont val="Tahoma"/>
            <family val="2"/>
          </rPr>
          <t>OOO = Out of office
 Holiday:=0302
     Sick:=0370
Training:=0606
    0870:=Overtime (UNPAID)
      then 0326 Time off for overtime to get back</t>
        </r>
      </text>
    </comment>
    <comment ref="J464" authorId="0" shapeId="0">
      <text>
        <r>
          <rPr>
            <sz val="9"/>
            <color indexed="81"/>
            <rFont val="Tahoma"/>
            <family val="2"/>
          </rPr>
          <t>OOO = Out of office
 Holiday:=0302
     Sick:=0370
Training:=0606
    0870:=Overtime (UNPAID)
      then 0326 Time off for overtime to get back</t>
        </r>
      </text>
    </comment>
    <comment ref="J486" authorId="0" shapeId="0">
      <text>
        <r>
          <rPr>
            <sz val="9"/>
            <color indexed="81"/>
            <rFont val="Tahoma"/>
            <family val="2"/>
          </rPr>
          <t>OOO = Out of office
 Holiday:=0302
     Sick:=0370
Training:=0606
    0870:=Overtime (UNPAID)
      then 0326 Time off for overtime to get back</t>
        </r>
      </text>
    </comment>
    <comment ref="J509" authorId="0" shapeId="0">
      <text>
        <r>
          <rPr>
            <sz val="9"/>
            <color indexed="81"/>
            <rFont val="Tahoma"/>
            <family val="2"/>
          </rPr>
          <t>OOO = Out of office
 Holiday:=0302
     Sick:=0370
Training:=0606
    0870:=Overtime (UNPAID)
      then 0326 Time off for overtime to get back</t>
        </r>
      </text>
    </comment>
    <comment ref="J537" authorId="0" shapeId="0">
      <text>
        <r>
          <rPr>
            <sz val="9"/>
            <color indexed="81"/>
            <rFont val="Tahoma"/>
            <family val="2"/>
          </rPr>
          <t>OOO = Out of office
 Holiday:=0302
     Sick:=0370
Training:=0606
    0870:=Overtime (UNPAID)
      then 0326 Time off for overtime to get back</t>
        </r>
      </text>
    </comment>
    <comment ref="J561" authorId="0" shapeId="0">
      <text>
        <r>
          <rPr>
            <sz val="9"/>
            <color indexed="81"/>
            <rFont val="Tahoma"/>
            <family val="2"/>
          </rPr>
          <t>OOO = Out of office
 Holiday:=0302
     Sick:=0370
Training:=0606
    0870:=Overtime (UNPAID)
      then 0326 Time off for overtime to get back</t>
        </r>
      </text>
    </comment>
    <comment ref="J587" authorId="0" shapeId="0">
      <text>
        <r>
          <rPr>
            <sz val="9"/>
            <color indexed="81"/>
            <rFont val="Tahoma"/>
            <family val="2"/>
          </rPr>
          <t>OOO = Out of office
 Holiday:=0302
     Sick:=0370
Training:=0606
    0870:=Overtime (UNPAID)
      then 0326 Time off for overtime to get back</t>
        </r>
      </text>
    </comment>
    <comment ref="J606" authorId="0" shapeId="0">
      <text>
        <r>
          <rPr>
            <sz val="9"/>
            <color indexed="81"/>
            <rFont val="Tahoma"/>
            <family val="2"/>
          </rPr>
          <t>OOO = Out of office
 Holiday:=0302
     Sick:=0370
Training:=0606
    0870:=Overtime (UNPAID)
      then 0326 Time off for overtime to get back</t>
        </r>
      </text>
    </comment>
    <comment ref="J625" authorId="0" shapeId="0">
      <text>
        <r>
          <rPr>
            <sz val="9"/>
            <color indexed="81"/>
            <rFont val="Tahoma"/>
            <family val="2"/>
          </rPr>
          <t>OOO = Out of office
 Holiday:=0302
     Sick:=0370
Training:=0606
    0870:=Overtime (UNPAID)
      then 0326 Time off for overtime to get back</t>
        </r>
      </text>
    </comment>
    <comment ref="J645" authorId="0" shapeId="0">
      <text>
        <r>
          <rPr>
            <sz val="9"/>
            <color indexed="81"/>
            <rFont val="Tahoma"/>
            <family val="2"/>
          </rPr>
          <t>OOO = Out of office
 Holiday:=0302
     Sick:=0370
Training:=0606
    0870:=Overtime (UNPAID)
      then 0326 Time off for overtime to get back</t>
        </r>
      </text>
    </comment>
    <comment ref="J669" authorId="0" shapeId="0">
      <text>
        <r>
          <rPr>
            <sz val="9"/>
            <color indexed="81"/>
            <rFont val="Tahoma"/>
            <family val="2"/>
          </rPr>
          <t>OOO = Out of office
 Holiday:=0302
     Sick:=0370
Training:=0606
    0870:=Overtime (UNPAID)
      then 0326 Time off for overtime to get back</t>
        </r>
      </text>
    </comment>
    <comment ref="J693" authorId="0" shapeId="0">
      <text>
        <r>
          <rPr>
            <sz val="9"/>
            <color indexed="81"/>
            <rFont val="Tahoma"/>
            <family val="2"/>
          </rPr>
          <t>OOO = Out of office
 Holiday:=0302
     Sick:=0370
Training:=0606
    0870:=Overtime (UNPAID)
      then 0326 Time off for overtime to get back</t>
        </r>
      </text>
    </comment>
    <comment ref="J712" authorId="0" shapeId="0">
      <text>
        <r>
          <rPr>
            <sz val="9"/>
            <color indexed="81"/>
            <rFont val="Tahoma"/>
            <family val="2"/>
          </rPr>
          <t>OOO = Out of office
 Holiday:=0302
     Sick:=0370
Training:=0606
    0870:=Overtime (UNPAID)
      then 0326 Time off for overtime to get back</t>
        </r>
      </text>
    </comment>
    <comment ref="J731" authorId="0" shapeId="0">
      <text>
        <r>
          <rPr>
            <sz val="9"/>
            <color indexed="81"/>
            <rFont val="Tahoma"/>
            <family val="2"/>
          </rPr>
          <t>OOO = Out of office
 Holiday:=0302
     Sick:=0370
Training:=0606
    0870:=Overtime (UNPAID)
      then 0326 Time off for overtime to get back</t>
        </r>
      </text>
    </comment>
    <comment ref="J751" authorId="0" shapeId="0">
      <text>
        <r>
          <rPr>
            <sz val="9"/>
            <color indexed="81"/>
            <rFont val="Tahoma"/>
            <family val="2"/>
          </rPr>
          <t>OOO = Out of office
 Holiday:=0302
     Sick:=0370
Training:=0606
    0870:=Overtime (UNPAID)
      then 0326 Time off for overtime to get back</t>
        </r>
      </text>
    </comment>
    <comment ref="J775" authorId="0" shapeId="0">
      <text>
        <r>
          <rPr>
            <sz val="9"/>
            <color indexed="81"/>
            <rFont val="Tahoma"/>
            <family val="2"/>
          </rPr>
          <t>OOO = Out of office
 Holiday:=0302
     Sick:=0370
Training:=0606
    0870:=Overtime (UNPAID)
      then 0326 Time off for overtime to get back</t>
        </r>
      </text>
    </comment>
    <comment ref="J799" authorId="0" shapeId="0">
      <text>
        <r>
          <rPr>
            <sz val="9"/>
            <color indexed="81"/>
            <rFont val="Tahoma"/>
            <family val="2"/>
          </rPr>
          <t>OOO = Out of office
 Holiday:=0302
     Sick:=0370
Training:=0606
    0870:=Overtime (UNPAID)
      then 0326 Time off for overtime to get back</t>
        </r>
      </text>
    </comment>
    <comment ref="J818" authorId="0" shapeId="0">
      <text>
        <r>
          <rPr>
            <sz val="9"/>
            <color indexed="81"/>
            <rFont val="Tahoma"/>
            <family val="2"/>
          </rPr>
          <t>OOO = Out of office
 Holiday:=0302
     Sick:=0370
Training:=0606
    0870:=Overtime (UNPAID)
      then 0326 Time off for overtime to get back</t>
        </r>
      </text>
    </comment>
    <comment ref="J840" authorId="0" shapeId="0">
      <text>
        <r>
          <rPr>
            <sz val="9"/>
            <color indexed="81"/>
            <rFont val="Tahoma"/>
            <family val="2"/>
          </rPr>
          <t>OOO = Out of office
 Holiday:=0302
     Sick:=0370
Training:=0606
    0870:=Overtime (UNPAID)
      then 0326 Time off for overtime to get back</t>
        </r>
      </text>
    </comment>
    <comment ref="J861" authorId="0" shapeId="0">
      <text>
        <r>
          <rPr>
            <sz val="9"/>
            <color indexed="81"/>
            <rFont val="Tahoma"/>
            <family val="2"/>
          </rPr>
          <t>OOO = Out of office
 Holiday:=0302
     Sick:=0370
Training:=0606
    0870:=Overtime (UNPAID)
      then 0326 Time off for overtime to get back</t>
        </r>
      </text>
    </comment>
    <comment ref="J882" authorId="0" shapeId="0">
      <text>
        <r>
          <rPr>
            <sz val="9"/>
            <color indexed="81"/>
            <rFont val="Tahoma"/>
            <family val="2"/>
          </rPr>
          <t>OOO = Out of office
 Holiday:=0302
     Sick:=0370
Training:=0606
    0870:=Overtime (UNPAID)
      then 0326 Time off for overtime to get back</t>
        </r>
      </text>
    </comment>
    <comment ref="J909" authorId="0" shapeId="0">
      <text>
        <r>
          <rPr>
            <sz val="9"/>
            <color indexed="81"/>
            <rFont val="Tahoma"/>
            <family val="2"/>
          </rPr>
          <t>OOO = Out of office
 Holiday:=0302
     Sick:=0370
Training:=0606
    0870:=Overtime (UNPAID)
      then 0326 Time off for overtime to get back</t>
        </r>
      </text>
    </comment>
    <comment ref="J928" authorId="0" shapeId="0">
      <text>
        <r>
          <rPr>
            <sz val="9"/>
            <color indexed="81"/>
            <rFont val="Tahoma"/>
            <family val="2"/>
          </rPr>
          <t>OOO = Out of office
 Holiday:=0302
     Sick:=0370
Training:=0606
    0870:=Overtime (UNPAID)
      then 0326 Time off for overtime to get back</t>
        </r>
      </text>
    </comment>
    <comment ref="J952" authorId="0" shapeId="0">
      <text>
        <r>
          <rPr>
            <sz val="9"/>
            <color indexed="81"/>
            <rFont val="Tahoma"/>
            <family val="2"/>
          </rPr>
          <t>OOO = Out of office
 Holiday:=0302
     Sick:=0370
Training:=0606
    0870:=Overtime (UNPAID)
      then 0326 Time off for overtime to get back</t>
        </r>
      </text>
    </comment>
    <comment ref="J963" authorId="0" shapeId="0">
      <text>
        <r>
          <rPr>
            <sz val="9"/>
            <color indexed="81"/>
            <rFont val="Tahoma"/>
            <family val="2"/>
          </rPr>
          <t>OOO = Out of office
 Holiday:=0302
     Sick:=0370
Training:=0606
    0870:=Overtime (UNPAID)
      then 0326 Time off for overtime to get back</t>
        </r>
      </text>
    </comment>
    <comment ref="J974" authorId="0" shapeId="0">
      <text>
        <r>
          <rPr>
            <sz val="9"/>
            <color indexed="81"/>
            <rFont val="Tahoma"/>
            <family val="2"/>
          </rPr>
          <t>OOO = Out of office
 Holiday:=0302
     Sick:=0370
Training:=0606
    0870:=Overtime (UNPAID)
      then 0326 Time off for overtime to get back</t>
        </r>
      </text>
    </comment>
    <comment ref="J995" authorId="0" shapeId="0">
      <text>
        <r>
          <rPr>
            <sz val="9"/>
            <color indexed="81"/>
            <rFont val="Tahoma"/>
            <family val="2"/>
          </rPr>
          <t>OOO = Out of office
 Holiday:=0302
     Sick:=0370
Training:=0606
    0870:=Overtime (UNPAID)
      then 0326 Time off for overtime to get back</t>
        </r>
      </text>
    </comment>
    <comment ref="J1014" authorId="0" shapeId="0">
      <text>
        <r>
          <rPr>
            <sz val="9"/>
            <color indexed="81"/>
            <rFont val="Tahoma"/>
            <family val="2"/>
          </rPr>
          <t>OOO = Out of office
 Holiday:=0302
     Sick:=0370
Training:=0606
    0870:=Overtime (UNPAID)
      then 0326 Time off for overtime to get back</t>
        </r>
      </text>
    </comment>
    <comment ref="J1037" authorId="0" shapeId="0">
      <text>
        <r>
          <rPr>
            <sz val="9"/>
            <color indexed="81"/>
            <rFont val="Tahoma"/>
            <family val="2"/>
          </rPr>
          <t>OOO = Out of office
 Holiday:=0302
     Sick:=0370
Training:=0606
    0870:=Overtime (UNPAID)
      then 0326 Time off for overtime to get back</t>
        </r>
      </text>
    </comment>
    <comment ref="J1056" authorId="0" shapeId="0">
      <text>
        <r>
          <rPr>
            <sz val="9"/>
            <color indexed="81"/>
            <rFont val="Tahoma"/>
            <family val="2"/>
          </rPr>
          <t>OOO = Out of office
 Holiday:=0302
     Sick:=0370
Training:=0606
    0870:=Overtime (UNPAID)
      then 0326 Time off for overtime to get back</t>
        </r>
      </text>
    </comment>
    <comment ref="J1080" authorId="0" shapeId="0">
      <text>
        <r>
          <rPr>
            <sz val="9"/>
            <color indexed="81"/>
            <rFont val="Tahoma"/>
            <family val="2"/>
          </rPr>
          <t>OOO = Out of office
 Holiday:=0302
     Sick:=0370
Training:=0606
    0870:=Overtime (UNPAID)
      then 0326 Time off for overtime to get back</t>
        </r>
      </text>
    </comment>
    <comment ref="J1091" authorId="0" shapeId="0">
      <text>
        <r>
          <rPr>
            <sz val="9"/>
            <color indexed="81"/>
            <rFont val="Tahoma"/>
            <family val="2"/>
          </rPr>
          <t>OOO = Out of office
 Holiday:=0302
     Sick:=0370
Training:=0606
    0870:=Overtime (UNPAID)
      then 0326 Time off for overtime to get back</t>
        </r>
      </text>
    </comment>
    <comment ref="J1102" authorId="0" shapeId="0">
      <text>
        <r>
          <rPr>
            <sz val="9"/>
            <color indexed="81"/>
            <rFont val="Tahoma"/>
            <family val="2"/>
          </rPr>
          <t>OOO = Out of office
 Holiday:=0302
     Sick:=0370
Training:=0606
    0870:=Overtime (UNPAID)
      then 0326 Time off for overtime to get back</t>
        </r>
      </text>
    </comment>
    <comment ref="J1122" authorId="0" shapeId="0">
      <text>
        <r>
          <rPr>
            <sz val="9"/>
            <color indexed="81"/>
            <rFont val="Tahoma"/>
            <family val="2"/>
          </rPr>
          <t>OOO = Out of office
 Holiday:=0302
     Sick:=0370
Training:=0606
    0870:=Overtime (UNPAID)
      then 0326 Time off for overtime to get back</t>
        </r>
      </text>
    </comment>
    <comment ref="J1147" authorId="0" shapeId="0">
      <text>
        <r>
          <rPr>
            <sz val="9"/>
            <color indexed="81"/>
            <rFont val="Tahoma"/>
            <family val="2"/>
          </rPr>
          <t>OOO = Out of office
 Holiday:=0302
     Sick:=0370
Training:=0606
    0870:=Overtime (UNPAID)
      then 0326 Time off for overtime to get back</t>
        </r>
      </text>
    </comment>
    <comment ref="J1168" authorId="0" shapeId="0">
      <text>
        <r>
          <rPr>
            <sz val="9"/>
            <color indexed="81"/>
            <rFont val="Tahoma"/>
            <family val="2"/>
          </rPr>
          <t>OOO = Out of office
 Holiday:=0302
     Sick:=0370
Training:=0606
    0870:=Overtime (UNPAID)
      then 0326 Time off for overtime to get back</t>
        </r>
      </text>
    </comment>
    <comment ref="J1192" authorId="0" shapeId="0">
      <text>
        <r>
          <rPr>
            <sz val="9"/>
            <color indexed="81"/>
            <rFont val="Tahoma"/>
            <family val="2"/>
          </rPr>
          <t>OOO = Out of office
 Holiday:=0302
     Sick:=0370
Training:=0606
    0870:=Overtime (UNPAID)
      then 0326 Time off for overtime to get back</t>
        </r>
      </text>
    </comment>
    <comment ref="J1219" authorId="0" shapeId="0">
      <text>
        <r>
          <rPr>
            <sz val="9"/>
            <color indexed="81"/>
            <rFont val="Tahoma"/>
            <family val="2"/>
          </rPr>
          <t>OOO = Out of office
 Holiday:=0302
     Sick:=0370
Training:=0606
    0870:=Overtime (UNPAID)
      then 0326 Time off for overtime to get back</t>
        </r>
      </text>
    </comment>
    <comment ref="J1246" authorId="0" shapeId="0">
      <text>
        <r>
          <rPr>
            <sz val="9"/>
            <color indexed="81"/>
            <rFont val="Tahoma"/>
            <family val="2"/>
          </rPr>
          <t>OOO = Out of office
 Holiday:=0302
     Sick:=0370
Training:=0606
    0870:=Overtime (UNPAID)
      then 0326 Time off for overtime to get back</t>
        </r>
      </text>
    </comment>
    <comment ref="J1268" authorId="0" shapeId="0">
      <text>
        <r>
          <rPr>
            <sz val="9"/>
            <color indexed="81"/>
            <rFont val="Tahoma"/>
            <family val="2"/>
          </rPr>
          <t>OOO = Out of office
 Holiday:=0302
     Sick:=0370
Training:=0606
    0870:=Overtime (UNPAID)
      then 0326 Time off for overtime to get back</t>
        </r>
      </text>
    </comment>
    <comment ref="J1289" authorId="0" shapeId="0">
      <text>
        <r>
          <rPr>
            <sz val="9"/>
            <color indexed="81"/>
            <rFont val="Tahoma"/>
            <family val="2"/>
          </rPr>
          <t>OOO = Out of office
 Holiday:=0302
     Sick:=0370
Training:=0606
    0870:=Overtime (UNPAID)
      then 0326 Time off for overtime to get back</t>
        </r>
      </text>
    </comment>
    <comment ref="J1310" authorId="0" shapeId="0">
      <text>
        <r>
          <rPr>
            <sz val="9"/>
            <color indexed="81"/>
            <rFont val="Tahoma"/>
            <family val="2"/>
          </rPr>
          <t>OOO = Out of office
 Holiday:=0302
     Sick:=0370
Training:=0606
    0870:=Overtime (UNPAID)
      then 0326 Time off for overtime to get back</t>
        </r>
      </text>
    </comment>
    <comment ref="J1336" authorId="0" shapeId="0">
      <text>
        <r>
          <rPr>
            <sz val="9"/>
            <color indexed="81"/>
            <rFont val="Tahoma"/>
            <family val="2"/>
          </rPr>
          <t>OOO = Out of office
 Holiday:=0302
     Sick:=0370
Training:=0606
    0870:=Overtime (UNPAID)
      then 0326 Time off for overtime to get back</t>
        </r>
      </text>
    </comment>
    <comment ref="J1363" authorId="0" shapeId="0">
      <text>
        <r>
          <rPr>
            <sz val="9"/>
            <color indexed="81"/>
            <rFont val="Tahoma"/>
            <family val="2"/>
          </rPr>
          <t>OOO = Out of office
 Holiday:=0302
     Sick:=0370
Training:=0606
    0870:=Overtime (UNPAID)
      then 0326 Time off for overtime to get back</t>
        </r>
      </text>
    </comment>
    <comment ref="J1384" authorId="0" shapeId="0">
      <text>
        <r>
          <rPr>
            <sz val="9"/>
            <color indexed="81"/>
            <rFont val="Tahoma"/>
            <family val="2"/>
          </rPr>
          <t>OOO = Out of office
 Holiday:=0302
     Sick:=0370
Training:=0606
    0870:=Overtime (UNPAID)
      then 0326 Time off for overtime to get back</t>
        </r>
      </text>
    </comment>
    <comment ref="J1404" authorId="0" shapeId="0">
      <text>
        <r>
          <rPr>
            <sz val="9"/>
            <color indexed="81"/>
            <rFont val="Tahoma"/>
            <family val="2"/>
          </rPr>
          <t>OOO = Out of office
 Holiday:=0302
     Sick:=0370
Training:=0606
    0870:=Overtime (UNPAID)
      then 0326 Time off for overtime to get back</t>
        </r>
      </text>
    </comment>
    <comment ref="J1427" authorId="0" shapeId="0">
      <text>
        <r>
          <rPr>
            <sz val="9"/>
            <color indexed="81"/>
            <rFont val="Tahoma"/>
            <family val="2"/>
          </rPr>
          <t>OOO = Out of office
 Holiday:=0302
     Sick:=0370
Training:=0606
    0870:=Overtime (UNPAID)
      then 0326 Time off for overtime to get back</t>
        </r>
      </text>
    </comment>
    <comment ref="J1451" authorId="0" shapeId="0">
      <text>
        <r>
          <rPr>
            <sz val="9"/>
            <color indexed="81"/>
            <rFont val="Tahoma"/>
            <family val="2"/>
          </rPr>
          <t>OOO = Out of office
 Holiday:=0302
     Sick:=0370
Training:=0606
    0870:=Overtime (UNPAID)
      then 0326 Time off for overtime to get back</t>
        </r>
      </text>
    </comment>
    <comment ref="J1472" authorId="0" shapeId="0">
      <text>
        <r>
          <rPr>
            <sz val="9"/>
            <color indexed="81"/>
            <rFont val="Tahoma"/>
            <family val="2"/>
          </rPr>
          <t>OOO = Out of office
 Holiday:=0302
     Sick:=0370
Training:=0606
    0870:=Overtime (UNPAID)
      then 0326 Time off for overtime to get back</t>
        </r>
      </text>
    </comment>
    <comment ref="J1493" authorId="0" shapeId="0">
      <text>
        <r>
          <rPr>
            <sz val="9"/>
            <color indexed="81"/>
            <rFont val="Tahoma"/>
            <family val="2"/>
          </rPr>
          <t>OOO = Out of office
 Holiday:=0302
     Sick:=0370
Training:=0606
    0870:=Overtime (UNPAID)
      then 0326 Time off for overtime to get back</t>
        </r>
      </text>
    </comment>
    <comment ref="J1514" authorId="0" shapeId="0">
      <text>
        <r>
          <rPr>
            <sz val="9"/>
            <color indexed="81"/>
            <rFont val="Tahoma"/>
            <family val="2"/>
          </rPr>
          <t>OOO = Out of office
 Holiday:=0302
     Sick:=0370
Training:=0606
    0870:=Overtime (UNPAID)
      then 0326 Time off for overtime to get back</t>
        </r>
      </text>
    </comment>
    <comment ref="J1535" authorId="0" shapeId="0">
      <text>
        <r>
          <rPr>
            <sz val="9"/>
            <color indexed="81"/>
            <rFont val="Tahoma"/>
            <family val="2"/>
          </rPr>
          <t>OOO = Out of office
 Holiday:=0302
     Sick:=0370
Training:=0606
    0870:=Overtime (UNPAID)
      then 0326 Time off for overtime to get back</t>
        </r>
      </text>
    </comment>
    <comment ref="J1561" authorId="0" shapeId="0">
      <text>
        <r>
          <rPr>
            <sz val="9"/>
            <color indexed="81"/>
            <rFont val="Tahoma"/>
            <family val="2"/>
          </rPr>
          <t>OOO = Out of office
 Holiday:=0302
     Sick:=0370
Training:=0606
    0870:=Overtime (UNPAID)
      then 0326 Time off for overtime to get back</t>
        </r>
      </text>
    </comment>
    <comment ref="J1582" authorId="0" shapeId="0">
      <text>
        <r>
          <rPr>
            <sz val="9"/>
            <color indexed="81"/>
            <rFont val="Tahoma"/>
            <family val="2"/>
          </rPr>
          <t>OOO = Out of office
 Holiday:=0302
     Sick:=0370
Training:=0606
    0870:=Overtime (UNPAID)
      then 0326 Time off for overtime to get back</t>
        </r>
      </text>
    </comment>
    <comment ref="J1603" authorId="0" shapeId="0">
      <text>
        <r>
          <rPr>
            <sz val="9"/>
            <color indexed="81"/>
            <rFont val="Tahoma"/>
            <family val="2"/>
          </rPr>
          <t>OOO = Out of office
 Holiday:=0302
     Sick:=0370
Training:=0606
    0870:=Overtime (UNPAID)
      then 0326 Time off for overtime to get back</t>
        </r>
      </text>
    </comment>
    <comment ref="J1624" authorId="0" shapeId="0">
      <text>
        <r>
          <rPr>
            <sz val="9"/>
            <color indexed="81"/>
            <rFont val="Tahoma"/>
            <family val="2"/>
          </rPr>
          <t>OOO = Out of office
 Holiday:=0302
     Sick:=0370
Training:=0606
    0870:=Overtime (UNPAID)
      then 0326 Time off for overtime to get back</t>
        </r>
      </text>
    </comment>
    <comment ref="J1645" authorId="0" shapeId="0">
      <text>
        <r>
          <rPr>
            <sz val="9"/>
            <color indexed="81"/>
            <rFont val="Tahoma"/>
            <family val="2"/>
          </rPr>
          <t>OOO = Out of office
 Holiday:=0302
     Sick:=0370
Training:=0606
    0870:=Overtime (UNPAID)
      then 0326 Time off for overtime to get back</t>
        </r>
      </text>
    </comment>
    <comment ref="J1669" authorId="0" shapeId="0">
      <text>
        <r>
          <rPr>
            <sz val="9"/>
            <color indexed="81"/>
            <rFont val="Tahoma"/>
            <family val="2"/>
          </rPr>
          <t>OOO = Out of office
 Holiday:=0302
     Sick:=0370
Training:=0606
    0870:=Overtime (UNPAID)
      then 0326 Time off for overtime to get back</t>
        </r>
      </text>
    </comment>
    <comment ref="J1693" authorId="0" shapeId="0">
      <text>
        <r>
          <rPr>
            <sz val="9"/>
            <color indexed="81"/>
            <rFont val="Tahoma"/>
            <family val="2"/>
          </rPr>
          <t>OOO = Out of office
 Holiday:=0302
     Sick:=0370
Training:=0606
    0870:=Overtime (UNPAID)
      then 0326 Time off for overtime to get back</t>
        </r>
      </text>
    </comment>
    <comment ref="J1713" authorId="0" shapeId="0">
      <text>
        <r>
          <rPr>
            <sz val="9"/>
            <color indexed="81"/>
            <rFont val="Tahoma"/>
            <family val="2"/>
          </rPr>
          <t>OOO = Out of office
 Holiday:=0302
     Sick:=0370
Training:=0606
    0870:=Overtime (UNPAID)
      then 0326 Time off for overtime to get back</t>
        </r>
      </text>
    </comment>
    <comment ref="J1737" authorId="0" shapeId="0">
      <text>
        <r>
          <rPr>
            <sz val="9"/>
            <color indexed="81"/>
            <rFont val="Tahoma"/>
            <family val="2"/>
          </rPr>
          <t>OOO = Out of office
 Holiday:=0302
     Sick:=0370
Training:=0606
    0870:=Overtime (UNPAID)
      then 0326 Time off for overtime to get back</t>
        </r>
      </text>
    </comment>
    <comment ref="J1763" authorId="0" shapeId="0">
      <text>
        <r>
          <rPr>
            <sz val="9"/>
            <color indexed="81"/>
            <rFont val="Tahoma"/>
            <family val="2"/>
          </rPr>
          <t>OOO = Out of office
 Holiday:=0302
     Sick:=0370
Training:=0606
    0870:=Overtime (UNPAID)
      then 0326 Time off for overtime to get back</t>
        </r>
      </text>
    </comment>
    <comment ref="J1789" authorId="0" shapeId="0">
      <text>
        <r>
          <rPr>
            <sz val="9"/>
            <color indexed="81"/>
            <rFont val="Tahoma"/>
            <family val="2"/>
          </rPr>
          <t>OOO = Out of office
 Holiday:=0302
     Sick:=0370
Training:=0606
    0870:=Overtime (UNPAID)
      then 0326 Time off for overtime to get back</t>
        </r>
      </text>
    </comment>
    <comment ref="J1809" authorId="0" shapeId="0">
      <text>
        <r>
          <rPr>
            <sz val="9"/>
            <color indexed="81"/>
            <rFont val="Tahoma"/>
            <family val="2"/>
          </rPr>
          <t>OOO = Out of office
 Holiday:=0302
     Sick:=0370
Training:=0606
    0870:=Overtime (UNPAID)
      then 0326 Time off for overtime to get back</t>
        </r>
      </text>
    </comment>
    <comment ref="J1838" authorId="0" shapeId="0">
      <text>
        <r>
          <rPr>
            <sz val="9"/>
            <color indexed="81"/>
            <rFont val="Tahoma"/>
            <family val="2"/>
          </rPr>
          <t>OOO = Out of office
 Holiday:=0302
     Sick:=0370
Training:=0606
    0870:=Overtime (UNPAID)
      then 0326 Time off for overtime to get back</t>
        </r>
      </text>
    </comment>
    <comment ref="J1862" authorId="0" shapeId="0">
      <text>
        <r>
          <rPr>
            <sz val="9"/>
            <color indexed="81"/>
            <rFont val="Tahoma"/>
            <family val="2"/>
          </rPr>
          <t>OOO = Out of office
 Holiday:=0302
     Sick:=0370
Training:=0606
    0870:=Overtime (UNPAID)
      then 0326 Time off for overtime to get back</t>
        </r>
      </text>
    </comment>
    <comment ref="J1886" authorId="0" shapeId="0">
      <text>
        <r>
          <rPr>
            <sz val="9"/>
            <color indexed="81"/>
            <rFont val="Tahoma"/>
            <family val="2"/>
          </rPr>
          <t>OOO = Out of office
 Holiday:=0302
     Sick:=0370
Training:=0606
    0870:=Overtime (UNPAID)
      then 0326 Time off for overtime to get back</t>
        </r>
      </text>
    </comment>
    <comment ref="J1912" authorId="0" shapeId="0">
      <text>
        <r>
          <rPr>
            <sz val="9"/>
            <color indexed="81"/>
            <rFont val="Tahoma"/>
            <family val="2"/>
          </rPr>
          <t>OOO = Out of office
 Holiday:=0302
     Sick:=0370
Training:=0606
    0870:=Overtime (UNPAID)
      then 0326 Time off for overtime to get back</t>
        </r>
      </text>
    </comment>
    <comment ref="J1936" authorId="0" shapeId="0">
      <text>
        <r>
          <rPr>
            <sz val="9"/>
            <color indexed="81"/>
            <rFont val="Tahoma"/>
            <family val="2"/>
          </rPr>
          <t>OOO = Out of office
 Holiday:=0302
     Sick:=0370
Training:=0606
    0870:=Overtime (UNPAID)
      then 0326 Time off for overtime to get back</t>
        </r>
      </text>
    </comment>
    <comment ref="J1960" authorId="0" shapeId="0">
      <text>
        <r>
          <rPr>
            <sz val="9"/>
            <color indexed="81"/>
            <rFont val="Tahoma"/>
            <family val="2"/>
          </rPr>
          <t>OOO = Out of office
 Holiday:=0302
     Sick:=0370
Training:=0606
    0870:=Overtime (UNPAID)
      then 0326 Time off for overtime to get back</t>
        </r>
      </text>
    </comment>
    <comment ref="J1984" authorId="0" shapeId="0">
      <text>
        <r>
          <rPr>
            <sz val="9"/>
            <color indexed="81"/>
            <rFont val="Tahoma"/>
            <family val="2"/>
          </rPr>
          <t>OOO = Out of office
 Holiday:=0302
     Sick:=0370
Training:=0606
    0870:=Overtime (UNPAID)
      then 0326 Time off for overtime to get back</t>
        </r>
      </text>
    </comment>
    <comment ref="J2008" authorId="0" shapeId="0">
      <text>
        <r>
          <rPr>
            <sz val="9"/>
            <color indexed="81"/>
            <rFont val="Tahoma"/>
            <family val="2"/>
          </rPr>
          <t>OOO = Out of office
 Holiday:=0302
     Sick:=0370
Training:=0606
    0870:=Overtime (UNPAID)
      then 0326 Time off for overtime to get back</t>
        </r>
      </text>
    </comment>
    <comment ref="J2035" authorId="0" shapeId="0">
      <text>
        <r>
          <rPr>
            <sz val="9"/>
            <color indexed="81"/>
            <rFont val="Tahoma"/>
            <family val="2"/>
          </rPr>
          <t>OOO = Out of office
 Holiday:=0302
     Sick:=0370
Training:=0606
    0870:=Overtime (UNPAID)
      then 0326 Time off for overtime to get back</t>
        </r>
      </text>
    </comment>
    <comment ref="J2043" authorId="0" shapeId="0">
      <text>
        <r>
          <rPr>
            <sz val="9"/>
            <color indexed="81"/>
            <rFont val="Tahoma"/>
            <family val="2"/>
          </rPr>
          <t>OOO = Out of office
 Holiday:=0302
     Sick:=0370
Training:=0606
    0870:=Overtime (UNPAID)
      then 0326 Time off for overtime to get back</t>
        </r>
      </text>
    </comment>
    <comment ref="J2050" authorId="0" shapeId="0">
      <text>
        <r>
          <rPr>
            <sz val="9"/>
            <color indexed="81"/>
            <rFont val="Tahoma"/>
            <family val="2"/>
          </rPr>
          <t>OOO = Out of office
 Holiday:=0302
     Sick:=0370
Training:=0606
    0870:=Overtime (UNPAID)
      then 0326 Time off for overtime to get back</t>
        </r>
      </text>
    </comment>
    <comment ref="J2079" authorId="0" shapeId="0">
      <text>
        <r>
          <rPr>
            <sz val="9"/>
            <color indexed="81"/>
            <rFont val="Tahoma"/>
            <family val="2"/>
          </rPr>
          <t>OOO = Out of office
 Holiday:=0302
     Sick:=0370
Training:=0606
    0870:=Overtime (UNPAID)
      then 0326 Time off for overtime to get back</t>
        </r>
      </text>
    </comment>
    <comment ref="J2102" authorId="0" shapeId="0">
      <text>
        <r>
          <rPr>
            <sz val="9"/>
            <color indexed="81"/>
            <rFont val="Tahoma"/>
            <family val="2"/>
          </rPr>
          <t>OOO = Out of office
 Holiday:=0302
     Sick:=0370
Training:=0606
    0870:=Overtime (UNPAID)
      then 0326 Time off for overtime to get back</t>
        </r>
      </text>
    </comment>
    <comment ref="J2125" authorId="0" shapeId="0">
      <text>
        <r>
          <rPr>
            <sz val="9"/>
            <color indexed="81"/>
            <rFont val="Tahoma"/>
            <family val="2"/>
          </rPr>
          <t>OOO = Out of office
 Holiday:=0302
     Sick:=0370
Training:=0606
    0870:=Overtime (UNPAID)
      then 0326 Time off for overtime to get back</t>
        </r>
      </text>
    </comment>
    <comment ref="J2146" authorId="0" shapeId="0">
      <text>
        <r>
          <rPr>
            <sz val="9"/>
            <color indexed="81"/>
            <rFont val="Tahoma"/>
            <family val="2"/>
          </rPr>
          <t>OOO = Out of office
 Holiday:=0302
     Sick:=0370
Training:=0606
    0870:=Overtime (UNPAID)
      then 0326 Time off for overtime to get back</t>
        </r>
      </text>
    </comment>
    <comment ref="J2170" authorId="0" shapeId="0">
      <text>
        <r>
          <rPr>
            <sz val="9"/>
            <color indexed="81"/>
            <rFont val="Tahoma"/>
            <family val="2"/>
          </rPr>
          <t>OOO = Out of office
 Holiday:=0302
     Sick:=0370
Training:=0606
    0870:=Overtime (UNPAID)
      then 0326 Time off for overtime to get back</t>
        </r>
      </text>
    </comment>
    <comment ref="J2178" authorId="0" shapeId="0">
      <text>
        <r>
          <rPr>
            <sz val="9"/>
            <color indexed="81"/>
            <rFont val="Tahoma"/>
            <family val="2"/>
          </rPr>
          <t>OOO = Out of office
 Holiday:=0302
     Sick:=0370
Training:=0606
    0870:=Overtime (UNPAID)
      then 0326 Time off for overtime to get back</t>
        </r>
      </text>
    </comment>
    <comment ref="J2185" authorId="0" shapeId="0">
      <text>
        <r>
          <rPr>
            <sz val="9"/>
            <color indexed="81"/>
            <rFont val="Tahoma"/>
            <family val="2"/>
          </rPr>
          <t>OOO = Out of office
 Holiday:=0302
     Sick:=0370
Training:=0606
    0870:=Overtime (UNPAID)
      then 0326 Time off for overtime to get back</t>
        </r>
      </text>
    </comment>
    <comment ref="J2208" authorId="0" shapeId="0">
      <text>
        <r>
          <rPr>
            <sz val="9"/>
            <color indexed="81"/>
            <rFont val="Tahoma"/>
            <family val="2"/>
          </rPr>
          <t>OOO = Out of office
 Holiday:=0302
     Sick:=0370
Training:=0606
    0870:=Overtime (UNPAID)
      then 0326 Time off for overtime to get back</t>
        </r>
      </text>
    </comment>
    <comment ref="J2231" authorId="0" shapeId="0">
      <text>
        <r>
          <rPr>
            <sz val="9"/>
            <color indexed="81"/>
            <rFont val="Tahoma"/>
            <family val="2"/>
          </rPr>
          <t>OOO = Out of office
 Holiday:=0302
     Sick:=0370
Training:=0606
    0870:=Overtime (UNPAID)
      then 0326 Time off for overtime to get back</t>
        </r>
      </text>
    </comment>
    <comment ref="J2254" authorId="0" shapeId="0">
      <text>
        <r>
          <rPr>
            <sz val="9"/>
            <color indexed="81"/>
            <rFont val="Tahoma"/>
            <family val="2"/>
          </rPr>
          <t>OOO = Out of office
 Holiday:=0302
     Sick:=0370
Training:=0606
    0870:=Overtime (UNPAID)
      then 0326 Time off for overtime to get back</t>
        </r>
      </text>
    </comment>
    <comment ref="J2275" authorId="0" shapeId="0">
      <text>
        <r>
          <rPr>
            <sz val="9"/>
            <color indexed="81"/>
            <rFont val="Tahoma"/>
            <family val="2"/>
          </rPr>
          <t>OOO = Out of office
 Holiday:=0302
     Sick:=0370
Training:=0606
    0870:=Overtime (UNPAID)
      then 0326 Time off for overtime to get back</t>
        </r>
      </text>
    </comment>
  </commentList>
</comments>
</file>

<file path=xl/comments2.xml><?xml version="1.0" encoding="utf-8"?>
<comments xmlns="http://schemas.openxmlformats.org/spreadsheetml/2006/main">
  <authors>
    <author>Grant Bishop</author>
  </authors>
  <commentList>
    <comment ref="J3" authorId="0" shapeId="0">
      <text>
        <r>
          <rPr>
            <sz val="9"/>
            <color indexed="81"/>
            <rFont val="Tahoma"/>
            <family val="2"/>
          </rPr>
          <t>OOO = Out of office
 Holiday:=0302
     Sick:=0370
Training:=0606
    0870:=Overtime (UNPAID)
      then 0326 Time off for overtime to get back</t>
        </r>
      </text>
    </comment>
    <comment ref="J23" authorId="0" shapeId="0">
      <text>
        <r>
          <rPr>
            <sz val="9"/>
            <color indexed="81"/>
            <rFont val="Tahoma"/>
            <family val="2"/>
          </rPr>
          <t>OOO = Out of office
 Holiday:=0302
     Sick:=0370
Training:=0606
    0870:=Overtime (UNPAID)
      then 0326 Time off for overtime to get back</t>
        </r>
      </text>
    </comment>
    <comment ref="J45" authorId="0" shapeId="0">
      <text>
        <r>
          <rPr>
            <sz val="9"/>
            <color indexed="81"/>
            <rFont val="Tahoma"/>
            <family val="2"/>
          </rPr>
          <t>OOO = Out of office
 Holiday:=0302
     Sick:=0370
Training:=0606
    0870:=Overtime (UNPAID)
      then 0326 Time off for overtime to get back</t>
        </r>
      </text>
    </comment>
    <comment ref="J69" authorId="0" shapeId="0">
      <text>
        <r>
          <rPr>
            <sz val="9"/>
            <color indexed="81"/>
            <rFont val="Tahoma"/>
            <family val="2"/>
          </rPr>
          <t>OOO = Out of office
 Holiday:=0302
     Sick:=0370
Training:=0606
    0870:=Overtime (UNPAID)
      then 0326 Time off for overtime to get back</t>
        </r>
      </text>
    </comment>
    <comment ref="J93" authorId="0" shapeId="0">
      <text>
        <r>
          <rPr>
            <sz val="9"/>
            <color indexed="81"/>
            <rFont val="Tahoma"/>
            <family val="2"/>
          </rPr>
          <t>OOO = Out of office
 Holiday:=0302
     Sick:=0370
Training:=0606
    0870:=Overtime (UNPAID)
      then 0326 Time off for overtime to get back</t>
        </r>
      </text>
    </comment>
    <comment ref="J119" authorId="0" shapeId="0">
      <text>
        <r>
          <rPr>
            <sz val="9"/>
            <color indexed="81"/>
            <rFont val="Tahoma"/>
            <family val="2"/>
          </rPr>
          <t>OOO = Out of office
 Holiday:=0302
     Sick:=0370
Training:=0606
    0870:=Overtime (UNPAID)
      then 0326 Time off for overtime to get back</t>
        </r>
      </text>
    </comment>
    <comment ref="J141" authorId="0" shapeId="0">
      <text>
        <r>
          <rPr>
            <sz val="9"/>
            <color indexed="81"/>
            <rFont val="Tahoma"/>
            <family val="2"/>
          </rPr>
          <t>OOO = Out of office
 Holiday:=0302
     Sick:=0370
Training:=0606
    0870:=Overtime (UNPAID)
      then 0326 Time off for overtime to get back</t>
        </r>
      </text>
    </comment>
    <comment ref="J163" authorId="0" shapeId="0">
      <text>
        <r>
          <rPr>
            <sz val="9"/>
            <color indexed="81"/>
            <rFont val="Tahoma"/>
            <family val="2"/>
          </rPr>
          <t>OOO = Out of office
 Holiday:=0302
     Sick:=0370
Training:=0606
    0870:=Overtime (UNPAID)
      then 0326 Time off for overtime to get back</t>
        </r>
      </text>
    </comment>
    <comment ref="J187" authorId="0" shapeId="0">
      <text>
        <r>
          <rPr>
            <sz val="9"/>
            <color indexed="81"/>
            <rFont val="Tahoma"/>
            <family val="2"/>
          </rPr>
          <t>OOO = Out of office
 Holiday:=0302
     Sick:=0370
Training:=0606
    0870:=Overtime (UNPAID)
      then 0326 Time off for overtime to get back</t>
        </r>
      </text>
    </comment>
    <comment ref="J211" authorId="0" shapeId="0">
      <text>
        <r>
          <rPr>
            <sz val="9"/>
            <color indexed="81"/>
            <rFont val="Tahoma"/>
            <family val="2"/>
          </rPr>
          <t>OOO = Out of office
 Holiday:=0302
     Sick:=0370
Training:=0606
    0870:=Overtime (UNPAID)
      then 0326 Time off for overtime to get back</t>
        </r>
      </text>
    </comment>
    <comment ref="J239" authorId="0" shapeId="0">
      <text>
        <r>
          <rPr>
            <sz val="9"/>
            <color indexed="81"/>
            <rFont val="Tahoma"/>
            <family val="2"/>
          </rPr>
          <t>OOO = Out of office
 Holiday:=0302
     Sick:=0370
Training:=0606
    0870:=Overtime (UNPAID)
      then 0326 Time off for overtime to get back</t>
        </r>
      </text>
    </comment>
    <comment ref="J261" authorId="0" shapeId="0">
      <text>
        <r>
          <rPr>
            <sz val="9"/>
            <color indexed="81"/>
            <rFont val="Tahoma"/>
            <family val="2"/>
          </rPr>
          <t>OOO = Out of office
 Holiday:=0302
     Sick:=0370
Training:=0606
    0870:=Overtime (UNPAID)
      then 0326 Time off for overtime to get back</t>
        </r>
      </text>
    </comment>
    <comment ref="J285" authorId="0" shapeId="0">
      <text>
        <r>
          <rPr>
            <sz val="9"/>
            <color indexed="81"/>
            <rFont val="Tahoma"/>
            <family val="2"/>
          </rPr>
          <t>OOO = Out of office
 Holiday:=0302
     Sick:=0370
Training:=0606
    0870:=Overtime (UNPAID)
      then 0326 Time off for overtime to get back</t>
        </r>
      </text>
    </comment>
    <comment ref="J304" authorId="0" shapeId="0">
      <text>
        <r>
          <rPr>
            <sz val="9"/>
            <color indexed="81"/>
            <rFont val="Tahoma"/>
            <family val="2"/>
          </rPr>
          <t>OOO = Out of office
 Holiday:=0302
     Sick:=0370
Training:=0606
    0870:=Overtime (UNPAID)
      then 0326 Time off for overtime to get back</t>
        </r>
      </text>
    </comment>
    <comment ref="J328" authorId="0" shapeId="0">
      <text>
        <r>
          <rPr>
            <sz val="9"/>
            <color indexed="81"/>
            <rFont val="Tahoma"/>
            <family val="2"/>
          </rPr>
          <t>OOO = Out of office
 Holiday:=0302
     Sick:=0370
Training:=0606
    0870:=Overtime (UNPAID)
      then 0326 Time off for overtime to get back</t>
        </r>
      </text>
    </comment>
    <comment ref="J354" authorId="0" shapeId="0">
      <text>
        <r>
          <rPr>
            <sz val="9"/>
            <color indexed="81"/>
            <rFont val="Tahoma"/>
            <family val="2"/>
          </rPr>
          <t>OOO = Out of office
 Holiday:=0302
     Sick:=0370
Training:=0606
    0870:=Overtime (UNPAID)
      then 0326 Time off for overtime to get back</t>
        </r>
      </text>
    </comment>
    <comment ref="J375" authorId="0" shapeId="0">
      <text>
        <r>
          <rPr>
            <sz val="9"/>
            <color indexed="81"/>
            <rFont val="Tahoma"/>
            <family val="2"/>
          </rPr>
          <t>OOO = Out of office
 Holiday:=0302
     Sick:=0370
Training:=0606
    0870:=Overtime (UNPAID)
      then 0326 Time off for overtime to get back</t>
        </r>
      </text>
    </comment>
    <comment ref="J396" authorId="0" shapeId="0">
      <text>
        <r>
          <rPr>
            <sz val="9"/>
            <color indexed="81"/>
            <rFont val="Tahoma"/>
            <family val="2"/>
          </rPr>
          <t>OOO = Out of office
 Holiday:=0302
     Sick:=0370
Training:=0606
    0870:=Overtime (UNPAID)
      then 0326 Time off for overtime to get back</t>
        </r>
      </text>
    </comment>
    <comment ref="J417" authorId="0" shapeId="0">
      <text>
        <r>
          <rPr>
            <sz val="9"/>
            <color indexed="81"/>
            <rFont val="Tahoma"/>
            <family val="2"/>
          </rPr>
          <t>OOO = Out of office
 Holiday:=0302
     Sick:=0370
Training:=0606
    0870:=Overtime (UNPAID)
      then 0326 Time off for overtime to get back</t>
        </r>
      </text>
    </comment>
    <comment ref="J438" authorId="0" shapeId="0">
      <text>
        <r>
          <rPr>
            <sz val="9"/>
            <color indexed="81"/>
            <rFont val="Tahoma"/>
            <family val="2"/>
          </rPr>
          <t>OOO = Out of office
 Holiday:=0302
     Sick:=0370
Training:=0606
    0870:=Overtime (UNPAID)
      then 0326 Time off for overtime to get back</t>
        </r>
      </text>
    </comment>
    <comment ref="J464" authorId="0" shapeId="0">
      <text>
        <r>
          <rPr>
            <sz val="9"/>
            <color indexed="81"/>
            <rFont val="Tahoma"/>
            <family val="2"/>
          </rPr>
          <t>OOO = Out of office
 Holiday:=0302
     Sick:=0370
Training:=0606
    0870:=Overtime (UNPAID)
      then 0326 Time off for overtime to get back</t>
        </r>
      </text>
    </comment>
    <comment ref="J486" authorId="0" shapeId="0">
      <text>
        <r>
          <rPr>
            <sz val="9"/>
            <color indexed="81"/>
            <rFont val="Tahoma"/>
            <family val="2"/>
          </rPr>
          <t>OOO = Out of office
 Holiday:=0302
     Sick:=0370
Training:=0606
    0870:=Overtime (UNPAID)
      then 0326 Time off for overtime to get back</t>
        </r>
      </text>
    </comment>
    <comment ref="J509" authorId="0" shapeId="0">
      <text>
        <r>
          <rPr>
            <sz val="9"/>
            <color indexed="81"/>
            <rFont val="Tahoma"/>
            <family val="2"/>
          </rPr>
          <t>OOO = Out of office
 Holiday:=0302
     Sick:=0370
Training:=0606
    0870:=Overtime (UNPAID)
      then 0326 Time off for overtime to get back</t>
        </r>
      </text>
    </comment>
    <comment ref="J537" authorId="0" shapeId="0">
      <text>
        <r>
          <rPr>
            <sz val="9"/>
            <color indexed="81"/>
            <rFont val="Tahoma"/>
            <family val="2"/>
          </rPr>
          <t>OOO = Out of office
 Holiday:=0302
     Sick:=0370
Training:=0606
    0870:=Overtime (UNPAID)
      then 0326 Time off for overtime to get back</t>
        </r>
      </text>
    </comment>
    <comment ref="J561" authorId="0" shapeId="0">
      <text>
        <r>
          <rPr>
            <sz val="9"/>
            <color indexed="81"/>
            <rFont val="Tahoma"/>
            <family val="2"/>
          </rPr>
          <t>OOO = Out of office
 Holiday:=0302
     Sick:=0370
Training:=0606
    0870:=Overtime (UNPAID)
      then 0326 Time off for overtime to get back</t>
        </r>
      </text>
    </comment>
    <comment ref="J587" authorId="0" shapeId="0">
      <text>
        <r>
          <rPr>
            <sz val="9"/>
            <color indexed="81"/>
            <rFont val="Tahoma"/>
            <family val="2"/>
          </rPr>
          <t>OOO = Out of office
 Holiday:=0302
     Sick:=0370
Training:=0606
    0870:=Overtime (UNPAID)
      then 0326 Time off for overtime to get back</t>
        </r>
      </text>
    </comment>
    <comment ref="J606" authorId="0" shapeId="0">
      <text>
        <r>
          <rPr>
            <sz val="9"/>
            <color indexed="81"/>
            <rFont val="Tahoma"/>
            <family val="2"/>
          </rPr>
          <t>OOO = Out of office
 Holiday:=0302
     Sick:=0370
Training:=0606
    0870:=Overtime (UNPAID)
      then 0326 Time off for overtime to get back</t>
        </r>
      </text>
    </comment>
    <comment ref="J625" authorId="0" shapeId="0">
      <text>
        <r>
          <rPr>
            <sz val="9"/>
            <color indexed="81"/>
            <rFont val="Tahoma"/>
            <family val="2"/>
          </rPr>
          <t>OOO = Out of office
 Holiday:=0302
     Sick:=0370
Training:=0606
    0870:=Overtime (UNPAID)
      then 0326 Time off for overtime to get back</t>
        </r>
      </text>
    </comment>
    <comment ref="J645" authorId="0" shapeId="0">
      <text>
        <r>
          <rPr>
            <sz val="9"/>
            <color indexed="81"/>
            <rFont val="Tahoma"/>
            <family val="2"/>
          </rPr>
          <t>OOO = Out of office
 Holiday:=0302
     Sick:=0370
Training:=0606
    0870:=Overtime (UNPAID)
      then 0326 Time off for overtime to get back</t>
        </r>
      </text>
    </comment>
    <comment ref="J669" authorId="0" shapeId="0">
      <text>
        <r>
          <rPr>
            <sz val="9"/>
            <color indexed="81"/>
            <rFont val="Tahoma"/>
            <family val="2"/>
          </rPr>
          <t>OOO = Out of office
 Holiday:=0302
     Sick:=0370
Training:=0606
    0870:=Overtime (UNPAID)
      then 0326 Time off for overtime to get back</t>
        </r>
      </text>
    </comment>
    <comment ref="J693" authorId="0" shapeId="0">
      <text>
        <r>
          <rPr>
            <sz val="9"/>
            <color indexed="81"/>
            <rFont val="Tahoma"/>
            <family val="2"/>
          </rPr>
          <t>OOO = Out of office
 Holiday:=0302
     Sick:=0370
Training:=0606
    0870:=Overtime (UNPAID)
      then 0326 Time off for overtime to get back</t>
        </r>
      </text>
    </comment>
    <comment ref="J712" authorId="0" shapeId="0">
      <text>
        <r>
          <rPr>
            <sz val="9"/>
            <color indexed="81"/>
            <rFont val="Tahoma"/>
            <family val="2"/>
          </rPr>
          <t>OOO = Out of office
 Holiday:=0302
     Sick:=0370
Training:=0606
    0870:=Overtime (UNPAID)
      then 0326 Time off for overtime to get back</t>
        </r>
      </text>
    </comment>
    <comment ref="J731" authorId="0" shapeId="0">
      <text>
        <r>
          <rPr>
            <sz val="9"/>
            <color indexed="81"/>
            <rFont val="Tahoma"/>
            <family val="2"/>
          </rPr>
          <t>OOO = Out of office
 Holiday:=0302
     Sick:=0370
Training:=0606
    0870:=Overtime (UNPAID)
      then 0326 Time off for overtime to get back</t>
        </r>
      </text>
    </comment>
    <comment ref="J751" authorId="0" shapeId="0">
      <text>
        <r>
          <rPr>
            <sz val="9"/>
            <color indexed="81"/>
            <rFont val="Tahoma"/>
            <family val="2"/>
          </rPr>
          <t>OOO = Out of office
 Holiday:=0302
     Sick:=0370
Training:=0606
    0870:=Overtime (UNPAID)
      then 0326 Time off for overtime to get back</t>
        </r>
      </text>
    </comment>
    <comment ref="J775" authorId="0" shapeId="0">
      <text>
        <r>
          <rPr>
            <sz val="9"/>
            <color indexed="81"/>
            <rFont val="Tahoma"/>
            <family val="2"/>
          </rPr>
          <t>OOO = Out of office
 Holiday:=0302
     Sick:=0370
Training:=0606
    0870:=Overtime (UNPAID)
      then 0326 Time off for overtime to get back</t>
        </r>
      </text>
    </comment>
    <comment ref="J799" authorId="0" shapeId="0">
      <text>
        <r>
          <rPr>
            <sz val="9"/>
            <color indexed="81"/>
            <rFont val="Tahoma"/>
            <family val="2"/>
          </rPr>
          <t>OOO = Out of office
 Holiday:=0302
     Sick:=0370
Training:=0606
    0870:=Overtime (UNPAID)
      then 0326 Time off for overtime to get back</t>
        </r>
      </text>
    </comment>
    <comment ref="J818" authorId="0" shapeId="0">
      <text>
        <r>
          <rPr>
            <sz val="9"/>
            <color indexed="81"/>
            <rFont val="Tahoma"/>
            <family val="2"/>
          </rPr>
          <t>OOO = Out of office
 Holiday:=0302
     Sick:=0370
Training:=0606
    0870:=Overtime (UNPAID)
      then 0326 Time off for overtime to get back</t>
        </r>
      </text>
    </comment>
    <comment ref="J840" authorId="0" shapeId="0">
      <text>
        <r>
          <rPr>
            <sz val="9"/>
            <color indexed="81"/>
            <rFont val="Tahoma"/>
            <family val="2"/>
          </rPr>
          <t>OOO = Out of office
 Holiday:=0302
     Sick:=0370
Training:=0606
    0870:=Overtime (UNPAID)
      then 0326 Time off for overtime to get back</t>
        </r>
      </text>
    </comment>
    <comment ref="J861" authorId="0" shapeId="0">
      <text>
        <r>
          <rPr>
            <sz val="9"/>
            <color indexed="81"/>
            <rFont val="Tahoma"/>
            <family val="2"/>
          </rPr>
          <t>OOO = Out of office
 Holiday:=0302
     Sick:=0370
Training:=0606
    0870:=Overtime (UNPAID)
      then 0326 Time off for overtime to get back</t>
        </r>
      </text>
    </comment>
    <comment ref="J882" authorId="0" shapeId="0">
      <text>
        <r>
          <rPr>
            <sz val="9"/>
            <color indexed="81"/>
            <rFont val="Tahoma"/>
            <family val="2"/>
          </rPr>
          <t>OOO = Out of office
 Holiday:=0302
     Sick:=0370
Training:=0606
    0870:=Overtime (UNPAID)
      then 0326 Time off for overtime to get back</t>
        </r>
      </text>
    </comment>
    <comment ref="J909" authorId="0" shapeId="0">
      <text>
        <r>
          <rPr>
            <sz val="9"/>
            <color indexed="81"/>
            <rFont val="Tahoma"/>
            <family val="2"/>
          </rPr>
          <t>OOO = Out of office
 Holiday:=0302
     Sick:=0370
Training:=0606
    0870:=Overtime (UNPAID)
      then 0326 Time off for overtime to get back</t>
        </r>
      </text>
    </comment>
    <comment ref="J928" authorId="0" shapeId="0">
      <text>
        <r>
          <rPr>
            <sz val="9"/>
            <color indexed="81"/>
            <rFont val="Tahoma"/>
            <family val="2"/>
          </rPr>
          <t>OOO = Out of office
 Holiday:=0302
     Sick:=0370
Training:=0606
    0870:=Overtime (UNPAID)
      then 0326 Time off for overtime to get back</t>
        </r>
      </text>
    </comment>
    <comment ref="J952" authorId="0" shapeId="0">
      <text>
        <r>
          <rPr>
            <sz val="9"/>
            <color indexed="81"/>
            <rFont val="Tahoma"/>
            <family val="2"/>
          </rPr>
          <t>OOO = Out of office
 Holiday:=0302
     Sick:=0370
Training:=0606
    0870:=Overtime (UNPAID)
      then 0326 Time off for overtime to get back</t>
        </r>
      </text>
    </comment>
    <comment ref="J963" authorId="0" shapeId="0">
      <text>
        <r>
          <rPr>
            <sz val="9"/>
            <color indexed="81"/>
            <rFont val="Tahoma"/>
            <family val="2"/>
          </rPr>
          <t>OOO = Out of office
 Holiday:=0302
     Sick:=0370
Training:=0606
    0870:=Overtime (UNPAID)
      then 0326 Time off for overtime to get back</t>
        </r>
      </text>
    </comment>
    <comment ref="J974" authorId="0" shapeId="0">
      <text>
        <r>
          <rPr>
            <sz val="9"/>
            <color indexed="81"/>
            <rFont val="Tahoma"/>
            <family val="2"/>
          </rPr>
          <t>OOO = Out of office
 Holiday:=0302
     Sick:=0370
Training:=0606
    0870:=Overtime (UNPAID)
      then 0326 Time off for overtime to get back</t>
        </r>
      </text>
    </comment>
    <comment ref="J995" authorId="0" shapeId="0">
      <text>
        <r>
          <rPr>
            <sz val="9"/>
            <color indexed="81"/>
            <rFont val="Tahoma"/>
            <family val="2"/>
          </rPr>
          <t>OOO = Out of office
 Holiday:=0302
     Sick:=0370
Training:=0606
    0870:=Overtime (UNPAID)
      then 0326 Time off for overtime to get back</t>
        </r>
      </text>
    </comment>
    <comment ref="J1014" authorId="0" shapeId="0">
      <text>
        <r>
          <rPr>
            <sz val="9"/>
            <color indexed="81"/>
            <rFont val="Tahoma"/>
            <family val="2"/>
          </rPr>
          <t>OOO = Out of office
 Holiday:=0302
     Sick:=0370
Training:=0606
    0870:=Overtime (UNPAID)
      then 0326 Time off for overtime to get back</t>
        </r>
      </text>
    </comment>
    <comment ref="J1037" authorId="0" shapeId="0">
      <text>
        <r>
          <rPr>
            <sz val="9"/>
            <color indexed="81"/>
            <rFont val="Tahoma"/>
            <family val="2"/>
          </rPr>
          <t>OOO = Out of office
 Holiday:=0302
     Sick:=0370
Training:=0606
    0870:=Overtime (UNPAID)
      then 0326 Time off for overtime to get back</t>
        </r>
      </text>
    </comment>
    <comment ref="J1056" authorId="0" shapeId="0">
      <text>
        <r>
          <rPr>
            <sz val="9"/>
            <color indexed="81"/>
            <rFont val="Tahoma"/>
            <family val="2"/>
          </rPr>
          <t>OOO = Out of office
 Holiday:=0302
     Sick:=0370
Training:=0606
    0870:=Overtime (UNPAID)
      then 0326 Time off for overtime to get back</t>
        </r>
      </text>
    </comment>
    <comment ref="J1080" authorId="0" shapeId="0">
      <text>
        <r>
          <rPr>
            <sz val="9"/>
            <color indexed="81"/>
            <rFont val="Tahoma"/>
            <family val="2"/>
          </rPr>
          <t>OOO = Out of office
 Holiday:=0302
     Sick:=0370
Training:=0606
    0870:=Overtime (UNPAID)
      then 0326 Time off for overtime to get back</t>
        </r>
      </text>
    </comment>
    <comment ref="J1091" authorId="0" shapeId="0">
      <text>
        <r>
          <rPr>
            <sz val="9"/>
            <color indexed="81"/>
            <rFont val="Tahoma"/>
            <family val="2"/>
          </rPr>
          <t>OOO = Out of office
 Holiday:=0302
     Sick:=0370
Training:=0606
    0870:=Overtime (UNPAID)
      then 0326 Time off for overtime to get back</t>
        </r>
      </text>
    </comment>
    <comment ref="J1102" authorId="0" shapeId="0">
      <text>
        <r>
          <rPr>
            <sz val="9"/>
            <color indexed="81"/>
            <rFont val="Tahoma"/>
            <family val="2"/>
          </rPr>
          <t>OOO = Out of office
 Holiday:=0302
     Sick:=0370
Training:=0606
    0870:=Overtime (UNPAID)
      then 0326 Time off for overtime to get back</t>
        </r>
      </text>
    </comment>
    <comment ref="J1122" authorId="0" shapeId="0">
      <text>
        <r>
          <rPr>
            <sz val="9"/>
            <color indexed="81"/>
            <rFont val="Tahoma"/>
            <family val="2"/>
          </rPr>
          <t>OOO = Out of office
 Holiday:=0302
     Sick:=0370
Training:=0606
    0870:=Overtime (UNPAID)
      then 0326 Time off for overtime to get back</t>
        </r>
      </text>
    </comment>
    <comment ref="J1147" authorId="0" shapeId="0">
      <text>
        <r>
          <rPr>
            <sz val="9"/>
            <color indexed="81"/>
            <rFont val="Tahoma"/>
            <family val="2"/>
          </rPr>
          <t>OOO = Out of office
 Holiday:=0302
     Sick:=0370
Training:=0606
    0870:=Overtime (UNPAID)
      then 0326 Time off for overtime to get back</t>
        </r>
      </text>
    </comment>
    <comment ref="J1168" authorId="0" shapeId="0">
      <text>
        <r>
          <rPr>
            <sz val="9"/>
            <color indexed="81"/>
            <rFont val="Tahoma"/>
            <family val="2"/>
          </rPr>
          <t>OOO = Out of office
 Holiday:=0302
     Sick:=0370
Training:=0606
    0870:=Overtime (UNPAID)
      then 0326 Time off for overtime to get back</t>
        </r>
      </text>
    </comment>
    <comment ref="J1192" authorId="0" shapeId="0">
      <text>
        <r>
          <rPr>
            <sz val="9"/>
            <color indexed="81"/>
            <rFont val="Tahoma"/>
            <family val="2"/>
          </rPr>
          <t>OOO = Out of office
 Holiday:=0302
     Sick:=0370
Training:=0606
    0870:=Overtime (UNPAID)
      then 0326 Time off for overtime to get back</t>
        </r>
      </text>
    </comment>
    <comment ref="J1219" authorId="0" shapeId="0">
      <text>
        <r>
          <rPr>
            <sz val="9"/>
            <color indexed="81"/>
            <rFont val="Tahoma"/>
            <family val="2"/>
          </rPr>
          <t>OOO = Out of office
 Holiday:=0302
     Sick:=0370
Training:=0606
    0870:=Overtime (UNPAID)
      then 0326 Time off for overtime to get back</t>
        </r>
      </text>
    </comment>
    <comment ref="J1246" authorId="0" shapeId="0">
      <text>
        <r>
          <rPr>
            <sz val="9"/>
            <color indexed="81"/>
            <rFont val="Tahoma"/>
            <family val="2"/>
          </rPr>
          <t>OOO = Out of office
 Holiday:=0302
     Sick:=0370
Training:=0606
    0870:=Overtime (UNPAID)
      then 0326 Time off for overtime to get back</t>
        </r>
      </text>
    </comment>
    <comment ref="J1268" authorId="0" shapeId="0">
      <text>
        <r>
          <rPr>
            <sz val="9"/>
            <color indexed="81"/>
            <rFont val="Tahoma"/>
            <family val="2"/>
          </rPr>
          <t>OOO = Out of office
 Holiday:=0302
     Sick:=0370
Training:=0606
    0870:=Overtime (UNPAID)
      then 0326 Time off for overtime to get back</t>
        </r>
      </text>
    </comment>
    <comment ref="J1289" authorId="0" shapeId="0">
      <text>
        <r>
          <rPr>
            <sz val="9"/>
            <color indexed="81"/>
            <rFont val="Tahoma"/>
            <family val="2"/>
          </rPr>
          <t>OOO = Out of office
 Holiday:=0302
     Sick:=0370
Training:=0606
    0870:=Overtime (UNPAID)
      then 0326 Time off for overtime to get back</t>
        </r>
      </text>
    </comment>
    <comment ref="J1310" authorId="0" shapeId="0">
      <text>
        <r>
          <rPr>
            <sz val="9"/>
            <color indexed="81"/>
            <rFont val="Tahoma"/>
            <family val="2"/>
          </rPr>
          <t>OOO = Out of office
 Holiday:=0302
     Sick:=0370
Training:=0606
    0870:=Overtime (UNPAID)
      then 0326 Time off for overtime to get back</t>
        </r>
      </text>
    </comment>
    <comment ref="J1336" authorId="0" shapeId="0">
      <text>
        <r>
          <rPr>
            <sz val="9"/>
            <color indexed="81"/>
            <rFont val="Tahoma"/>
            <family val="2"/>
          </rPr>
          <t>OOO = Out of office
 Holiday:=0302
     Sick:=0370
Training:=0606
    0870:=Overtime (UNPAID)
      then 0326 Time off for overtime to get back</t>
        </r>
      </text>
    </comment>
    <comment ref="J1363" authorId="0" shapeId="0">
      <text>
        <r>
          <rPr>
            <sz val="9"/>
            <color indexed="81"/>
            <rFont val="Tahoma"/>
            <family val="2"/>
          </rPr>
          <t>OOO = Out of office
 Holiday:=0302
     Sick:=0370
Training:=0606
    0870:=Overtime (UNPAID)
      then 0326 Time off for overtime to get back</t>
        </r>
      </text>
    </comment>
    <comment ref="J1384" authorId="0" shapeId="0">
      <text>
        <r>
          <rPr>
            <sz val="9"/>
            <color indexed="81"/>
            <rFont val="Tahoma"/>
            <family val="2"/>
          </rPr>
          <t>OOO = Out of office
 Holiday:=0302
     Sick:=0370
Training:=0606
    0870:=Overtime (UNPAID)
      then 0326 Time off for overtime to get back</t>
        </r>
      </text>
    </comment>
    <comment ref="J1404" authorId="0" shapeId="0">
      <text>
        <r>
          <rPr>
            <sz val="9"/>
            <color indexed="81"/>
            <rFont val="Tahoma"/>
            <family val="2"/>
          </rPr>
          <t>OOO = Out of office
 Holiday:=0302
     Sick:=0370
Training:=0606
    0870:=Overtime (UNPAID)
      then 0326 Time off for overtime to get back</t>
        </r>
      </text>
    </comment>
    <comment ref="J1427" authorId="0" shapeId="0">
      <text>
        <r>
          <rPr>
            <sz val="9"/>
            <color indexed="81"/>
            <rFont val="Tahoma"/>
            <family val="2"/>
          </rPr>
          <t>OOO = Out of office
 Holiday:=0302
     Sick:=0370
Training:=0606
    0870:=Overtime (UNPAID)
      then 0326 Time off for overtime to get back</t>
        </r>
      </text>
    </comment>
    <comment ref="J1451" authorId="0" shapeId="0">
      <text>
        <r>
          <rPr>
            <sz val="9"/>
            <color indexed="81"/>
            <rFont val="Tahoma"/>
            <family val="2"/>
          </rPr>
          <t>OOO = Out of office
 Holiday:=0302
     Sick:=0370
Training:=0606
    0870:=Overtime (UNPAID)
      then 0326 Time off for overtime to get back</t>
        </r>
      </text>
    </comment>
    <comment ref="J1472" authorId="0" shapeId="0">
      <text>
        <r>
          <rPr>
            <sz val="9"/>
            <color indexed="81"/>
            <rFont val="Tahoma"/>
            <family val="2"/>
          </rPr>
          <t>OOO = Out of office
 Holiday:=0302
     Sick:=0370
Training:=0606
    0870:=Overtime (UNPAID)
      then 0326 Time off for overtime to get back</t>
        </r>
      </text>
    </comment>
    <comment ref="J1493" authorId="0" shapeId="0">
      <text>
        <r>
          <rPr>
            <sz val="9"/>
            <color indexed="81"/>
            <rFont val="Tahoma"/>
            <family val="2"/>
          </rPr>
          <t>OOO = Out of office
 Holiday:=0302
     Sick:=0370
Training:=0606
    0870:=Overtime (UNPAID)
      then 0326 Time off for overtime to get back</t>
        </r>
      </text>
    </comment>
    <comment ref="J1514" authorId="0" shapeId="0">
      <text>
        <r>
          <rPr>
            <sz val="9"/>
            <color indexed="81"/>
            <rFont val="Tahoma"/>
            <family val="2"/>
          </rPr>
          <t>OOO = Out of office
 Holiday:=0302
     Sick:=0370
Training:=0606
    0870:=Overtime (UNPAID)
      then 0326 Time off for overtime to get back</t>
        </r>
      </text>
    </comment>
    <comment ref="J1535" authorId="0" shapeId="0">
      <text>
        <r>
          <rPr>
            <sz val="9"/>
            <color indexed="81"/>
            <rFont val="Tahoma"/>
            <family val="2"/>
          </rPr>
          <t>OOO = Out of office
 Holiday:=0302
     Sick:=0370
Training:=0606
    0870:=Overtime (UNPAID)
      then 0326 Time off for overtime to get back</t>
        </r>
      </text>
    </comment>
    <comment ref="J1561" authorId="0" shapeId="0">
      <text>
        <r>
          <rPr>
            <sz val="9"/>
            <color indexed="81"/>
            <rFont val="Tahoma"/>
            <family val="2"/>
          </rPr>
          <t>OOO = Out of office
 Holiday:=0302
     Sick:=0370
Training:=0606
    0870:=Overtime (UNPAID)
      then 0326 Time off for overtime to get back</t>
        </r>
      </text>
    </comment>
    <comment ref="J1582" authorId="0" shapeId="0">
      <text>
        <r>
          <rPr>
            <sz val="9"/>
            <color indexed="81"/>
            <rFont val="Tahoma"/>
            <family val="2"/>
          </rPr>
          <t>OOO = Out of office
 Holiday:=0302
     Sick:=0370
Training:=0606
    0870:=Overtime (UNPAID)
      then 0326 Time off for overtime to get back</t>
        </r>
      </text>
    </comment>
    <comment ref="J1603" authorId="0" shapeId="0">
      <text>
        <r>
          <rPr>
            <sz val="9"/>
            <color indexed="81"/>
            <rFont val="Tahoma"/>
            <family val="2"/>
          </rPr>
          <t>OOO = Out of office
 Holiday:=0302
     Sick:=0370
Training:=0606
    0870:=Overtime (UNPAID)
      then 0326 Time off for overtime to get back</t>
        </r>
      </text>
    </comment>
    <comment ref="J1624" authorId="0" shapeId="0">
      <text>
        <r>
          <rPr>
            <sz val="9"/>
            <color indexed="81"/>
            <rFont val="Tahoma"/>
            <family val="2"/>
          </rPr>
          <t>OOO = Out of office
 Holiday:=0302
     Sick:=0370
Training:=0606
    0870:=Overtime (UNPAID)
      then 0326 Time off for overtime to get back</t>
        </r>
      </text>
    </comment>
    <comment ref="J1645" authorId="0" shapeId="0">
      <text>
        <r>
          <rPr>
            <sz val="9"/>
            <color indexed="81"/>
            <rFont val="Tahoma"/>
            <family val="2"/>
          </rPr>
          <t>OOO = Out of office
 Holiday:=0302
     Sick:=0370
Training:=0606
    0870:=Overtime (UNPAID)
      then 0326 Time off for overtime to get back</t>
        </r>
      </text>
    </comment>
    <comment ref="J1669" authorId="0" shapeId="0">
      <text>
        <r>
          <rPr>
            <sz val="9"/>
            <color indexed="81"/>
            <rFont val="Tahoma"/>
            <family val="2"/>
          </rPr>
          <t>OOO = Out of office
 Holiday:=0302
     Sick:=0370
Training:=0606
    0870:=Overtime (UNPAID)
      then 0326 Time off for overtime to get back</t>
        </r>
      </text>
    </comment>
    <comment ref="J1693" authorId="0" shapeId="0">
      <text>
        <r>
          <rPr>
            <sz val="9"/>
            <color indexed="81"/>
            <rFont val="Tahoma"/>
            <family val="2"/>
          </rPr>
          <t>OOO = Out of office
 Holiday:=0302
     Sick:=0370
Training:=0606
    0870:=Overtime (UNPAID)
      then 0326 Time off for overtime to get back</t>
        </r>
      </text>
    </comment>
    <comment ref="J1713" authorId="0" shapeId="0">
      <text>
        <r>
          <rPr>
            <sz val="9"/>
            <color indexed="81"/>
            <rFont val="Tahoma"/>
            <family val="2"/>
          </rPr>
          <t>OOO = Out of office
 Holiday:=0302
     Sick:=0370
Training:=0606
    0870:=Overtime (UNPAID)
      then 0326 Time off for overtime to get back</t>
        </r>
      </text>
    </comment>
    <comment ref="J1737" authorId="0" shapeId="0">
      <text>
        <r>
          <rPr>
            <sz val="9"/>
            <color indexed="81"/>
            <rFont val="Tahoma"/>
            <family val="2"/>
          </rPr>
          <t>OOO = Out of office
 Holiday:=0302
     Sick:=0370
Training:=0606
    0870:=Overtime (UNPAID)
      then 0326 Time off for overtime to get back</t>
        </r>
      </text>
    </comment>
    <comment ref="J1763" authorId="0" shapeId="0">
      <text>
        <r>
          <rPr>
            <sz val="9"/>
            <color indexed="81"/>
            <rFont val="Tahoma"/>
            <family val="2"/>
          </rPr>
          <t>OOO = Out of office
 Holiday:=0302
     Sick:=0370
Training:=0606
    0870:=Overtime (UNPAID)
      then 0326 Time off for overtime to get back</t>
        </r>
      </text>
    </comment>
    <comment ref="J1789" authorId="0" shapeId="0">
      <text>
        <r>
          <rPr>
            <sz val="9"/>
            <color indexed="81"/>
            <rFont val="Tahoma"/>
            <family val="2"/>
          </rPr>
          <t>OOO = Out of office
 Holiday:=0302
     Sick:=0370
Training:=0606
    0870:=Overtime (UNPAID)
      then 0326 Time off for overtime to get back</t>
        </r>
      </text>
    </comment>
    <comment ref="J1809" authorId="0" shapeId="0">
      <text>
        <r>
          <rPr>
            <sz val="9"/>
            <color indexed="81"/>
            <rFont val="Tahoma"/>
            <family val="2"/>
          </rPr>
          <t>OOO = Out of office
 Holiday:=0302
     Sick:=0370
Training:=0606
    0870:=Overtime (UNPAID)
      then 0326 Time off for overtime to get back</t>
        </r>
      </text>
    </comment>
    <comment ref="J1838" authorId="0" shapeId="0">
      <text>
        <r>
          <rPr>
            <sz val="9"/>
            <color indexed="81"/>
            <rFont val="Tahoma"/>
            <family val="2"/>
          </rPr>
          <t>OOO = Out of office
 Holiday:=0302
     Sick:=0370
Training:=0606
    0870:=Overtime (UNPAID)
      then 0326 Time off for overtime to get back</t>
        </r>
      </text>
    </comment>
    <comment ref="J1862" authorId="0" shapeId="0">
      <text>
        <r>
          <rPr>
            <sz val="9"/>
            <color indexed="81"/>
            <rFont val="Tahoma"/>
            <family val="2"/>
          </rPr>
          <t>OOO = Out of office
 Holiday:=0302
     Sick:=0370
Training:=0606
    0870:=Overtime (UNPAID)
      then 0326 Time off for overtime to get back</t>
        </r>
      </text>
    </comment>
    <comment ref="J1886" authorId="0" shapeId="0">
      <text>
        <r>
          <rPr>
            <sz val="9"/>
            <color indexed="81"/>
            <rFont val="Tahoma"/>
            <family val="2"/>
          </rPr>
          <t>OOO = Out of office
 Holiday:=0302
     Sick:=0370
Training:=0606
    0870:=Overtime (UNPAID)
      then 0326 Time off for overtime to get back</t>
        </r>
      </text>
    </comment>
    <comment ref="J1912" authorId="0" shapeId="0">
      <text>
        <r>
          <rPr>
            <sz val="9"/>
            <color indexed="81"/>
            <rFont val="Tahoma"/>
            <family val="2"/>
          </rPr>
          <t>OOO = Out of office
 Holiday:=0302
     Sick:=0370
Training:=0606
    0870:=Overtime (UNPAID)
      then 0326 Time off for overtime to get back</t>
        </r>
      </text>
    </comment>
    <comment ref="J1936" authorId="0" shapeId="0">
      <text>
        <r>
          <rPr>
            <sz val="9"/>
            <color indexed="81"/>
            <rFont val="Tahoma"/>
            <family val="2"/>
          </rPr>
          <t>OOO = Out of office
 Holiday:=0302
     Sick:=0370
Training:=0606
    0870:=Overtime (UNPAID)
      then 0326 Time off for overtime to get back</t>
        </r>
      </text>
    </comment>
    <comment ref="J1960" authorId="0" shapeId="0">
      <text>
        <r>
          <rPr>
            <sz val="9"/>
            <color indexed="81"/>
            <rFont val="Tahoma"/>
            <family val="2"/>
          </rPr>
          <t>OOO = Out of office
 Holiday:=0302
     Sick:=0370
Training:=0606
    0870:=Overtime (UNPAID)
      then 0326 Time off for overtime to get back</t>
        </r>
      </text>
    </comment>
    <comment ref="J1984" authorId="0" shapeId="0">
      <text>
        <r>
          <rPr>
            <sz val="9"/>
            <color indexed="81"/>
            <rFont val="Tahoma"/>
            <family val="2"/>
          </rPr>
          <t>OOO = Out of office
 Holiday:=0302
     Sick:=0370
Training:=0606
    0870:=Overtime (UNPAID)
      then 0326 Time off for overtime to get back</t>
        </r>
      </text>
    </comment>
    <comment ref="J2008" authorId="0" shapeId="0">
      <text>
        <r>
          <rPr>
            <sz val="9"/>
            <color indexed="81"/>
            <rFont val="Tahoma"/>
            <family val="2"/>
          </rPr>
          <t>OOO = Out of office
 Holiday:=0302
     Sick:=0370
Training:=0606
    0870:=Overtime (UNPAID)
      then 0326 Time off for overtime to get back</t>
        </r>
      </text>
    </comment>
    <comment ref="J2035" authorId="0" shapeId="0">
      <text>
        <r>
          <rPr>
            <sz val="9"/>
            <color indexed="81"/>
            <rFont val="Tahoma"/>
            <family val="2"/>
          </rPr>
          <t>OOO = Out of office
 Holiday:=0302
     Sick:=0370
Training:=0606
    0870:=Overtime (UNPAID)
      then 0326 Time off for overtime to get back</t>
        </r>
      </text>
    </comment>
    <comment ref="J2043" authorId="0" shapeId="0">
      <text>
        <r>
          <rPr>
            <sz val="9"/>
            <color indexed="81"/>
            <rFont val="Tahoma"/>
            <family val="2"/>
          </rPr>
          <t>OOO = Out of office
 Holiday:=0302
     Sick:=0370
Training:=0606
    0870:=Overtime (UNPAID)
      then 0326 Time off for overtime to get back</t>
        </r>
      </text>
    </comment>
    <comment ref="J2050" authorId="0" shapeId="0">
      <text>
        <r>
          <rPr>
            <sz val="9"/>
            <color indexed="81"/>
            <rFont val="Tahoma"/>
            <family val="2"/>
          </rPr>
          <t>OOO = Out of office
 Holiday:=0302
     Sick:=0370
Training:=0606
    0870:=Overtime (UNPAID)
      then 0326 Time off for overtime to get back</t>
        </r>
      </text>
    </comment>
    <comment ref="J2079" authorId="0" shapeId="0">
      <text>
        <r>
          <rPr>
            <sz val="9"/>
            <color indexed="81"/>
            <rFont val="Tahoma"/>
            <family val="2"/>
          </rPr>
          <t>OOO = Out of office
 Holiday:=0302
     Sick:=0370
Training:=0606
    0870:=Overtime (UNPAID)
      then 0326 Time off for overtime to get back</t>
        </r>
      </text>
    </comment>
    <comment ref="J2102" authorId="0" shapeId="0">
      <text>
        <r>
          <rPr>
            <sz val="9"/>
            <color indexed="81"/>
            <rFont val="Tahoma"/>
            <family val="2"/>
          </rPr>
          <t>OOO = Out of office
 Holiday:=0302
     Sick:=0370
Training:=0606
    0870:=Overtime (UNPAID)
      then 0326 Time off for overtime to get back</t>
        </r>
      </text>
    </comment>
    <comment ref="J2125" authorId="0" shapeId="0">
      <text>
        <r>
          <rPr>
            <sz val="9"/>
            <color indexed="81"/>
            <rFont val="Tahoma"/>
            <family val="2"/>
          </rPr>
          <t>OOO = Out of office
 Holiday:=0302
     Sick:=0370
Training:=0606
    0870:=Overtime (UNPAID)
      then 0326 Time off for overtime to get back</t>
        </r>
      </text>
    </comment>
    <comment ref="J2146" authorId="0" shapeId="0">
      <text>
        <r>
          <rPr>
            <sz val="9"/>
            <color indexed="81"/>
            <rFont val="Tahoma"/>
            <family val="2"/>
          </rPr>
          <t>OOO = Out of office
 Holiday:=0302
     Sick:=0370
Training:=0606
    0870:=Overtime (UNPAID)
      then 0326 Time off for overtime to get back</t>
        </r>
      </text>
    </comment>
    <comment ref="J2170" authorId="0" shapeId="0">
      <text>
        <r>
          <rPr>
            <sz val="9"/>
            <color indexed="81"/>
            <rFont val="Tahoma"/>
            <family val="2"/>
          </rPr>
          <t>OOO = Out of office
 Holiday:=0302
     Sick:=0370
Training:=0606
    0870:=Overtime (UNPAID)
      then 0326 Time off for overtime to get back</t>
        </r>
      </text>
    </comment>
    <comment ref="J2178" authorId="0" shapeId="0">
      <text>
        <r>
          <rPr>
            <sz val="9"/>
            <color indexed="81"/>
            <rFont val="Tahoma"/>
            <family val="2"/>
          </rPr>
          <t>OOO = Out of office
 Holiday:=0302
     Sick:=0370
Training:=0606
    0870:=Overtime (UNPAID)
      then 0326 Time off for overtime to get back</t>
        </r>
      </text>
    </comment>
    <comment ref="J2185" authorId="0" shapeId="0">
      <text>
        <r>
          <rPr>
            <sz val="9"/>
            <color indexed="81"/>
            <rFont val="Tahoma"/>
            <family val="2"/>
          </rPr>
          <t>OOO = Out of office
 Holiday:=0302
     Sick:=0370
Training:=0606
    0870:=Overtime (UNPAID)
      then 0326 Time off for overtime to get back</t>
        </r>
      </text>
    </comment>
    <comment ref="J2208" authorId="0" shapeId="0">
      <text>
        <r>
          <rPr>
            <sz val="9"/>
            <color indexed="81"/>
            <rFont val="Tahoma"/>
            <family val="2"/>
          </rPr>
          <t>OOO = Out of office
 Holiday:=0302
     Sick:=0370
Training:=0606
    0870:=Overtime (UNPAID)
      then 0326 Time off for overtime to get back</t>
        </r>
      </text>
    </comment>
    <comment ref="J2231" authorId="0" shapeId="0">
      <text>
        <r>
          <rPr>
            <sz val="9"/>
            <color indexed="81"/>
            <rFont val="Tahoma"/>
            <family val="2"/>
          </rPr>
          <t>OOO = Out of office
 Holiday:=0302
     Sick:=0370
Training:=0606
    0870:=Overtime (UNPAID)
      then 0326 Time off for overtime to get back</t>
        </r>
      </text>
    </comment>
    <comment ref="J2254" authorId="0" shapeId="0">
      <text>
        <r>
          <rPr>
            <sz val="9"/>
            <color indexed="81"/>
            <rFont val="Tahoma"/>
            <family val="2"/>
          </rPr>
          <t>OOO = Out of office
 Holiday:=0302
     Sick:=0370
Training:=0606
    0870:=Overtime (UNPAID)
      then 0326 Time off for overtime to get back</t>
        </r>
      </text>
    </comment>
    <comment ref="J2275" authorId="0" shapeId="0">
      <text>
        <r>
          <rPr>
            <sz val="9"/>
            <color indexed="81"/>
            <rFont val="Tahoma"/>
            <family val="2"/>
          </rPr>
          <t>OOO = Out of office
 Holiday:=0302
     Sick:=0370
Training:=0606
    0870:=Overtime (UNPAID)
      then 0326 Time off for overtime to get back</t>
        </r>
      </text>
    </comment>
  </commentList>
</comments>
</file>

<file path=xl/sharedStrings.xml><?xml version="1.0" encoding="utf-8"?>
<sst xmlns="http://schemas.openxmlformats.org/spreadsheetml/2006/main" count="12862" uniqueCount="1190">
  <si>
    <t>System Admin</t>
  </si>
  <si>
    <t>Total</t>
  </si>
  <si>
    <t>Maximo</t>
  </si>
  <si>
    <t>General</t>
  </si>
  <si>
    <t>Week</t>
  </si>
  <si>
    <t>To</t>
  </si>
  <si>
    <t>Date</t>
  </si>
  <si>
    <t>Start</t>
  </si>
  <si>
    <t>Description</t>
  </si>
  <si>
    <t>End</t>
  </si>
  <si>
    <t>eCas</t>
  </si>
  <si>
    <t>7CRM</t>
  </si>
  <si>
    <t>QlikView</t>
  </si>
  <si>
    <t>OOO</t>
  </si>
  <si>
    <t>Category</t>
  </si>
  <si>
    <t>GT</t>
  </si>
  <si>
    <t>&lt;-</t>
  </si>
  <si>
    <t>Overtime</t>
  </si>
  <si>
    <t>rangeCategory</t>
  </si>
  <si>
    <t>Meeting</t>
  </si>
  <si>
    <t>Service Now</t>
  </si>
  <si>
    <t>Admin</t>
  </si>
  <si>
    <t>Cognos</t>
  </si>
  <si>
    <t>!NON WORKING</t>
  </si>
  <si>
    <t>UK Apps</t>
  </si>
  <si>
    <t>GiroVend</t>
  </si>
  <si>
    <t>Training</t>
  </si>
  <si>
    <t>BMS</t>
  </si>
  <si>
    <t>ProArc</t>
  </si>
  <si>
    <t>!Holiday</t>
  </si>
  <si>
    <t>Actual</t>
  </si>
  <si>
    <t>%</t>
  </si>
  <si>
    <t>Test</t>
  </si>
  <si>
    <t>Antares - v27</t>
  </si>
  <si>
    <t>ecas overall</t>
  </si>
  <si>
    <t>% Complete</t>
  </si>
  <si>
    <t>Treasury</t>
  </si>
  <si>
    <t>168:16:57</t>
  </si>
  <si>
    <t>% Calculation</t>
  </si>
  <si>
    <t>(Actual hours / Total Amount of hours) * 100</t>
  </si>
  <si>
    <t>A</t>
  </si>
  <si>
    <t>B</t>
  </si>
  <si>
    <t xml:space="preserve"> =(A * B) / 100</t>
  </si>
  <si>
    <t>RE: Alphatax - release from Tax Systems</t>
  </si>
  <si>
    <t>!Lunch</t>
  </si>
  <si>
    <t>Subject</t>
  </si>
  <si>
    <t>Categories</t>
  </si>
  <si>
    <t>RE: Update: CRM CTDS issue</t>
  </si>
  <si>
    <t>Trello</t>
  </si>
  <si>
    <t>Sent</t>
  </si>
  <si>
    <t>Mapping a drive using Windows Explorer</t>
  </si>
  <si>
    <t>RE: S-171124-010069: Query</t>
  </si>
  <si>
    <t>RE: Re:RITM000285946 - approve</t>
  </si>
  <si>
    <t>RE: S-171124-007026: CitiConnect amendments</t>
  </si>
  <si>
    <t xml:space="preserve">RE: CitiConnect amendments </t>
  </si>
  <si>
    <t>RE: TASK000459832 - Application Access - QlikView - Various Project Personnel and Management team in KL</t>
  </si>
  <si>
    <t>xx:xx</t>
  </si>
  <si>
    <t>FW: Important MS Security Update - ADV180002 - Intel CPU Design Flaw</t>
  </si>
  <si>
    <t>Accepted: Tesing files for Integrity v10</t>
  </si>
  <si>
    <t>7CRM Access - TASK000541144 ( RITM000326345 - REQ000313224 ) - Stephen Louis</t>
  </si>
  <si>
    <t>7CRM Field Review</t>
  </si>
  <si>
    <t>INC002510604 - What is my employee number to access eCAS</t>
  </si>
  <si>
    <t>INC002376889 - eCas - login fail - Seven Sun (v44)</t>
  </si>
  <si>
    <t>INC002307705 - eLearning - eCas - Skandi Acergy - Desk Top Application</t>
  </si>
  <si>
    <t>31078396 - Level 1 &lt;= 100k - payment is level 2</t>
  </si>
  <si>
    <t xml:space="preserve">Service Now calls - JD Edwards </t>
  </si>
  <si>
    <t>eCas - V2.1.2017.1005</t>
  </si>
  <si>
    <t>FW: stuartandrew@atlasknowledge.com sent you files via WeTransfer</t>
  </si>
  <si>
    <t>General Admin</t>
  </si>
  <si>
    <t>QlikView / PMSR V5.4.x - New Segments and BU's</t>
  </si>
  <si>
    <t>7CRM User Admin: 06-02-2018</t>
  </si>
  <si>
    <t>RE: Subsea 7 - 360T and Misys files</t>
  </si>
  <si>
    <t>INC002747418 - 7CRM - Incorrect data pulling into OLPP Reports</t>
  </si>
  <si>
    <t>Requested Item RITM000362262 is pending approval by you</t>
  </si>
  <si>
    <t xml:space="preserve">Call Refs: TASK000599066 &amp; TASK000599065 </t>
  </si>
  <si>
    <t>TASK000509190 - Citibank - add bank account 117675009</t>
  </si>
  <si>
    <t>Remote Locations - Clean up</t>
  </si>
  <si>
    <t>apps Gone</t>
  </si>
  <si>
    <t>Size</t>
  </si>
  <si>
    <t>Nicola Appleby</t>
  </si>
  <si>
    <t>FW: UltraMon 3.4.0 released</t>
  </si>
  <si>
    <t>FW: TASK000527686</t>
  </si>
  <si>
    <t>14 KB</t>
  </si>
  <si>
    <t>Karen Ewen</t>
  </si>
  <si>
    <t>FW: 7CRM Field Review</t>
  </si>
  <si>
    <t>RE: QV update</t>
  </si>
  <si>
    <t>FW: QV update</t>
  </si>
  <si>
    <t>22 KB</t>
  </si>
  <si>
    <t xml:space="preserve">Accepted: Integrity v10 SFTP testing </t>
  </si>
  <si>
    <t>7CRM - User Admin</t>
  </si>
  <si>
    <t>FW: 31078396 - Level 1 &lt;= 100k - payment is level 2</t>
  </si>
  <si>
    <t>Grant (very young) Bishop - Working from Home: Monday 15-01-2018 &amp; Wednesday 17-01-2018</t>
  </si>
  <si>
    <t>INC002174123 - Vessels Not Replicating - eCas (V22APP01 Seven Inagha)</t>
  </si>
  <si>
    <t>eCas, Trello</t>
  </si>
  <si>
    <t>Maps/Maximo/Cobra/Other</t>
  </si>
  <si>
    <t>Sent from Snipping Tool</t>
  </si>
  <si>
    <t>Personal</t>
  </si>
  <si>
    <t>54 KB</t>
  </si>
  <si>
    <t>Unable to disable McAfee</t>
  </si>
  <si>
    <t>V99</t>
  </si>
  <si>
    <t>eCas - Version: 2.1.2018.0117</t>
  </si>
  <si>
    <t>Seven Pacific (v14atl01) - will be missing patch, video and courses</t>
  </si>
  <si>
    <t>chicken</t>
  </si>
  <si>
    <t>INC002213138 - Seven Champion E-Learning Issue - eCas</t>
  </si>
  <si>
    <t xml:space="preserve">INC002213003 - Seven Pacific (v14atl01) - eCas - E-Learning - Course server check </t>
  </si>
  <si>
    <t>INC002240808 - Seven Waves (V30APP01) - eCas - Replication Issues</t>
  </si>
  <si>
    <t>INC002646408 - Seven Phoenix (V43APP01) - eCas - Replication Issues</t>
  </si>
  <si>
    <t>INC002592349 - 7CRM - user cannot create MCR</t>
  </si>
  <si>
    <t>7CRM - List of Calls for Prioritisation</t>
  </si>
  <si>
    <t>Mandy Bishop</t>
  </si>
  <si>
    <t>FW: Appt Reminder</t>
  </si>
  <si>
    <t>INC002591709 - 7CRM - Record in-prep with no CTDS</t>
  </si>
  <si>
    <t>7CRM, eCas</t>
  </si>
  <si>
    <t>Accepted: Presentation</t>
  </si>
  <si>
    <t>FW: 7CRM - Bid Number</t>
  </si>
  <si>
    <t>INC002692266 - e-learning: this user has been deleted</t>
  </si>
  <si>
    <t>Grant Bishop - Tooth Extraction: Wednesday 31/01/18 @2pm</t>
  </si>
  <si>
    <t>eCas - Full Replication Achieved: 31-01-2018</t>
  </si>
  <si>
    <t>Call Me re amazon Order</t>
  </si>
  <si>
    <t>Subsea 7 - 360T and Misys files</t>
  </si>
  <si>
    <t>FW: Email temporary password Jan-Willem van de Graaf - CitiDirect</t>
  </si>
  <si>
    <t>7CRM Access - TASK000617743 ( RITM000373404 - REQ000355765 ) - Yasser Shaawat</t>
  </si>
  <si>
    <t>FW: Subsea 7 - 360T and Misys files</t>
  </si>
  <si>
    <t>113 KB</t>
  </si>
  <si>
    <t>Trello, 7CRM</t>
  </si>
  <si>
    <t xml:space="preserve">Kevin Bridges - Can I book 2 tickets? </t>
  </si>
  <si>
    <t>INC002591859 - 7CRM - Projects not pulling into reports</t>
  </si>
  <si>
    <t xml:space="preserve">MT940's </t>
  </si>
  <si>
    <t>INC001773013 - 7CRM - Cannot change 7CRM cases to LOST</t>
  </si>
  <si>
    <t>PMSR (QlikView) Access -  TASK000597326 ( RITM000361360 - REQ000344847 ) - Darren Begg</t>
  </si>
  <si>
    <t>PMSR (QlikView) Access -  TASK000614621 ( RITM000359403 - REQ000343081 ) - Joao Paulo</t>
  </si>
  <si>
    <t>PMSR (QlikView) Access -  TASK000617128 ( RITM000369605 - REQ000352358 ) - Wen Wu</t>
  </si>
  <si>
    <t>PMSR (QlikView) Access -  TASK000625654 ( RITM000372310 - REQ000354772 ) - Hubert Lafeuille</t>
  </si>
  <si>
    <t>PMSR (QlikView) Access -  TASK000625657 ( RITM000372293  - REQ000354758 ) - Lee O'Brien</t>
  </si>
  <si>
    <t>INC002591205 - 7CRM - User error message</t>
  </si>
  <si>
    <t>INC001305959 - Winning Contractor not populated automatically for won project</t>
  </si>
  <si>
    <t>7CRM Access - TASK000620891 ( RITM000375051 - REQ000357294 ) - Alban Sabin</t>
  </si>
  <si>
    <t>FW: iTech charter vessel</t>
  </si>
  <si>
    <t xml:space="preserve">TASK000499061 - Citibank - new access profile called System Admin 'View Only' </t>
  </si>
  <si>
    <t>Accepted: FW: Power BI / 7CRM</t>
  </si>
  <si>
    <t xml:space="preserve">Friday - 16th February 2018 - </t>
  </si>
  <si>
    <t>vesselschedule &amp; scheduledatasheet</t>
  </si>
  <si>
    <t>FW: Drinks Friday - cancelled</t>
  </si>
  <si>
    <t>INC002815959 - 7CRM ACCESS</t>
  </si>
  <si>
    <t>eCas - Copy status - for info only</t>
  </si>
  <si>
    <t xml:space="preserve">7CRM - Disable fields by default </t>
  </si>
  <si>
    <t xml:space="preserve">INC002703547 - Seven Pacific (v14atl01) - eCas - E-Learning - Course server check </t>
  </si>
  <si>
    <t>FW: OR Town Hall</t>
  </si>
  <si>
    <t>Accepted: IT Team Business Recognition Award for Collaboration Celebration</t>
  </si>
  <si>
    <t xml:space="preserve">March 6th </t>
  </si>
  <si>
    <t xml:space="preserve">Nick Drake </t>
  </si>
  <si>
    <t>131 KB</t>
  </si>
  <si>
    <t>FW: ﻿CitiDirect BE® Security Manager Notification: User Scheduled for Deletion</t>
  </si>
  <si>
    <t>INC002903136 - eCas - Simar Esperanca (v19atl01) - Course content could not be found</t>
  </si>
  <si>
    <t>Declined: Subsea 7 - Problem Review Call</t>
  </si>
  <si>
    <t>vacuum</t>
  </si>
  <si>
    <t>TASK000657434 (Stein Inge Espeli) - TASK000659204 (Cindy Lim)</t>
  </si>
  <si>
    <t>Citi Access Profiles - TASK000641607 ( RITM000385690 - REQ000367045 ) - Keith Stephen</t>
  </si>
  <si>
    <t>TFS - Access - please</t>
  </si>
  <si>
    <t>INC002954912 - eCas - Skandi Acergy (coe-ska-sql3) - lost password for 1397588</t>
  </si>
  <si>
    <t>INC002932597 - eCas  - Seven Atlantic (v38app01) - Course content could not be found</t>
  </si>
  <si>
    <t>INC002928180 - eCas  - Seven Atlantic (v38app01) - Unable to login</t>
  </si>
  <si>
    <t>FW: Application access - CitiDirect – Access updates - Nigeria - RITM000388858/TASK000643672</t>
  </si>
  <si>
    <t>Claire Cameron</t>
  </si>
  <si>
    <t>FW: CRQ000003538911   create user Prod v10</t>
  </si>
  <si>
    <t>7CRM Access - TASK000662748 ( RITM000400755 - REQ000380550 ) - Karen McBride</t>
  </si>
  <si>
    <t>7CRM Access - TASK000666654 ( RITM000403232 - REQ000382851 ) - Dave Adams</t>
  </si>
  <si>
    <t>7CRM Access - TASK000666658 ( RITM000403225 - REQ000382846 ) - Franck Louvety</t>
  </si>
  <si>
    <t>7CRM Access - TASK000646036 ( RITM000390431 - REQ000371263 ) - Geert Wiechers</t>
  </si>
  <si>
    <t>TASK000669703 - Implement - AlphaTax</t>
  </si>
  <si>
    <t>INC003003467 - 7CRM - CTDS Removed when Primary Status changed</t>
  </si>
  <si>
    <t>TASK000677288 - Application access - CitiDirect – Access updates - Unlock Aleta Barry Hancock in Citi</t>
  </si>
  <si>
    <t>TASK000681253 - Implement - AlphaTax</t>
  </si>
  <si>
    <t>FW: TASK000677288 - Application access - CitiDirect – Access updates - Unlock Aleta Barry Hancock in Citi</t>
  </si>
  <si>
    <t xml:space="preserve">TASK000684937 - Application access - CitiDirect – Access updates - remove: Lettishia Wenceslaud </t>
  </si>
  <si>
    <t>Please can you approve this:</t>
  </si>
  <si>
    <t xml:space="preserve">as discussed: gpupdate /force </t>
  </si>
  <si>
    <t>Password (reset user) for Matthias Vernier</t>
  </si>
  <si>
    <t>Citibank Login no longer working</t>
  </si>
  <si>
    <t>76 KB</t>
  </si>
  <si>
    <t>your screen shots are coming through as very small btw</t>
  </si>
  <si>
    <t>Mexico GOM Payments -  Input &amp; Authorise</t>
  </si>
  <si>
    <t>7CRM Access - TASK000687183 ( RITM000414687 - REQ000393361 ) - Isabella Pais - Disable</t>
  </si>
  <si>
    <t>7CRM Access - TASK000688373 ( RITM000415846 - REQ000394398 ) - Mathew Artis - Disable</t>
  </si>
  <si>
    <t>Received</t>
  </si>
  <si>
    <t>RE: Video for offshore</t>
  </si>
  <si>
    <t>RE: [#191649] Revised Modules for 7OFFSHORE Live Site</t>
  </si>
  <si>
    <t>RE: Another thing with 7CRM</t>
  </si>
  <si>
    <t>New Image</t>
  </si>
  <si>
    <t>RE: Machine rebuild</t>
  </si>
  <si>
    <t>Claire Cameron; Hassen Fergague</t>
  </si>
  <si>
    <t>Vacation Request</t>
  </si>
  <si>
    <t>MAPS</t>
  </si>
  <si>
    <t>40 KB</t>
  </si>
  <si>
    <t>RE: MAPS</t>
  </si>
  <si>
    <t>593 KB</t>
  </si>
  <si>
    <t>Peter Nicolson;  (arti.kushwah@atos.net); Pandit, Vijay (vijay.2.pandit@atos.net)</t>
  </si>
  <si>
    <t>FW: MAPS</t>
  </si>
  <si>
    <t>680 KB</t>
  </si>
  <si>
    <t>RE: RITM000285946</t>
  </si>
  <si>
    <t>Abiola Olakunle; Odd Terje Ellingsen; Hortense De-Joybert; Natanael Santos; Azzedine Louaileche; Gillian Flett; Garry MacDonald; Steven Mathieson; Jennifer Fulton; Jennifer Fulton; Connie Massie; Thomas Skaar; Cristel van der Valk</t>
  </si>
  <si>
    <t>BFC Datasource Restart</t>
  </si>
  <si>
    <t>Andrew Foster</t>
  </si>
  <si>
    <t>INC002155033 - Compliance and Ethics E-Learning - Integrity Runs Deep - eCas</t>
  </si>
  <si>
    <t>RE: 7CRM CTDS - update please</t>
  </si>
  <si>
    <t>Muriel Stroobant; Karen Ewen</t>
  </si>
  <si>
    <t>INC002240808 - ECAS Account</t>
  </si>
  <si>
    <t>RE: PMSR QlikView issue</t>
  </si>
  <si>
    <t>7CRM Access - TASK000474004 ( RITM000286468 - REQ000276201 ) - Gilles LAFAYE</t>
  </si>
  <si>
    <t>7CRM Access - TASK000491573 ( RITM000297423 - REQ000286220 ) - Colby Broussard</t>
  </si>
  <si>
    <t>7CRM Access - TASK000468465 ( RITM000282968 - REQ000272990 ) - Josh Knight</t>
  </si>
  <si>
    <t>7CRM Access - TASK000491555 ( RITM000297411 - REQ000286210 ) - Karen Lin</t>
  </si>
  <si>
    <t>7CRM Access - TASK000491883 ( RITM000297505 - REQ000286304 ) - Paulo Cesar</t>
  </si>
  <si>
    <t>7CRM Access - TASK000491882 ( RITM000297497 - REQ000286298 ) - Zanoni Prata = Disabled</t>
  </si>
  <si>
    <t>FW: 7CRM Access - TASK000468465 ( RITM000282968 - REQ000272990 ) - Josh Knight</t>
  </si>
  <si>
    <t>RE: 7CRM Access - TASK000468465 ( RITM000282968 - REQ000272990 ) - Josh Knight</t>
  </si>
  <si>
    <t>FW: 7CRM - please test Commercial Data</t>
  </si>
  <si>
    <t>RE: 7CRM - please test Commercial Data</t>
  </si>
  <si>
    <t>RE: INC002240808 - ECAS Account</t>
  </si>
  <si>
    <t>RE: 7CRM Access - TASK000491555 ( RITM000297411 - REQ000286210 ) - Karen Lin</t>
  </si>
  <si>
    <t>RE: Missed conversation with Andrew Kerr</t>
  </si>
  <si>
    <t>Bullseye!</t>
  </si>
  <si>
    <t>VAC: Holiday (Approved in SAP)</t>
  </si>
  <si>
    <t>RE: CTR7</t>
  </si>
  <si>
    <t>RE: 7CRm</t>
  </si>
  <si>
    <t>RE: Missed conversation with Steven Eddie</t>
  </si>
  <si>
    <t>2 MB</t>
  </si>
  <si>
    <t>RE: Re:RITM000300479 - approve</t>
  </si>
  <si>
    <t>233 KB</t>
  </si>
  <si>
    <t>TASK000483029 - Application Access - PMSR Review Tool - Qlikview for project ET-1018</t>
  </si>
  <si>
    <t>Accepted: Integrity upgrade connections</t>
  </si>
  <si>
    <t>Uk Apps</t>
  </si>
  <si>
    <t>RE: INC002240808 - ECAS Account - Seven Oceans/Seven Waves not Replicating</t>
  </si>
  <si>
    <t>INC002240808 - Seven Waves (V30) not Replicating</t>
  </si>
  <si>
    <t>RE: INC002240808 - Seven Waves (V30) not Replicating</t>
  </si>
  <si>
    <t>[#201784] INC002240808 - Seven Waves (V30) not Replicating</t>
  </si>
  <si>
    <t>[#204741] Vessel Replication Issue</t>
  </si>
  <si>
    <t xml:space="preserve">Vessels Cold/Warm Stacked </t>
  </si>
  <si>
    <t>ECAS Course &amp; Functionality Deployments</t>
  </si>
  <si>
    <t xml:space="preserve">CitiDirect </t>
  </si>
  <si>
    <t>Unable to login to AG Integrity</t>
  </si>
  <si>
    <t>RE: Unable to login to AG Integrity</t>
  </si>
  <si>
    <t>TASK000475720 - Implement - Access PMSR SharePoint, Qlickview and Global WBR SharePoint</t>
  </si>
  <si>
    <t>Trello, QlikView</t>
  </si>
  <si>
    <t>RE: Aged requests</t>
  </si>
  <si>
    <t>INC002272805 - No access to Maximo through Citrix</t>
  </si>
  <si>
    <t>RE: 7CRM - please re-test on experiment version</t>
  </si>
  <si>
    <t>410 KB</t>
  </si>
  <si>
    <t>Dell Precision T7610</t>
  </si>
  <si>
    <t>RE: INC000014624616 ; User Grant.Bishop has an error when logging in</t>
  </si>
  <si>
    <t>RE: Course Deployments</t>
  </si>
  <si>
    <t>Subsea7Experiment2</t>
  </si>
  <si>
    <t>System</t>
  </si>
  <si>
    <t>RE: Subsea7Experiment2</t>
  </si>
  <si>
    <t>375 KB</t>
  </si>
  <si>
    <t>403 KB</t>
  </si>
  <si>
    <t>543 KB</t>
  </si>
  <si>
    <t>RE: Seems like UKREDDDFS01 is full</t>
  </si>
  <si>
    <t>313 KB</t>
  </si>
  <si>
    <t>383 KB</t>
  </si>
  <si>
    <t>606 KB</t>
  </si>
  <si>
    <t>RE: Calendar</t>
  </si>
  <si>
    <t>211 KB</t>
  </si>
  <si>
    <t>RE: Subsea 7 - sFTP to CMS</t>
  </si>
  <si>
    <t>231 KB</t>
  </si>
  <si>
    <t>FW: IP address connected to Integrity</t>
  </si>
  <si>
    <t>Grant Bishop - Workload: 2018</t>
  </si>
  <si>
    <t>eCas, QlikView</t>
  </si>
  <si>
    <t>230 KB</t>
  </si>
  <si>
    <t>241 KB</t>
  </si>
  <si>
    <t>Authorised these</t>
  </si>
  <si>
    <t>242 KB</t>
  </si>
  <si>
    <t>RE: Authorised these</t>
  </si>
  <si>
    <t>279 KB</t>
  </si>
  <si>
    <t>Abu Dhabi</t>
  </si>
  <si>
    <t>DL_SAP_PAYROLL_UAE - Abu Dhabi</t>
  </si>
  <si>
    <t>433 KB</t>
  </si>
  <si>
    <t>Mapping a drive using Windows Explorer for Payments folder access - UAE</t>
  </si>
  <si>
    <t>201 KB</t>
  </si>
  <si>
    <t>Working from home</t>
  </si>
  <si>
    <t>QV update</t>
  </si>
  <si>
    <t>Application Access – Treasury Services / Integrity calls</t>
  </si>
  <si>
    <t>SaaS FiS Interface for Treasury (1 day side-track)</t>
  </si>
  <si>
    <t>FW: Application Access – Treasury Services / Integrity calls</t>
  </si>
  <si>
    <t>Treasury - Cash Management- TASK000000000 (RITM000407266-REQ000386581) - Cynthia Uzoka</t>
  </si>
  <si>
    <t>Treasury - Cash Management- TASK000000000 (RITM000407266-REQ000386581) - Abiola Olakunle</t>
  </si>
  <si>
    <t>Treasury - Cash Management- TASK000000000 (RITM000407266-REQ000386581) - Onochie Chigbufue</t>
  </si>
  <si>
    <t>Integrity Transaction Access</t>
  </si>
  <si>
    <t>INC002604172</t>
  </si>
  <si>
    <t xml:space="preserve">New year video </t>
  </si>
  <si>
    <t>7CRM - Bid Number</t>
  </si>
  <si>
    <t>INC002644958: V22ATL01 - McAfee blocking sendemail.exe</t>
  </si>
  <si>
    <t>EMERGENCY Change Approval Required - CHG000141175 - As per P2 incident-INC002542061, Hosts and VMs power cycle is required for  UK, Aberdeen location</t>
  </si>
  <si>
    <t>Requested Item RITM000317597 is pending approval by you</t>
  </si>
  <si>
    <t>FW: TASK000504539 || Autodesk DWG True view &amp; AutoCAD Mechanical 2013</t>
  </si>
  <si>
    <t>intergity user access</t>
  </si>
  <si>
    <t>ACCESS TO BRIBERY MODULE</t>
  </si>
  <si>
    <t>Access to Video lerning sharepoint site</t>
  </si>
  <si>
    <t>Client Queue data</t>
  </si>
  <si>
    <t>INC002488230</t>
  </si>
  <si>
    <t>EMERGENCY Change Approval Required - CHG000135291 - As per P2 incident - INC002542061, Hosts and VMs power cycle is required for  UK, Aberdeen location</t>
  </si>
  <si>
    <t>Normand Subsea ECAS</t>
  </si>
  <si>
    <t>Dinner on Wednesday</t>
  </si>
  <si>
    <t>7CRM - MCR problem</t>
  </si>
  <si>
    <t>Requested Item RITM000357905 is pending approval by you</t>
  </si>
  <si>
    <t>Reliability - @RISK og kjøp av database</t>
  </si>
  <si>
    <t>Items updated in Agility</t>
  </si>
  <si>
    <t>QV access</t>
  </si>
  <si>
    <t>Email temporary password Jan-Willem van de Graaf - CitiDirect</t>
  </si>
  <si>
    <t>Random Session Error</t>
  </si>
  <si>
    <t>QlickView Access</t>
  </si>
  <si>
    <t>iTech charter vessel</t>
  </si>
  <si>
    <t>[#209816] Remote Locations - Clean up</t>
  </si>
  <si>
    <t>OR Town Hall</t>
  </si>
  <si>
    <t>Offshore video for 7ONLINE</t>
  </si>
  <si>
    <t xml:space="preserve">AvantGard Treasury </t>
  </si>
  <si>
    <t xml:space="preserve">Missing MT940 </t>
  </si>
  <si>
    <t>[#210388] ECAS Course &amp; Functionality Deployments</t>
  </si>
  <si>
    <t>training videos - offshore</t>
  </si>
  <si>
    <t>itech dashboard</t>
  </si>
  <si>
    <t>Backup Exes : | backup failure issue due to file are showing in use .</t>
  </si>
  <si>
    <t xml:space="preserve">Houston MT940's </t>
  </si>
  <si>
    <t>V30APP01 - D drive has only 120MB free</t>
  </si>
  <si>
    <t>Re : QlikView / PMSR V5.4.x - New Segments and BU's</t>
  </si>
  <si>
    <t>INC002912441 | COE-GRP-SQL1.group.coe (Logical Disk Free Space is low) The threshold for: C: has been exceeded.</t>
  </si>
  <si>
    <t>SharePoint Pursuit &amp; 7CRM link</t>
  </si>
  <si>
    <t>Application access - CitiDirect – Access updates - SHL - RITM000383701/TASK000634981</t>
  </si>
  <si>
    <t>Application access - CitiDirect – Access updates - Nigeria - RITM000388858/TASK000643672</t>
  </si>
  <si>
    <t>URL to a specific MCR in 7crm</t>
  </si>
  <si>
    <t>CRQ000003538911   create user Prod v10</t>
  </si>
  <si>
    <t>Duplicate SHL users</t>
  </si>
  <si>
    <t>Your request REQ000386581 has been closed.</t>
  </si>
  <si>
    <t>[#212203] Registered Remote Locations - Seven Waves Missing</t>
  </si>
  <si>
    <t>Requests/Incidents relating to I-Tech payroll</t>
  </si>
  <si>
    <t xml:space="preserve">Keith Blance - JK7343 - </t>
  </si>
  <si>
    <t>INC003014591 - [#212203] Registered Remote Locations - Seven Waves Missing</t>
  </si>
  <si>
    <t xml:space="preserve"> eCas</t>
  </si>
  <si>
    <t>RE: [#213979] FW: TRA E-learning course slide error.</t>
  </si>
  <si>
    <t>Seven Waves - V30APP01</t>
  </si>
  <si>
    <t>Tentative: Eat food nomnom</t>
  </si>
  <si>
    <t>ameroni</t>
  </si>
  <si>
    <t>FW: Jaynes House - just now</t>
  </si>
  <si>
    <t>RE: INC003003467 - 7CRM - CTDS Removed when Primary Status changed</t>
  </si>
  <si>
    <t>RE: 7CRM calls</t>
  </si>
  <si>
    <t>RE: Working from home days</t>
  </si>
  <si>
    <t>RE: eCas - Replication stopped working for all vessels: 15th March 2018</t>
  </si>
  <si>
    <t>eCas - Replication stopped working for all vessels: 15th March 2018</t>
  </si>
  <si>
    <t>FW: Working from home days</t>
  </si>
  <si>
    <t>RE: IT Security Projects 2018 and UAT Group</t>
  </si>
  <si>
    <t>INC003027341 - Please arrange a Password and PIN reset for Matthias Vernier (SAFEWORD CODE KP4223) in the Citibank platform.</t>
  </si>
  <si>
    <t>RE: Katherine Ferguson - Remove all access rights with immediate effect</t>
  </si>
  <si>
    <t>RE: INC003063175 - Notice #6 - P1 - ALL SERVICES/SYSTEMS RESTORED (MONITOR) - Subsea7 – Seven Oceans – VMs Alerting down</t>
  </si>
  <si>
    <t>RE: Subsea 7 onboarded to Integrity SaaS 10</t>
  </si>
  <si>
    <t xml:space="preserve">RE: MT940's </t>
  </si>
  <si>
    <t>7CRM - Middle East</t>
  </si>
  <si>
    <t>RE: INC003199992 - 7CRM - CTDS not generating</t>
  </si>
  <si>
    <t>INC003199992 - 7CRM - CTDS not generating</t>
  </si>
  <si>
    <t>RE: 7CRM Access - User Admin</t>
  </si>
  <si>
    <t>7CRM Access - User Admin</t>
  </si>
  <si>
    <t>7CRM Access - TASK000742233 ( RITM000449014 - REQ000424926 ) - Neil Shadforth</t>
  </si>
  <si>
    <t>RE: Seven Waves - V30APP01</t>
  </si>
  <si>
    <t>RE: Re : PMSR (QlikView) Access -  N/A ( RITM000372310 - REQ000354772 ) - Hubert Lafeuille</t>
  </si>
  <si>
    <t>#</t>
  </si>
  <si>
    <t>UKREDDCRMWFE02 - User Profiles have been deleted - for info</t>
  </si>
  <si>
    <t>RE: INC003353961 - SQL Server: UKREDDEVSQL02 is not backing up databases</t>
  </si>
  <si>
    <t>FW: Windows 2003 Review April 2018</t>
  </si>
  <si>
    <t>RE: QlikView / PMSR V5.4.2 - New Segments and BU's</t>
  </si>
  <si>
    <t xml:space="preserve">RE: 7CRM - Disable fields by default </t>
  </si>
  <si>
    <t>Rigging7</t>
  </si>
  <si>
    <t>C#</t>
  </si>
  <si>
    <t>RE: INC003795539_Web Users are unable to open MSWord from ProArc</t>
  </si>
  <si>
    <t>RE: Siem vessels - TMMaster</t>
  </si>
  <si>
    <t>INC003795539_Web Users are unable to open MSWord from ProArc</t>
  </si>
  <si>
    <t>FW: 7ONLINE - News Summary</t>
  </si>
  <si>
    <t>7ONLINE - News Summary</t>
  </si>
  <si>
    <t xml:space="preserve">RE: Subsea 7 - Issues connecting to SFTP server for Prod </t>
  </si>
  <si>
    <t>Re: [#227952] FW: Siem vessels - TMMaster</t>
  </si>
  <si>
    <t>RE: INC003765046 - Locked out of CitiDirect</t>
  </si>
  <si>
    <t>Ticket Received - [#227952] FW: Siem vessels - TMMaster</t>
  </si>
  <si>
    <t>RE: TASK000858590</t>
  </si>
  <si>
    <t>Missed conversation with Stuart Forsyth</t>
  </si>
  <si>
    <t>INC003543178 Subsea 7: Application Status: Resolved</t>
  </si>
  <si>
    <t>Cloud Readiness Assessment</t>
  </si>
  <si>
    <t xml:space="preserve">Insight into who is most targeted by cyber criminals in your environment </t>
  </si>
  <si>
    <t>Design reviews by VR</t>
  </si>
  <si>
    <t xml:space="preserve">FW: MT940's </t>
  </si>
  <si>
    <t>﻿End User Request for MobilePASS</t>
  </si>
  <si>
    <t>FW: Missed conversation with Grant Bishop</t>
  </si>
  <si>
    <t>Fri 25/05</t>
  </si>
  <si>
    <t>RE: Missed conversation with Grant Bishop</t>
  </si>
  <si>
    <t>Re: Missed conversation with Grant Bishop</t>
  </si>
  <si>
    <t>RE: S-180525-008020: TASK000858590</t>
  </si>
  <si>
    <t>HSEQ Alert - Serious injury caused by Energy Isolation Failure</t>
  </si>
  <si>
    <t>RE: INC003694785||V45SQL01.subsea7.net (Logical Disk Free Space is low) The threshold for: S: has been exceeded</t>
  </si>
  <si>
    <t>RE: S-180525-007331: TASK000858590</t>
  </si>
  <si>
    <t xml:space="preserve">Incident INC003543178 is now resolved – We’d like to know what you think about us. </t>
  </si>
  <si>
    <t>RE: TASK000887970 - Application access - CitiDirect – Access updates</t>
  </si>
  <si>
    <t>Fri 01/06</t>
  </si>
  <si>
    <t xml:space="preserve">IT Group Mad Friday </t>
  </si>
  <si>
    <t>Re: [#226992] INC003701160 - eCas - As per attached vessels have not been replicating</t>
  </si>
  <si>
    <t>REQ000003215883 Unlock user account and reset password Claire.Cameron</t>
  </si>
  <si>
    <t>RE: [#226992] INC003701160 - eCas - As per attached vessels have not been replicating</t>
  </si>
  <si>
    <t>RE: McAfee v10 testing + exclusions</t>
  </si>
  <si>
    <t>eCasAutomaticBackup: Host Name: V13SQL01 - Complete</t>
  </si>
  <si>
    <t>Mon 17:08</t>
  </si>
  <si>
    <t>Mon 17:03</t>
  </si>
  <si>
    <t>Mon 16:57</t>
  </si>
  <si>
    <t>Re: INC003872127 - 7CRM issues with OLLP report</t>
  </si>
  <si>
    <t>Mon 16:19</t>
  </si>
  <si>
    <t>INC003895814 - Notice #3 - P1 - SERVICE IMPROVING - Subsea 7 - Multiple Locations - Issues with Outlook</t>
  </si>
  <si>
    <t>Mon 14:12</t>
  </si>
  <si>
    <t>Mon 13:55</t>
  </si>
  <si>
    <t>RE: INC003872127 - 7CRM issues with OLLP report</t>
  </si>
  <si>
    <t>Mon 13:20</t>
  </si>
  <si>
    <t>Mon 12:22</t>
  </si>
  <si>
    <t>Mon 8:46</t>
  </si>
  <si>
    <t>FW: feil revenue fasing i CRM</t>
  </si>
  <si>
    <t>Mon 8:18</t>
  </si>
  <si>
    <t>done</t>
  </si>
  <si>
    <t>y</t>
  </si>
  <si>
    <t>RE: INC003909450 | Kommandor 3000 (v10atl01) - SQL Server has disappeared</t>
  </si>
  <si>
    <t>Thu 17:16</t>
  </si>
  <si>
    <t>Highly productive morning routines.</t>
  </si>
  <si>
    <t>Thu 17:13</t>
  </si>
  <si>
    <t>Thu 15:09</t>
  </si>
  <si>
    <t>CitiDirect - Service Now</t>
  </si>
  <si>
    <t>Thu 12:50</t>
  </si>
  <si>
    <t>Thu 11:50</t>
  </si>
  <si>
    <t>HSEQ Alert - Serious near miss from dropped objects</t>
  </si>
  <si>
    <t>Thu 11:41</t>
  </si>
  <si>
    <t>Re:RITM000550169 - approve</t>
  </si>
  <si>
    <t>Thu 11:06</t>
  </si>
  <si>
    <t>RE: Missed conversation with Mutkule, Satish</t>
  </si>
  <si>
    <t>Thu 10:55</t>
  </si>
  <si>
    <t>Thu 10:52</t>
  </si>
  <si>
    <t>Thu 10:33</t>
  </si>
  <si>
    <t>Monthly Business Applications Meeting</t>
  </si>
  <si>
    <t>Thu 10:00</t>
  </si>
  <si>
    <t>RE: Treasury - Cash Management - TASK000874464 (RITM000528223-REQ000497450) - Jessica Mota</t>
  </si>
  <si>
    <t>Wed 20:16</t>
  </si>
  <si>
    <t>RE: Vessel Builds</t>
  </si>
  <si>
    <t>Wed 15:24</t>
  </si>
  <si>
    <t>RE: Unable to login to portal</t>
  </si>
  <si>
    <t>Wed 14:36</t>
  </si>
  <si>
    <t>TEST: Integrity Interface</t>
  </si>
  <si>
    <t>Wed 14:18</t>
  </si>
  <si>
    <t>Subsea 7 - Problem Review Call</t>
  </si>
  <si>
    <t>Wed 14:12</t>
  </si>
  <si>
    <t xml:space="preserve">GLOBAL INTERNAL VACANCIES UPDATE </t>
  </si>
  <si>
    <t>Wed 13:34</t>
  </si>
  <si>
    <t>Wed 13:11</t>
  </si>
  <si>
    <t>RE: qlk1 to qlk2</t>
  </si>
  <si>
    <t>Wed 12:25</t>
  </si>
  <si>
    <t>RE: Subsea 7 - Problem Review Call</t>
  </si>
  <si>
    <t>Wed 11:23</t>
  </si>
  <si>
    <t>Wed 10:54</t>
  </si>
  <si>
    <t>Wed 10:35</t>
  </si>
  <si>
    <t>RE: TASK000910nnn - Implement - ArcGIS Desktop 10.1 - FRWnxnxnnx</t>
  </si>
  <si>
    <t>Wed 10:30</t>
  </si>
  <si>
    <t>Wed 10:29</t>
  </si>
  <si>
    <t xml:space="preserve">eCas - UnifyReplicator to file email from: V301APP01 </t>
  </si>
  <si>
    <t>Wed 10:11</t>
  </si>
  <si>
    <t>Vessel Build (Seaway Aimery V302)</t>
  </si>
  <si>
    <t>Wed 9:52</t>
  </si>
  <si>
    <t>Wed 9:37</t>
  </si>
  <si>
    <t>Wed 9:29</t>
  </si>
  <si>
    <t>Ticket Received - [#231245] Unable to login to portal</t>
  </si>
  <si>
    <t>Wed 9:28</t>
  </si>
  <si>
    <t>qlk1 to qlk2</t>
  </si>
  <si>
    <t>Wed 9:11</t>
  </si>
  <si>
    <t>Wed 9:00</t>
  </si>
  <si>
    <t>BOS</t>
  </si>
  <si>
    <t>Intrest</t>
  </si>
  <si>
    <t>Lloyds</t>
  </si>
  <si>
    <t>NetFlix</t>
  </si>
  <si>
    <t>Amazon</t>
  </si>
  <si>
    <t>Paid</t>
  </si>
  <si>
    <t>PAYPAL *NETFLIX.COM 35314369001 LUX</t>
  </si>
  <si>
    <t>PATREON*PLEDGE 8778877815 CA</t>
  </si>
  <si>
    <t>ITUNES.COM/BILL ITUNES.COM IRL</t>
  </si>
  <si>
    <t>Amazon UK Marketplace 800-279-6620 LUX</t>
  </si>
  <si>
    <t>Audible Ltd adbl.co/pymt GBR</t>
  </si>
  <si>
    <t>Done</t>
  </si>
  <si>
    <t>JA</t>
  </si>
  <si>
    <t>cancelled</t>
  </si>
  <si>
    <t>CA</t>
  </si>
  <si>
    <t>Leave</t>
  </si>
  <si>
    <t>MT181430102000010048109</t>
  </si>
  <si>
    <t>2018-05-22T23:00:00Z</t>
  </si>
  <si>
    <t>D</t>
  </si>
  <si>
    <t>GBP</t>
  </si>
  <si>
    <t>TESCO STORES 5126 WESTHILL GBR</t>
  </si>
  <si>
    <t>CC</t>
  </si>
  <si>
    <t>MT181450101000010008025</t>
  </si>
  <si>
    <t>2018-05-24T23:00:00Z</t>
  </si>
  <si>
    <t>WWW.ACCWEBSITE.GOV.UK INTERNET GBR</t>
  </si>
  <si>
    <t>MT181450101000010039567</t>
  </si>
  <si>
    <t>MT181490223000010075423</t>
  </si>
  <si>
    <t>2018-05-28T23:00:00Z</t>
  </si>
  <si>
    <t>C</t>
  </si>
  <si>
    <t>TESCO STORES 6467 ABERDEEN GBR</t>
  </si>
  <si>
    <t>MT181490319000010005937</t>
  </si>
  <si>
    <t>MT181490329000010007472</t>
  </si>
  <si>
    <t>SCTS 45814723 INTERNET GBR</t>
  </si>
  <si>
    <t>MT181500084000010006326</t>
  </si>
  <si>
    <t>2018-05-29T23:00:00Z</t>
  </si>
  <si>
    <t>MT181510085000010001357</t>
  </si>
  <si>
    <t>2018-05-30T23:00:00Z</t>
  </si>
  <si>
    <t>PAYPAL *WANGYANAN 35314369001 GBR</t>
  </si>
  <si>
    <t>MT181510085000010009427</t>
  </si>
  <si>
    <t>PAYPAL *CASEWORLD88 35314369001 GBR</t>
  </si>
  <si>
    <t>MT181510085000010005209</t>
  </si>
  <si>
    <t>MT181520100000010012637</t>
  </si>
  <si>
    <t>2018-05-31T23:00:00Z</t>
  </si>
  <si>
    <t>DIRECT DEBIT PAYMENT - THANK YOU</t>
  </si>
  <si>
    <t>MT181550147000010000224</t>
  </si>
  <si>
    <t>2018-06-03T23:00:00Z</t>
  </si>
  <si>
    <t>NON-STERLING TRANSACTION FEE</t>
  </si>
  <si>
    <t>MT181550234000010000046</t>
  </si>
  <si>
    <t>PAYMENT RECEIVED - THANK YOU</t>
  </si>
  <si>
    <t>INTEREST</t>
  </si>
  <si>
    <t>AN ADJUSTMENT TO YOUR ACCOUNT</t>
  </si>
  <si>
    <t>MT181570102000010012832</t>
  </si>
  <si>
    <t>2018-06-05T23:00:00Z</t>
  </si>
  <si>
    <t>MT181660099000010009221</t>
  </si>
  <si>
    <t>2018-06-14T23:00:00Z</t>
  </si>
  <si>
    <t>Amount</t>
  </si>
  <si>
    <t>Reference</t>
  </si>
  <si>
    <t>Date Entered</t>
  </si>
  <si>
    <t>Id Credit Card</t>
  </si>
  <si>
    <t>Currency</t>
  </si>
  <si>
    <t>Type</t>
  </si>
  <si>
    <t>as is</t>
  </si>
  <si>
    <t>SNow</t>
  </si>
  <si>
    <t>Other</t>
  </si>
  <si>
    <t>Snow</t>
  </si>
  <si>
    <t>Olive</t>
  </si>
  <si>
    <t>Blue</t>
  </si>
  <si>
    <t>Maroon</t>
  </si>
  <si>
    <t>Teal</t>
  </si>
  <si>
    <t>Green</t>
  </si>
  <si>
    <t>Purple</t>
  </si>
  <si>
    <t>Fuchsia</t>
  </si>
  <si>
    <t>\\ukgreefs02\S7-Data\S7DP-UK-IT\Applications\AlphaTax </t>
  </si>
  <si>
    <t>Black</t>
  </si>
  <si>
    <t>Navy</t>
  </si>
  <si>
    <t>Gray</t>
  </si>
  <si>
    <t>Silver</t>
  </si>
  <si>
    <t>Red</t>
  </si>
  <si>
    <t>Lime</t>
  </si>
  <si>
    <t>Yellow</t>
  </si>
  <si>
    <t>Aqua</t>
  </si>
  <si>
    <t>White</t>
  </si>
  <si>
    <t>Colour</t>
  </si>
  <si>
    <t>R</t>
  </si>
  <si>
    <t>G</t>
  </si>
  <si>
    <t>Use</t>
  </si>
  <si>
    <t>{Unused}</t>
  </si>
  <si>
    <t>FF</t>
  </si>
  <si>
    <t>C0</t>
  </si>
  <si>
    <r>
      <t>9</t>
    </r>
    <r>
      <rPr>
        <vertAlign val="superscript"/>
        <sz val="11"/>
        <rFont val="Calibri"/>
        <family val="2"/>
      </rPr>
      <t>th</t>
    </r>
    <r>
      <rPr>
        <sz val="11"/>
        <rFont val="Calibri"/>
        <family val="2"/>
      </rPr>
      <t xml:space="preserve"> &amp; 10</t>
    </r>
    <r>
      <rPr>
        <vertAlign val="superscript"/>
        <sz val="11"/>
        <rFont val="Calibri"/>
        <family val="2"/>
      </rPr>
      <t>th</t>
    </r>
    <r>
      <rPr>
        <sz val="11"/>
        <rFont val="Calibri"/>
        <family val="2"/>
      </rPr>
      <t xml:space="preserve"> July</t>
    </r>
  </si>
  <si>
    <r>
      <t>16</t>
    </r>
    <r>
      <rPr>
        <vertAlign val="superscript"/>
        <sz val="11"/>
        <rFont val="Calibri"/>
        <family val="2"/>
      </rPr>
      <t>th</t>
    </r>
    <r>
      <rPr>
        <sz val="11"/>
        <rFont val="Calibri"/>
        <family val="2"/>
      </rPr>
      <t xml:space="preserve"> &amp; 17</t>
    </r>
    <r>
      <rPr>
        <vertAlign val="superscript"/>
        <sz val="11"/>
        <rFont val="Calibri"/>
        <family val="2"/>
      </rPr>
      <t>th</t>
    </r>
    <r>
      <rPr>
        <sz val="11"/>
        <rFont val="Calibri"/>
        <family val="2"/>
      </rPr>
      <t xml:space="preserve"> July</t>
    </r>
  </si>
  <si>
    <r>
      <t>w/b 23</t>
    </r>
    <r>
      <rPr>
        <b/>
        <vertAlign val="superscript"/>
        <sz val="11"/>
        <color rgb="FFFF0000"/>
        <rFont val="Calibri"/>
        <family val="2"/>
      </rPr>
      <t>rd</t>
    </r>
    <r>
      <rPr>
        <b/>
        <sz val="11"/>
        <color rgb="FFFF0000"/>
        <rFont val="Calibri"/>
        <family val="2"/>
      </rPr>
      <t xml:space="preserve"> July – ON HOLIDAY</t>
    </r>
  </si>
  <si>
    <r>
      <t>w/b 30</t>
    </r>
    <r>
      <rPr>
        <b/>
        <vertAlign val="superscript"/>
        <sz val="11"/>
        <color rgb="FFFF0000"/>
        <rFont val="Calibri"/>
        <family val="2"/>
      </rPr>
      <t>th</t>
    </r>
    <r>
      <rPr>
        <b/>
        <sz val="11"/>
        <color rgb="FFFF0000"/>
        <rFont val="Calibri"/>
        <family val="2"/>
      </rPr>
      <t xml:space="preserve"> July – ON HOLIDAY</t>
    </r>
  </si>
  <si>
    <r>
      <t>6</t>
    </r>
    <r>
      <rPr>
        <vertAlign val="superscript"/>
        <sz val="11"/>
        <rFont val="Calibri"/>
        <family val="2"/>
      </rPr>
      <t>th</t>
    </r>
    <r>
      <rPr>
        <sz val="11"/>
        <rFont val="Calibri"/>
        <family val="2"/>
      </rPr>
      <t xml:space="preserve"> &amp; 7</t>
    </r>
    <r>
      <rPr>
        <vertAlign val="superscript"/>
        <sz val="11"/>
        <rFont val="Calibri"/>
        <family val="2"/>
      </rPr>
      <t>th</t>
    </r>
    <r>
      <rPr>
        <sz val="11"/>
        <rFont val="Calibri"/>
        <family val="2"/>
      </rPr>
      <t xml:space="preserve"> August</t>
    </r>
  </si>
  <si>
    <r>
      <t>13</t>
    </r>
    <r>
      <rPr>
        <vertAlign val="superscript"/>
        <sz val="11"/>
        <rFont val="Calibri"/>
        <family val="2"/>
      </rPr>
      <t>th</t>
    </r>
    <r>
      <rPr>
        <sz val="11"/>
        <rFont val="Calibri"/>
        <family val="2"/>
      </rPr>
      <t xml:space="preserve"> &amp; 14</t>
    </r>
    <r>
      <rPr>
        <vertAlign val="superscript"/>
        <sz val="11"/>
        <rFont val="Calibri"/>
        <family val="2"/>
      </rPr>
      <t>th</t>
    </r>
    <r>
      <rPr>
        <sz val="11"/>
        <rFont val="Calibri"/>
        <family val="2"/>
      </rPr>
      <t xml:space="preserve"> August</t>
    </r>
  </si>
  <si>
    <t xml:space="preserve">WFH: Grant Bishop -&gt; Monday 9th &amp; Tuesday 10th  </t>
  </si>
  <si>
    <t>WFH: Grant Bishop -&gt; Monday 6th &amp; Tuesday 7th</t>
  </si>
  <si>
    <t>WFH: Grant Bishop -&gt; Monday 13th &amp; Tuesday 14th</t>
  </si>
  <si>
    <t>WFH: Grant Bishop -&gt; Monday 16th &amp; Tuesday 17th</t>
  </si>
  <si>
    <t>days</t>
  </si>
  <si>
    <t>1 week</t>
  </si>
  <si>
    <t>hrs</t>
  </si>
  <si>
    <t xml:space="preserve">Used to find smallest folders for a test </t>
  </si>
  <si>
    <t>RE: INC004778707 - Hubert Lafeuille - Unable to load Qlikview pages</t>
  </si>
  <si>
    <t>Tue 18:55</t>
  </si>
  <si>
    <t>Re: [#240744] FW: E-learning and PMR Oleksandr Shevchenko 1409043</t>
  </si>
  <si>
    <t>Tue 17:38</t>
  </si>
  <si>
    <t>RE: Success Estimator</t>
  </si>
  <si>
    <t>Tue 13:41</t>
  </si>
  <si>
    <t>Tue 13:39</t>
  </si>
  <si>
    <t>Success Estimator</t>
  </si>
  <si>
    <t>Tue 13:31</t>
  </si>
  <si>
    <t>INC004765811 Subsea 7: Application Status: Resolved</t>
  </si>
  <si>
    <t>Tue 12:07</t>
  </si>
  <si>
    <t>Missed conversation with Jack Arild Stormo</t>
  </si>
  <si>
    <t>Tue 12:03</t>
  </si>
  <si>
    <t>RE: Urgent - CitiDirect change</t>
  </si>
  <si>
    <t>Tue 9:39</t>
  </si>
  <si>
    <t>Urgent - CitiDirect change</t>
  </si>
  <si>
    <t>Tue 9:25</t>
  </si>
  <si>
    <t xml:space="preserve">Incident INC004726348 is now resolved – We’d like to know what you think about us. </t>
  </si>
  <si>
    <t>Tue 9:16</t>
  </si>
  <si>
    <t>Used Compare Options for checking back Accounts</t>
  </si>
  <si>
    <t>compare files</t>
  </si>
  <si>
    <t>K:\Work\Work\UserAdmin\Treasury\Citi\TASK001080918 - CitiDirect - Add 39 bank accounts to Access Profiles</t>
  </si>
  <si>
    <t>Work folder</t>
  </si>
  <si>
    <t>date</t>
  </si>
  <si>
    <t>Component</t>
  </si>
  <si>
    <t>used to compare course content stored on PS8 against DFS share</t>
  </si>
  <si>
    <t>read folders, compare files</t>
  </si>
  <si>
    <t>read folders</t>
  </si>
  <si>
    <t>!in work - couldn’t park</t>
  </si>
  <si>
    <t>Admin - trying to park in car park</t>
  </si>
  <si>
    <t>PMSR (QlikView) Access -  TASK001145331 ( RITM000685941 - REQ000648732 ) - Darren Begg, needs additional account</t>
  </si>
  <si>
    <t>Rigging 7 - App - Development - Sharepoint - how to's</t>
  </si>
  <si>
    <t>TASK001120379 &amp; TASK001165894 - CitiBank Remove Users</t>
  </si>
  <si>
    <t>Admin - rolling over timesheet</t>
  </si>
  <si>
    <t>!in work</t>
  </si>
  <si>
    <t>Doing Business without Bribery Module - new or updated module to all vessels</t>
  </si>
  <si>
    <t>7CRM Access - TASK001190951 ( RITM000694882 - REQ000657509  ) - Sara Brinkley</t>
  </si>
  <si>
    <t>RE: Remote update</t>
  </si>
  <si>
    <t>V306APP01 - Seven Pacific - new site</t>
  </si>
  <si>
    <t>!WFH waiting for Nicola</t>
  </si>
  <si>
    <t>Password Reset for Simon Shearer - again</t>
  </si>
  <si>
    <t>!Lunch - collected Nicola &amp; Travelled to work</t>
  </si>
  <si>
    <t>New eCas Release: 2.1.2018.0118 - Preparing package</t>
  </si>
  <si>
    <t>TASK001194785 - Authorise</t>
  </si>
  <si>
    <t>Treasury Support email to Adele regarding what we do</t>
  </si>
  <si>
    <t>TASK001178394 (RITM000722100 -REQ000684178) - Juliane Mendes (for mapping)</t>
  </si>
  <si>
    <t>!Lunch - Travelled home for Anthony Tutor</t>
  </si>
  <si>
    <t>Access to CRM2011 - emails to David Price</t>
  </si>
  <si>
    <t xml:space="preserve">!WFH </t>
  </si>
  <si>
    <t>TTD - Things to do workbook</t>
  </si>
  <si>
    <t>V306APP01 - Seven Pacific - new site, still no SQL Server</t>
  </si>
  <si>
    <t>Those calls for missing content</t>
  </si>
  <si>
    <t>!Lunch - ordering ecig liquid</t>
  </si>
  <si>
    <t>New eCas Release: 2.1.2018.0118 - Preparing package - V99 Test</t>
  </si>
  <si>
    <t>Month End</t>
  </si>
  <si>
    <t>Removed old command files from eCas Deply folders</t>
  </si>
  <si>
    <t>New eCas Release: 2.1.2018.0118 - Deploy to: V36, V38</t>
  </si>
  <si>
    <t>Fixed up command file to deploy from DFS if exists</t>
  </si>
  <si>
    <t>!In work</t>
  </si>
  <si>
    <t>RE: Re:RITM000736916 - approve</t>
  </si>
  <si>
    <t>7CRM report - Order Intake Report</t>
  </si>
  <si>
    <t>User Summary Report - Added Job Title</t>
  </si>
  <si>
    <t>Investigating Missing courses</t>
  </si>
  <si>
    <t>Replication stopped working</t>
  </si>
  <si>
    <t>Office 365 Migration - issues</t>
  </si>
  <si>
    <t>!WFH - Haircut</t>
  </si>
  <si>
    <t>http://stage.petrolearn.com/ecas/</t>
  </si>
  <si>
    <t>RE: 7CRM dual access</t>
  </si>
  <si>
    <t>Remove credentials - script for Martin</t>
  </si>
  <si>
    <t>Updating eCas-AutoExtract.cmd script to handle spaces</t>
  </si>
  <si>
    <t>User Admin - RE: Requested Item RITM000717177 is pending approval by you</t>
  </si>
  <si>
    <t xml:space="preserve">User Admin -TASK001205210 &amp; TASK001210225 </t>
  </si>
  <si>
    <t>!Lunch - Haircut</t>
  </si>
  <si>
    <t>2018-10-08-INC005395969 - ReplicationStopped</t>
  </si>
  <si>
    <t>Java issue for Kevin Emslie</t>
  </si>
  <si>
    <t>Getting out of meetings with 7CRM</t>
  </si>
  <si>
    <t>Missing courses</t>
  </si>
  <si>
    <t>RE: Avanade Client365 - Subsea 7 - HLR022 - 7CRM Porject copy facility</t>
  </si>
  <si>
    <t xml:space="preserve">Created a combined Business Unit called: Gulf Of Mexico + i-Tech Services </t>
  </si>
  <si>
    <t>Created a combined Business Unit called: Gulf Of Mexico + i-Tech Services - testing</t>
  </si>
  <si>
    <t>INC005300361 - eCas - Course not Loading - check if on server - Seven Navica (v301app01)</t>
  </si>
  <si>
    <t>CRM Primavera Schedule extract / data warehouse solution - Meeting</t>
  </si>
  <si>
    <t>HLR012 - Unique ID and HLR052 - Admin Role</t>
  </si>
  <si>
    <t>RE: Requested Item RITM000717177 is pending approval by y0u</t>
  </si>
  <si>
    <t>New content: Cyber Security - 3rd time, prep and send to DFSr and split for some vessels</t>
  </si>
  <si>
    <t>!Lunch - looking at bikes from Frank</t>
  </si>
  <si>
    <t>2018-10-08-INC005395969 - ReplicationStopped - V36 &amp; V19</t>
  </si>
  <si>
    <t>!WFH</t>
  </si>
  <si>
    <t>!in the office</t>
  </si>
  <si>
    <t>Altering installer to disable scheduled task and not start if process is running</t>
  </si>
  <si>
    <t>2018-10-08-INC005395969 - Replication Stopped - V33 &amp; V44</t>
  </si>
  <si>
    <t>!Travelled home</t>
  </si>
  <si>
    <t>2018-10-08-INC005395969 - Replication Stopped - V42 &amp; V46</t>
  </si>
  <si>
    <t>Altered Installer to only run when scheduled task isn't running and turn off: scheduled task to allow it to run</t>
  </si>
  <si>
    <t>email to Keith and Mandy about workload going forward</t>
  </si>
  <si>
    <t>AlphaTax How to for: Kirsty Stephen</t>
  </si>
  <si>
    <t>JDE for: Denis Lemasle</t>
  </si>
  <si>
    <t>Java Issues with users PC</t>
  </si>
  <si>
    <t>New FiS Interface, change MT940 pick up from 8.4 to v10  - go live</t>
  </si>
  <si>
    <t>Meeting Avanade</t>
  </si>
  <si>
    <t>Mandy presentation</t>
  </si>
  <si>
    <t>Password reset</t>
  </si>
  <si>
    <t>Office 365 bug with unread mail, now fixed</t>
  </si>
  <si>
    <t>RE: Missing MT940'S - 8300</t>
  </si>
  <si>
    <t>!Lunch - travel home</t>
  </si>
  <si>
    <t>RE: Subsea 7 - No user access to Citi Direct Services // S-181018-00523</t>
  </si>
  <si>
    <t>RE: List of names with access to 7CRM Middle East &amp; Treasury: RE: Missing MT940'S - 8300, push through 15th October files</t>
  </si>
  <si>
    <t>V38 Free up space and DFS</t>
  </si>
  <si>
    <t>Trying to delete Kevin Emslie profile, when wrong</t>
  </si>
  <si>
    <t>Kevin Emslie, instructions for Java and deleting cache</t>
  </si>
  <si>
    <t>RE: data migration</t>
  </si>
  <si>
    <t>RE: Subsea 7 - No user access to Citi Direct Services // S-181018-005237</t>
  </si>
  <si>
    <t>RE: SS7 docs</t>
  </si>
  <si>
    <t>Avanade</t>
  </si>
  <si>
    <t>Meeting Forward Notification: FW: Subsea 7 - No user access to Citi Direct Services // S-181018-005237</t>
  </si>
  <si>
    <t>FW: Subsea 7 - No user access to Citi Direct Services // S-181018-005237</t>
  </si>
  <si>
    <t>Interesting</t>
  </si>
  <si>
    <t>RE: Java C:\Users\ss7u483\AppData\LocalLow</t>
  </si>
  <si>
    <t>Avanade - RE: data migration - preparing instance</t>
  </si>
  <si>
    <t>Java Issue - FW: Subsea 7 - No user access to Citi Direct Services // S-181018-005237</t>
  </si>
  <si>
    <t>V306- Seven Seas</t>
  </si>
  <si>
    <t>Sorting out vessel replication - rolling back</t>
  </si>
  <si>
    <t>RE: Windows 2003 Server Decommissioning</t>
  </si>
  <si>
    <t>RE: Autonumbering and CTDS Duplication</t>
  </si>
  <si>
    <t>Mon 14:58</t>
  </si>
  <si>
    <t>UKSTONAPP01 - D Drive, 3,412,967 Files in 700,636 Folders</t>
  </si>
  <si>
    <t>Mon 13:33</t>
  </si>
  <si>
    <t>Grant Bishop - workload: 29-10-2018</t>
  </si>
  <si>
    <t>Mon 13:15</t>
  </si>
  <si>
    <t>INC005568204 - Sarah Cansick - User´s Integrity 8.4  App freezes</t>
  </si>
  <si>
    <t>Mon 12:04</t>
  </si>
  <si>
    <t>Accepted: Autonumbering and CTDS Duplication</t>
  </si>
  <si>
    <t>Mon 11:52</t>
  </si>
  <si>
    <t>Mon 11:42</t>
  </si>
  <si>
    <t>RE: Re:RITM000777637 - approve</t>
  </si>
  <si>
    <t>Mon 10:30</t>
  </si>
  <si>
    <t>Accepted: Placeholder Q3 Team Talk</t>
  </si>
  <si>
    <t>Mon 9:55</t>
  </si>
  <si>
    <t>Mon 9:37</t>
  </si>
  <si>
    <t>\\UKABZFS02\USERS_ACC$\GBI01\Work\Work\eCas\Projects\DFS\ThingsToDo.eCas.DFSR.xlsx</t>
  </si>
  <si>
    <t>Build: V306 Seven Pacific</t>
  </si>
  <si>
    <t>DFSr getting wokring on all vessels</t>
  </si>
  <si>
    <t>Doing Business without Bribery Module: 2018-10-25</t>
  </si>
  <si>
    <t xml:space="preserve">MMA Pinnacle (v304app01) – bring up to date </t>
  </si>
  <si>
    <t>RE: COL presentation file and guidance</t>
  </si>
  <si>
    <t>Admin - timesheet</t>
  </si>
  <si>
    <t>RE: TASK001229378/RITM000755324</t>
  </si>
  <si>
    <t>TASK001264763 - Application access - CitiDirect – Payment folders access - Saw Fun Tan</t>
  </si>
  <si>
    <t>RE: Active Directory - Password Expiry.</t>
  </si>
  <si>
    <t>!Tea</t>
  </si>
  <si>
    <t>RE: Rigging 7 - email to Jack</t>
  </si>
  <si>
    <t>Skype Meeting with Avanade</t>
  </si>
  <si>
    <t>eCas - Course Updates - Mintra: 31-10-2018</t>
  </si>
  <si>
    <t>CRM Data Migration server - email to Dave Price re UKREDDCRMWFE03</t>
  </si>
  <si>
    <t>DFSr getting working on all vessels</t>
  </si>
  <si>
    <t>DFSr getting working on all vessels - Logged call: V38 &amp; V302</t>
  </si>
  <si>
    <t>RE: [ATOS] TASK001283875 Subsea 7 assigned to UK.Client.SS7.BusinessSystems</t>
  </si>
  <si>
    <t>Mon 15:07</t>
  </si>
  <si>
    <t>Mon 14:52</t>
  </si>
  <si>
    <t>RE: Rigging 7</t>
  </si>
  <si>
    <t>Mon 12:02</t>
  </si>
  <si>
    <t>Rigging</t>
  </si>
  <si>
    <t>FW: UKSTONAPP01 - D Drive, 3,412,967 Files in 700,636 Folders</t>
  </si>
  <si>
    <t>Mon 11:24</t>
  </si>
  <si>
    <t>OtherApps</t>
  </si>
  <si>
    <t>RE: AVANADE (Imprtent)</t>
  </si>
  <si>
    <t>Mon 11:19</t>
  </si>
  <si>
    <t>RE: Regarding INC005476843 ||  UKSTONAPP01 (PROBLEM) WARNING: UKSTONAPP01 Filesystem_D: Filesystem D: use 93% of Diskspace</t>
  </si>
  <si>
    <t>Mon 10:56</t>
  </si>
  <si>
    <t>Mon 10:54</t>
  </si>
  <si>
    <t>Mon 10:44</t>
  </si>
  <si>
    <t>FW: Regarding INC005476843 ||  UKSTONAPP01 (PROBLEM) WARNING: UKSTONAPP01 Filesystem_D: Filesystem D: use 93% of Diskspace</t>
  </si>
  <si>
    <t>Mon 10:43</t>
  </si>
  <si>
    <t>Chat with Adrein re SP</t>
  </si>
  <si>
    <t>Development</t>
  </si>
  <si>
    <t>Normand Subsea (v34app01) - E-Learning Campaign for 2018 – Doing Business without Bribery - checking course</t>
  </si>
  <si>
    <t>!WFH - Rigging 7</t>
  </si>
  <si>
    <t>Pushing out course</t>
  </si>
  <si>
    <t>SS7 Design Walkthrough - Administration</t>
  </si>
  <si>
    <t>7CRM Access - TASK001280285 ( RITM000786438 - REQ000747428 ) - Glen Morgan</t>
  </si>
  <si>
    <t xml:space="preserve">RE: Mad Friday Lunch - money for heeather: Heather Johnston </t>
  </si>
  <si>
    <t>Placeholder Q3 Team Talk</t>
  </si>
  <si>
    <t>Thu 08/11</t>
  </si>
  <si>
    <t>RE: September closing - QV</t>
  </si>
  <si>
    <t>RE: INC005739955 - not possible to remove folders on certain Windows 2008 Servers</t>
  </si>
  <si>
    <t>RE: 7CRM Business Units</t>
  </si>
  <si>
    <t>me pc</t>
  </si>
  <si>
    <t>RE: Extranet Tidy up</t>
  </si>
  <si>
    <t>RE: 7Offshore</t>
  </si>
  <si>
    <t>Fri 09/11</t>
  </si>
  <si>
    <t>RE: Acergy Sabia - Resultados Financeiros</t>
  </si>
  <si>
    <t>Meeting Forward Notification: Subsea CRM Project: IT actions catch-up</t>
  </si>
  <si>
    <t>FW: Subsea CRM Project: IT actions catch-up</t>
  </si>
  <si>
    <t>RE: UAT: Zscaler Appfor Laptops.</t>
  </si>
  <si>
    <t>RE: Regarding INC005803188 || V303APP01.subsea7.net (PROBLEM) WARNING: V303APP01.subsea7.net Filesystem_D: Filesystem D: has reached 3159320 kbytes of free Diskspace</t>
  </si>
  <si>
    <t>!Travled home</t>
  </si>
  <si>
    <t>RE: Acergy Sabia - Resultados Financeiros - JDEdwards</t>
  </si>
  <si>
    <t>New Time Proposed: Scribe Agent setup</t>
  </si>
  <si>
    <t>TASK001296267 - Implement - CRM - Wrong request + approvals used</t>
  </si>
  <si>
    <t>RE: RE: Your password has been reset - INC005876517</t>
  </si>
  <si>
    <t>RE: 7CRM report - Order Intake Report</t>
  </si>
  <si>
    <t>RE: Your password has been reset</t>
  </si>
  <si>
    <t>RE: List of names with access to 7CRM Middle East</t>
  </si>
  <si>
    <t>Accepted: Scribe Agent setup</t>
  </si>
  <si>
    <t>Subsea CRM Project: IT actions catch-up</t>
  </si>
  <si>
    <t>RE: List of names with access to 7CRM Middle East - email to Gavin</t>
  </si>
  <si>
    <t>Version:</t>
  </si>
  <si>
    <t>11.0.2100.60</t>
  </si>
  <si>
    <t>File Name:</t>
  </si>
  <si>
    <t>ENU\x64\SQLEXPR_x64_ENU.exe</t>
  </si>
  <si>
    <t>ENU\x64\SQLEXPRADV_x64_ENU.exe</t>
  </si>
  <si>
    <t>ENU\x64\SQLEXPRWT_x64_ENU.exe</t>
  </si>
  <si>
    <t>ENU\x64\SqlLocalDB.MSI</t>
  </si>
  <si>
    <t>ENU\x64\SQLManagementStudio_x64_ENU.exe</t>
  </si>
  <si>
    <t>ENU\x86\SQLEXPR_x86_ENU.exe</t>
  </si>
  <si>
    <t>ENU\x86\SQLEXPR32_x86_ENU.exe</t>
  </si>
  <si>
    <t>ENU\x86\SQLEXPRADV_x86_ENU.exe</t>
  </si>
  <si>
    <t>ENU\x86\SQLEXPRWT_x86_ENU.exe</t>
  </si>
  <si>
    <t>ENU\x86\SqlLocaLDB.MSI</t>
  </si>
  <si>
    <t>ENU\x86\SQLManagementStudio_x86_ENU.exe</t>
  </si>
  <si>
    <t>Date Published:</t>
  </si>
  <si>
    <t>5/14/2012</t>
  </si>
  <si>
    <t>File Size:</t>
  </si>
  <si>
    <t>132.3 MB</t>
  </si>
  <si>
    <t>1.3 GB</t>
  </si>
  <si>
    <t>669.9 MB</t>
  </si>
  <si>
    <t>33.0 MB</t>
  </si>
  <si>
    <t>600.2 MB</t>
  </si>
  <si>
    <t>116.7 MB</t>
  </si>
  <si>
    <t>101.5 MB</t>
  </si>
  <si>
    <t>706.1 MB</t>
  </si>
  <si>
    <t>27.8 MB</t>
  </si>
  <si>
    <t>614.9 MB</t>
  </si>
  <si>
    <t>RE: Scenario and Vessel Utilization report</t>
  </si>
  <si>
    <t>Tue 13/11</t>
  </si>
  <si>
    <t>RE: Active Directory - Password Expiry. Grant Bishop</t>
  </si>
  <si>
    <t>RE: Translation of ROV Electrical Safety and High Voltage to Brazilian Portuguese</t>
  </si>
  <si>
    <t>RE: Grant Bishop (S7\GBishop-adm) wants to access 'ScribeInstaller'</t>
  </si>
  <si>
    <t xml:space="preserve">Declined: MT940 discussion </t>
  </si>
  <si>
    <t>!in the office - Jack over</t>
  </si>
  <si>
    <t>RE: Grant Bishop (S7\GBishop-adm) wants to access 'ScribeInstaller' Dave Bostock</t>
  </si>
  <si>
    <t xml:space="preserve">RE: CitiDirect - issue   </t>
  </si>
  <si>
    <t>Wed 14/11</t>
  </si>
  <si>
    <t>FW: INC005739955 - not possible to remove folders on certain Windows 2008 Servers</t>
  </si>
  <si>
    <t>RE: [#259657] FW: assigned courses</t>
  </si>
  <si>
    <t>Sorting out installer</t>
  </si>
  <si>
    <t>RE: Trusted Installer vs McAfee</t>
  </si>
  <si>
    <t>Thu 15/11</t>
  </si>
  <si>
    <t>Trusted Installer vs McAfee</t>
  </si>
  <si>
    <t>RE: Regarding :INC005893579||V39APP01 (PROBLEM) WARNING: V39APP01 Filesystem_D: Filesystem D: has reached 3582356 kbytes of free Diskspace</t>
  </si>
  <si>
    <t>Missed Msgs</t>
  </si>
  <si>
    <t xml:space="preserve">FW: Rigging 7 </t>
  </si>
  <si>
    <t xml:space="preserve">RE: Rigging 7 </t>
  </si>
  <si>
    <t>RE: Client365 Users - IT</t>
  </si>
  <si>
    <t>RE: Upload file access for payment run F110 &amp; payroll upload file</t>
  </si>
  <si>
    <t>Development / Traininig</t>
  </si>
  <si>
    <t>V307 &amp; V308</t>
  </si>
  <si>
    <t>RE: Pursuit Plans</t>
  </si>
  <si>
    <t>MEL/PEL &amp; Rigging 7 - SAP Procurement Interface - Meeting</t>
  </si>
  <si>
    <t>RE: INC005943332 - Cannot Open Outlook EMC SourceOne Offline Access Addin</t>
  </si>
  <si>
    <t>User Admin</t>
  </si>
  <si>
    <t>Development - creating a solution</t>
  </si>
  <si>
    <t>RE: TASK001320279 - Application access - CitiDirect – Access updates</t>
  </si>
  <si>
    <t>Tue 16:53</t>
  </si>
  <si>
    <t>INC005776447 - user can't logon to the e-learning</t>
  </si>
  <si>
    <t>Tue 15:43</t>
  </si>
  <si>
    <t>TASK001320279 - Application access - CitiDirect – Access updates</t>
  </si>
  <si>
    <t>Tue 15:29</t>
  </si>
  <si>
    <t>Tue 15:16</t>
  </si>
  <si>
    <t>TASK001249564 - Application access - CitiDirect – Access updates - change user name</t>
  </si>
  <si>
    <t>Tue 15:10</t>
  </si>
  <si>
    <t>RE: TASK001264763 - Application access - CitiDirect – Payment folders access - Saw Fun Tan</t>
  </si>
  <si>
    <t>Tue 15:04</t>
  </si>
  <si>
    <t>Accepted: Rigging 7 - Procurement</t>
  </si>
  <si>
    <t>Tue 13:52</t>
  </si>
  <si>
    <t>Office365</t>
  </si>
  <si>
    <t>Tue 11:06</t>
  </si>
  <si>
    <t>Tue 10:00</t>
  </si>
  <si>
    <t>!wfh</t>
  </si>
  <si>
    <t>RE: Alphatax Autumn update</t>
  </si>
  <si>
    <t>eCas Course Content</t>
  </si>
  <si>
    <t>RE: 2018-11 - PMSR WND GFR November 18 Version 1.xlsm</t>
  </si>
  <si>
    <t>CRM / Sharepoint Pursuit Plans</t>
  </si>
  <si>
    <t>Pursuit Plan - Joel Sileno</t>
  </si>
  <si>
    <t>iTech Video to iTech Vessels ecas.subsea7.net/Videos/iTechWebcastNov18.wmv</t>
  </si>
  <si>
    <t>Doing this sheet</t>
  </si>
  <si>
    <t>Tea</t>
  </si>
  <si>
    <t>s7\Gbishop-adm</t>
  </si>
  <si>
    <t>MEL/PEL Discussion - Daniel Aghili - Meeting</t>
  </si>
  <si>
    <t>CRM / Sharepoint Pursuit Plans - Meeting</t>
  </si>
  <si>
    <t>AlphaTax - v19.1</t>
  </si>
  <si>
    <t>Craig Colson - came over</t>
  </si>
  <si>
    <t xml:space="preserve">!Travelled home </t>
  </si>
  <si>
    <t>New package and .config files from Atlas Compare</t>
  </si>
  <si>
    <t>7CRM Access - TASK001350748 ( RITM000832990 - REQ000792761 ) - Ariffin Bin Mohd Zaid - New</t>
  </si>
  <si>
    <t>Outlook - cant connect - logged call: INC006117927 - Outlook wont connect to exchange</t>
  </si>
  <si>
    <t>!In the office</t>
  </si>
  <si>
    <t>Chat with Jack re priorities</t>
  </si>
  <si>
    <t>Reschedule: MINOR Change Approval Required - CHG000276587 - DM0099027 Windows 20033 Decommission project</t>
  </si>
  <si>
    <t>CRM Pursuit Plan Source</t>
  </si>
  <si>
    <t>FW: CRM / SharePoint Pursuit Plans - Meeting</t>
  </si>
  <si>
    <t>Self Training</t>
  </si>
  <si>
    <t>INC006040047 - AlphaTax UK Professional version 18.1</t>
  </si>
  <si>
    <t>RE: Client &amp; Prospects Management - 7CRM - Access Request &amp; Wood Mackenzie Recent Market Data</t>
  </si>
  <si>
    <t>RE: MCR Synopsis - 12th November 2018</t>
  </si>
  <si>
    <t>INC006100598 - Outlook wont connect to exchange</t>
  </si>
  <si>
    <t>RE: Password Reset - Incident Reference / INC006099582 - Password Reset</t>
  </si>
  <si>
    <t>SCCM Client Center</t>
  </si>
  <si>
    <t>Gordon Henderson - chat about Excel performance - 2013</t>
  </si>
  <si>
    <t>AlphaTax for: Alana Higgings</t>
  </si>
  <si>
    <t>AlphaTax for: Debbie Stephen</t>
  </si>
  <si>
    <t>INC006117927 Subsea 7:  Status: New</t>
  </si>
  <si>
    <t>Treasury System issues - Atos / Keoth Stephen</t>
  </si>
  <si>
    <t>Field values - David Price - Market Segment, etc</t>
  </si>
  <si>
    <t>eCas - Deploy new IIS Patch V2.1.2018.1105</t>
  </si>
  <si>
    <t>This timesheet</t>
  </si>
  <si>
    <t xml:space="preserve">Rigging7 </t>
  </si>
  <si>
    <t>Thu 29/11</t>
  </si>
  <si>
    <t>RE: dev</t>
  </si>
  <si>
    <t>Accepted: SS7 CRM Project:  Data / Migration / Test environment / Licenses / Office 2013</t>
  </si>
  <si>
    <t>RE: [#261979] FW: 7Offshore</t>
  </si>
  <si>
    <t>RE: S-181009-011101: Germany AML documents</t>
  </si>
  <si>
    <t>!In work - Bus home</t>
  </si>
  <si>
    <t>RE: [#261979] FW: 7Offshore eCas - Deploy new IIS Patch V2.1.2018.1105</t>
  </si>
  <si>
    <t>Windows Software Development Kit for Windows 8.1</t>
  </si>
  <si>
    <t>Message followed by email to Robert</t>
  </si>
  <si>
    <t>Training with Robert Mortensen</t>
  </si>
  <si>
    <t>SS7 CRM Project:  Data / Migration / Test environment / Licenses / Office 2013</t>
  </si>
  <si>
    <t>Setting up watch job on WFE03</t>
  </si>
  <si>
    <t>implemeting Training</t>
  </si>
  <si>
    <t>VS code, adding extentions</t>
  </si>
  <si>
    <t>Changing Password</t>
  </si>
  <si>
    <t>TASK001178394 (RITM000722100 -REQ000684178) - Juliane Mendes - Cant map a drive from Rio</t>
  </si>
  <si>
    <t>INC006169049 - eCas password reset - Seven Borealis (v33app01)</t>
  </si>
  <si>
    <t>RE: QlickView - PMSR Dashboard - email to Anna</t>
  </si>
  <si>
    <t>Self Training - showing Nicola</t>
  </si>
  <si>
    <t>Self Training (backup before staring for goodness sake)</t>
  </si>
  <si>
    <t>FW: SS7 - Report Validation</t>
  </si>
  <si>
    <t>Rigging 7 - Procurement - OR Large Meeting Room - Meeting</t>
  </si>
  <si>
    <t>Preparing questions for meeting</t>
  </si>
  <si>
    <t>Writing up spec</t>
  </si>
  <si>
    <t>FW: SS7 - Report Validation - left for bus</t>
  </si>
  <si>
    <t>!WFH - Katie off sick</t>
  </si>
  <si>
    <t>Admin - reading email</t>
  </si>
  <si>
    <t xml:space="preserve">Logging a call - re: INC006201964 - Cant Connect To Integrity8.4 from home </t>
  </si>
  <si>
    <t>Access to Azure: https://portal.azure.com</t>
  </si>
  <si>
    <t>Checked over and updating CheckServices.vbs</t>
  </si>
  <si>
    <t>eCas -&gt; !ReplicationStopped -&gt; 04-12-2018-INC006206417</t>
  </si>
  <si>
    <t>CAT</t>
  </si>
  <si>
    <t>desc</t>
  </si>
  <si>
    <t>Brazil Issue - Logon Failure: The target account name is incorrect:  \\Ukreddefc01_gbl\pf$\Data\br</t>
  </si>
  <si>
    <t>!Tea &amp; xmas tree</t>
  </si>
  <si>
    <t>email to Jack of workload</t>
  </si>
  <si>
    <t>RE: SS7 - Report Validation</t>
  </si>
  <si>
    <t>Looking at MT940 ftp job</t>
  </si>
  <si>
    <t>INC006185700 - Logon Failure: The target account name is incorrect:  \\Ukreddefc01_gbl\pf$\Data\br</t>
  </si>
  <si>
    <t>Sajjad Khan - INC006185700 - Logon Failure: The target account name is incorrect:  \\Ukreddefc01_gbl\pf$\Data\br</t>
  </si>
  <si>
    <t>Developed VBA compile add-in</t>
  </si>
  <si>
    <t>INC006234934 - Norway - drive mapping fail, repeat of: INC006185700</t>
  </si>
  <si>
    <t>INC006206417 - eCas - all vessels have stopped replicating</t>
  </si>
  <si>
    <t>Chat with Jack regarding VBA and compiling</t>
  </si>
  <si>
    <t>!Lunch - Tescos</t>
  </si>
  <si>
    <t>INC006201964 - Cant Connect To Integrity8.4 from home - testing access</t>
  </si>
  <si>
    <t>Xmas and New-Year 2018</t>
  </si>
  <si>
    <t>!Sick</t>
  </si>
  <si>
    <t>Setting up PC</t>
  </si>
  <si>
    <t>Timesheet</t>
  </si>
  <si>
    <t>!in the office, 1st day back</t>
  </si>
  <si>
    <t>Cannot access G:\oneDrive</t>
  </si>
  <si>
    <t>email</t>
  </si>
  <si>
    <t>RE: [#265714] RE: INC006206417 - eCas - all vessels have stopped replicating</t>
  </si>
  <si>
    <t>QlikView Month end - December 2018</t>
  </si>
  <si>
    <t>FW: URGENT - Missing MT940'S 8995</t>
  </si>
  <si>
    <t>RE: INC006238245 | COE-ABZ-QLK2 (PROBLEM) WARNING: COE-ABZ-QLK2 Filesystem_D: Filesystem D: use 90% of Diskspace</t>
  </si>
  <si>
    <t>FW: [#265714] RE: INC006206417 - eCas - all vessels have stopped replicating</t>
  </si>
  <si>
    <t>RE: [#265324] Vessels Not Replicating</t>
  </si>
  <si>
    <t>FW: [WARNING: UNSCANNABLE EXTRACTION FAILED]Fwd: RE: INC006206417 - eCas - all vessels have stopped replicating</t>
  </si>
  <si>
    <t>RE: INC006206417 - eCas - all vessels have stopped replicating</t>
  </si>
  <si>
    <t>RE: RE: INC006206417 - eCas - all vessels have stopped replicating</t>
  </si>
  <si>
    <t>RE: INC006120023 - Unable to ftp to ftp.atlasknowledge.com ZScaler</t>
  </si>
  <si>
    <t>RE: ECAS</t>
  </si>
  <si>
    <t>Stuart Andrew</t>
  </si>
  <si>
    <t>RE: URGENT - Missing MT940'S 8995</t>
  </si>
  <si>
    <t>Jack Arild Stormo</t>
  </si>
  <si>
    <t>RE: INC006319614 || Seven Pacific V14SQL02 – You have been Logged on with a temporary profile.</t>
  </si>
  <si>
    <t>RE: INC006201964 - Subsea 7 - Aberdeen - unable to access: Integrity 8.4 Web or Citrix</t>
  </si>
  <si>
    <t>Rutkowski, Daniel</t>
  </si>
  <si>
    <t>RE: MT940'S CIB</t>
  </si>
  <si>
    <t>RE: L3aver Notification - Claire Cameron</t>
  </si>
  <si>
    <t>FW: L3aver Notification - Claire Cameron</t>
  </si>
  <si>
    <t>FW: Mad Friday Lunch - 21st December 2018</t>
  </si>
  <si>
    <t>RE: Current Autonumber settings</t>
  </si>
  <si>
    <t>RE: INC006321271  attempt 2</t>
  </si>
  <si>
    <t>RE: Compliance and Ethics e-Learning</t>
  </si>
  <si>
    <t>RE: Training Videos</t>
  </si>
  <si>
    <t>RE: Windows Server 2003 upgrades</t>
  </si>
  <si>
    <t xml:space="preserve">RE: INC006321271 </t>
  </si>
  <si>
    <t>RE: How are you?</t>
  </si>
  <si>
    <t>RE: INC006321271 - V30FS01 = Fixed</t>
  </si>
  <si>
    <t>!Travel home and Tea</t>
  </si>
  <si>
    <t>INC006237512 / INC006206417 - eCas - all vessels have stopped replicating</t>
  </si>
  <si>
    <t>Accepted: Placeholder: Data Migration / design and Accepted: INC006237512 (TATA ticket id- 3311143) - All Vessel - eCas learning and development system has stopped functioning</t>
  </si>
  <si>
    <t>Onochie Chigbufue</t>
  </si>
  <si>
    <t>RE: Mapping of Drive For Citbank-SAP Interface</t>
  </si>
  <si>
    <t>'nivedha.b@tatacommunications.com'</t>
  </si>
  <si>
    <t>INC006237512 - eCas - Replication - 1 of 3</t>
  </si>
  <si>
    <t>INC006237512 - eCas - Replication - 2 of 3</t>
  </si>
  <si>
    <t>INC006237512 - eCas - Replication - 3 of 3</t>
  </si>
  <si>
    <t>FW: INC006237512 - eCas - Replication</t>
  </si>
  <si>
    <t>RE: INC006237512 - eCas - Replication</t>
  </si>
  <si>
    <t>INC006237512 - eCas - Replication</t>
  </si>
  <si>
    <t>Mark Ellington</t>
  </si>
  <si>
    <t>RE: Missed Call</t>
  </si>
  <si>
    <t>'Brad Freeman'</t>
  </si>
  <si>
    <t>RE: SVU report - stored proc</t>
  </si>
  <si>
    <t xml:space="preserve">FW: eCAS issues - INC006237512 </t>
  </si>
  <si>
    <t>David Morrison-John; 'Gaikwad, Tejas'; 'Mishra, Rakesh'; 'Pipaliya, Ajay'; Sajjad Khan; 'IT-Solutions Subsea7IncidentManagement'</t>
  </si>
  <si>
    <t xml:space="preserve">RE: eCAS issues - INC006237512 </t>
  </si>
  <si>
    <t>FW: INC006237512 - eCas - Replication - 3 of 3 - email to Jack FYI</t>
  </si>
  <si>
    <t>RE: INC006237512 - All Vessel - eCas learning and development system has stopped functioning</t>
  </si>
  <si>
    <t>RE: 7CRM access request - status check?</t>
  </si>
  <si>
    <t>RE: Course Deployment</t>
  </si>
  <si>
    <t>RE: eCas Replication (an xmas miracle) - it was data all along</t>
  </si>
  <si>
    <t>eCas Replication (an xmas miracle) - it was data all along</t>
  </si>
  <si>
    <t>FW: ECAS issue possible fix</t>
  </si>
  <si>
    <t>RE: Missed conversation with Mark Ellington</t>
  </si>
  <si>
    <t>RE: ECAS issue possible fix</t>
  </si>
  <si>
    <t xml:space="preserve">7CRM Access - n/a ( RITM000888692  - REQ000847442 ) - Michelle Tinney </t>
  </si>
  <si>
    <t>User Summary Report with email address</t>
  </si>
  <si>
    <t>RE: 7CRM Issue - SVU Report not working</t>
  </si>
  <si>
    <t>RE: INC006515898 || Seven Rio (V39SQL01) – You have been Logged on with a temporary profile.</t>
  </si>
  <si>
    <t>Was unable to park</t>
  </si>
  <si>
    <t>!In Work / Then back home as no parking spaces</t>
  </si>
  <si>
    <t>Avanda Query - Appendix C Vessel Key issue (Dave Bostock)</t>
  </si>
  <si>
    <t>Setting up One Drive again</t>
  </si>
  <si>
    <t>Archiving all of 2018 email</t>
  </si>
  <si>
    <t>QlikView Month End</t>
  </si>
  <si>
    <t>Sorting this timesheet</t>
  </si>
  <si>
    <t>RE: Re:RITM000880414 - approve</t>
  </si>
  <si>
    <t>RE: Re:RITM000880414 - approve - changing Citi Password</t>
  </si>
  <si>
    <t>INC006447936 - MT940'S - Added code to excluded known duplicates - investigating way of excluding everything</t>
  </si>
  <si>
    <t>INC006447936 - RE: MT940'S CIB</t>
  </si>
  <si>
    <t>INC006447936 - RE: MT940'S CIB - Added code to excluded known duplicates</t>
  </si>
  <si>
    <t>INC006447936 - RE: MT940'S CIB - Added code to excluded known duplicates - investigating way of excluding everything</t>
  </si>
  <si>
    <t>Meeting: Data Migration / design</t>
  </si>
  <si>
    <t>RE: Office 2010 &amp; Business Apps</t>
  </si>
  <si>
    <t>Looking at email for N - then Town Hall</t>
  </si>
  <si>
    <t>GLOBAL OVERVIEW TOWN HALL WITH EXECUTIVE TEAM</t>
  </si>
  <si>
    <t>Siem Spearfish (v305app01) - New Vessel</t>
  </si>
  <si>
    <t>INC006447936 - MT940'S - Added code to excluded known duplicates - excluding duplicates</t>
  </si>
  <si>
    <t>Meeting: Keith Stephen, MT940</t>
  </si>
  <si>
    <t>INC006447936 - MT940'S - Added code to excluded known duplicates - Setting up test system</t>
  </si>
  <si>
    <t>INC006717284 - PPL Upload - Z Drive</t>
  </si>
  <si>
    <t>FW: Bank Statements Failure, Keith &amp; Harshali Kankariya of fisglobal (Harshali.Kankariya@fisglobal.com)</t>
  </si>
  <si>
    <t>Siem Spearfish (v305app01) - New Vessel - updating delivery package</t>
  </si>
  <si>
    <t>sendemail - call refs: INC006505084-V39, INC006505334-V44, INC006505233-V46, INC006505297-V30</t>
  </si>
  <si>
    <t>Meeting - MT940 process</t>
  </si>
  <si>
    <t>Chat with Jack</t>
  </si>
  <si>
    <t>RE: GT 01 (UserAdmin\Treasury\Integrity\Checks_11-01-2019) - Keith Stephen</t>
  </si>
  <si>
    <t>Siem Spearfish (v305app01) - New Vessel - Setting up</t>
  </si>
  <si>
    <t>FiS testing duplicates</t>
  </si>
  <si>
    <t>FiS testing duplicates - put live</t>
  </si>
  <si>
    <t>Pushing out Manual Handling</t>
  </si>
  <si>
    <t>FW: datamigration volumes</t>
  </si>
  <si>
    <t>FW: CRM Pursuit Plan Source</t>
  </si>
  <si>
    <t>eCas Dashboard / Remote locations</t>
  </si>
  <si>
    <t>RE: V305 Build (Siem Spearfish)</t>
  </si>
  <si>
    <t>eCas Dashboard / Remote locations - remove</t>
  </si>
  <si>
    <t>RE: V305 Build (Siem Spearfish) - cant access fs01</t>
  </si>
  <si>
    <t>ATOS SQL Monitoring - Disabled index 'IX_Interactions'</t>
  </si>
  <si>
    <t>RE: Mapping of Drive For Citbank Interface</t>
  </si>
  <si>
    <t>INC006120023/INC006462902/#268846 - SAP-eCas Import - Error / Unable to ftp to ftp.atlasknowledge.com</t>
  </si>
  <si>
    <t>INC006120023/INC006462902/#268846 - SAP-eCas Import - Error / Unable to ftp to ftp.atlasknowledge.com - rewrite</t>
  </si>
  <si>
    <t xml:space="preserve">INC006120023/INC006462902/#268846 - SAP-eCas Import - Error / Unable to ftp to ftp.atlasknowledge.com - rewrite (URGENT Change Approval Required - CHG000312816) </t>
  </si>
  <si>
    <t xml:space="preserve">New Patch - VBScript\Upgrade-eCas, Patch\Drop_IX_Interactions, CommandFiles\eCas-AutoExtract and sorted out environment </t>
  </si>
  <si>
    <t>Windows 2003 Project - Maximo</t>
  </si>
  <si>
    <t>RE: 270632 - ATOS SQL Monitoring - Disabled index 'IX_Interactions'</t>
  </si>
  <si>
    <t>This sheet</t>
  </si>
  <si>
    <t>MT940 - Diagram</t>
  </si>
  <si>
    <t>Kenny Morrison; Gary Duncan; John M Milne; Neil Smith</t>
  </si>
  <si>
    <t>RE: training video progress</t>
  </si>
  <si>
    <t>Thu 17/01</t>
  </si>
  <si>
    <t>Kenny Morrison; Gary Duncan; John M Milne</t>
  </si>
  <si>
    <t>'Ryan Mitchell'; eCAS Support</t>
  </si>
  <si>
    <t>RE: [#270716] Seven Falcon Replication Issues</t>
  </si>
  <si>
    <t>Pradnya.Samant@atos.net</t>
  </si>
  <si>
    <t xml:space="preserve">V99ATL01 </t>
  </si>
  <si>
    <t>Dave Bostock; Atul Bhagat (Accenture)</t>
  </si>
  <si>
    <t>RE: CRM 2011 connection in scribe and RDP not working</t>
  </si>
  <si>
    <t>'Stuart Andrew'</t>
  </si>
  <si>
    <t>RE: [#270632] ATOS SQL Monitoring - Disabled index 'IX_Interactions'</t>
  </si>
  <si>
    <t>Keith Stephen</t>
  </si>
  <si>
    <t>FW: CRM 2011 connection in scribe and RDP not working</t>
  </si>
  <si>
    <t>'Dave Bostock'</t>
  </si>
  <si>
    <t>Jack Arild Stormo; David Price</t>
  </si>
  <si>
    <t>Who</t>
  </si>
  <si>
    <t>RE: [#270632] ATOS SQL Monitoring - Disabled index 'IX_Interactions' - V99</t>
  </si>
  <si>
    <t>RE: training video progress AKA v2.1.2018.1105</t>
  </si>
  <si>
    <t>RE: Your requested item RITM000952779 has been approved</t>
  </si>
  <si>
    <t>INC006835482 - (old: INC006717284 - Failure to download into the Z drive)</t>
  </si>
  <si>
    <t>RE: [#254799] - http://stage.petrolearn.com/ecas</t>
  </si>
  <si>
    <t>!WFH - Anthony on Study leave</t>
  </si>
  <si>
    <t>Renaming vessels, V307 &amp; V308 and aksing old Inagha is removed</t>
  </si>
  <si>
    <t>RE: Your requested item RITM000950041 has been approved</t>
  </si>
  <si>
    <t>RE: CRM access - Jenna McGettrick, problems</t>
  </si>
  <si>
    <t xml:space="preserve">7CRM Access - TASK001532944 ( RITM000952779 - REQ000910043 ) - Carol-Ann Mackay </t>
  </si>
  <si>
    <t>Service Now calls: INC006593740-(David Shepherd), INC006458034(Mohd. Syahezzani Abdullah), INC006594705-(David Girvin)</t>
  </si>
  <si>
    <t xml:space="preserve">RE: Zscaler Issue || CSR99140119117082  || INC0003430391 </t>
  </si>
  <si>
    <t>AlterTable_Responses_SetNull - new SQL Script</t>
  </si>
  <si>
    <t>RE: [#271301] FW: PTW 2019 eLearning</t>
  </si>
  <si>
    <t>Starting eCas V2.1.2018.1105 again - Batch 3 - test on V99 1st</t>
  </si>
  <si>
    <t>Admin - this sheet</t>
  </si>
  <si>
    <t>RE: [#271301] FW: PTW 2019 eLearning - AlterTable_Responses_SetNull</t>
  </si>
  <si>
    <t>Starting eCas V2.1.2018.1105 again, working on command files and the whole process</t>
  </si>
  <si>
    <t>!WFH - Katie off</t>
  </si>
  <si>
    <t>RE: Integrity - v10</t>
  </si>
  <si>
    <t>RE: Atlas Update</t>
  </si>
  <si>
    <t>MT940 - Meeting about the picture</t>
  </si>
  <si>
    <t>MT940 - Revising picture</t>
  </si>
  <si>
    <t>KanTech - fault finding issues on Nicola Shand Pc</t>
  </si>
  <si>
    <t>!lunch - Tescos and Travel home</t>
  </si>
  <si>
    <t>SQL for Gavin</t>
  </si>
  <si>
    <t>Outlook delayed emails</t>
  </si>
  <si>
    <t>RE: Kantech system and Hikvision CCTV</t>
  </si>
  <si>
    <t>RE: P6 - Client365 Link</t>
  </si>
  <si>
    <t>RE: SS7 Data Migration - Notes</t>
  </si>
  <si>
    <t>Pushing out V2.1.2018.1105</t>
  </si>
  <si>
    <t>RE: Aged incidents for UK.Client.SS7.BusinessSystems</t>
  </si>
  <si>
    <t>RE: Need to have list of Users and Teams from CRM 2011 Production</t>
  </si>
  <si>
    <t>Kantech server reboot</t>
  </si>
  <si>
    <t>Treasury Integrity Access: TASK001564707 ( RITM000977509 - REQ000934208 ) - Mark Eadon</t>
  </si>
  <si>
    <t>TASK001587835 - Software Provisioning- 7CRM - provided a how to</t>
  </si>
  <si>
    <t>P6 - Client365 Link based on Gavin suggestions</t>
  </si>
  <si>
    <t>Creating a new Region for Pursuit Plan testing</t>
  </si>
  <si>
    <t>Provisioning a new instance</t>
  </si>
  <si>
    <t>Deleting data</t>
  </si>
  <si>
    <t>Preparing patch: 2.1.2019.0122</t>
  </si>
  <si>
    <t>RE: Re:RITM000948111 - approve</t>
  </si>
  <si>
    <t>RE: SS7 Data Migration - Notes - Check Contacts for GUIDs</t>
  </si>
  <si>
    <t>Preparing patch: 2.1.2019.0122 - pushing out</t>
  </si>
  <si>
    <t>Preparing patch: 2.1.2019.0122 - Sending del patch</t>
  </si>
  <si>
    <t>RE: Important: REQ000957907, REQ000907343</t>
  </si>
  <si>
    <t>Meeting - P6 / Client 365 Coding discussion</t>
  </si>
  <si>
    <t>Meeting - Atlas Deployment Process - Sending email</t>
  </si>
  <si>
    <t>7CRM Access - TASK001575456 ( REQ000931698 - REQ000931698 ) - Geoff Hogg &amp; Nicole Commons</t>
  </si>
  <si>
    <t>Treasury Integrity V8.4 Access: TASK001593883 ( RITM000999369 - REQ000955529 ) - Added - Dagmar Stepankova</t>
  </si>
  <si>
    <t>Treasury Integrity V10 Access: TASK001593886 ( RITM000999383 - REQ000955543 ) - Added - Dagmar Stepankova</t>
  </si>
  <si>
    <t>Treasury Integrity V10 Access: TASK001593871 ( RITM000999307 - REQ000955467 ) - Updated - Mark Eadon</t>
  </si>
  <si>
    <t>TASK001593886, TASK001593871 Unable to login to system</t>
  </si>
  <si>
    <t>Script for Pushing out Toolbars to all Vessels</t>
  </si>
  <si>
    <t>PMSR email of Screen shots for Jack</t>
  </si>
  <si>
    <t>RE: Add user in SubSea7 Production</t>
  </si>
  <si>
    <t>INC006958539 - 7CRM - Project / MCR Issues</t>
  </si>
  <si>
    <t>RE: Your requested item RITM000999307 has been approved</t>
  </si>
  <si>
    <t>Preparing patch: 2.1.2019.0122 - Complete</t>
  </si>
  <si>
    <t>Meeting - MT940 Process</t>
  </si>
  <si>
    <t>Meeting - Atlas Deployment Process - with Offshore resources</t>
  </si>
  <si>
    <t>Meeting - Atlas Deployment Process: Meeting actions &amp; sending email</t>
  </si>
  <si>
    <t>Jenna McGettrick</t>
  </si>
  <si>
    <t>INC006888591 - 7CRM: Denied Access</t>
  </si>
  <si>
    <t>Thu 31/01</t>
  </si>
  <si>
    <t>Dagmar Stepankova</t>
  </si>
  <si>
    <t xml:space="preserve">RE: Questions Re Integrity V10 Access: TASK001593886 - Dagmar Stepankova </t>
  </si>
  <si>
    <t>Mark  Eadon</t>
  </si>
  <si>
    <t xml:space="preserve">Questions Re Integrity V10 Access: TASK001593886 - Dagmar Stepankova </t>
  </si>
  <si>
    <t>'Szczepankowski, Maciej'; Mark  Eadon</t>
  </si>
  <si>
    <t>RE: INC000015132615 - System Administrator locked out of Integrity</t>
  </si>
  <si>
    <t>Peter Nicolson</t>
  </si>
  <si>
    <t>FW: Kantech system and Hikvision CCTV</t>
  </si>
  <si>
    <t>eCAS Support</t>
  </si>
  <si>
    <t>Sajjad Khan</t>
  </si>
  <si>
    <t>Casey Sloan</t>
  </si>
  <si>
    <t>'Bhagat, Atul'</t>
  </si>
  <si>
    <t>RE: Pmsr</t>
  </si>
  <si>
    <t>RE: Questions Re Integrity V10 Access: TASK001593886 - Dagmar Stepankova - updating sheet for V10</t>
  </si>
  <si>
    <t>INC006888591 - 7CRM: Denied Access - CRM Hotkeys - AutoIt scripts</t>
  </si>
  <si>
    <t>Anne Vistnes Tonnessen</t>
  </si>
  <si>
    <t>RE: PMSR (QlikView) Access - TASK001603718 ( RITM001005405 - REQ000961356 ) - Added</t>
  </si>
  <si>
    <t>Jihane Karim</t>
  </si>
  <si>
    <t>FW: PMSR (QlikView) Access - TASK001590159 ( RITM000996915 - REQ000953119 ) - Guillaume Fernandez - Cancelled</t>
  </si>
  <si>
    <t>PMSR (QlikView) Access - TASK001603718 ( RITM001005405 - REQ000961356 ) - Added</t>
  </si>
  <si>
    <t>Anna Ferrand</t>
  </si>
  <si>
    <t>PMSR / QlikView – Access Requests</t>
  </si>
  <si>
    <t>Rebeca Monjellos</t>
  </si>
  <si>
    <t xml:space="preserve">PMSR (QlikView) Access - TASK001552478 ( RITM000968864 - REQ000925783 ) </t>
  </si>
  <si>
    <t>Julien Basmadjian</t>
  </si>
  <si>
    <t>PMSR (QlikView) Access - TASK001543093 ( RITM000962387 - REQ000919519 )- Cancelled</t>
  </si>
  <si>
    <t>Guillaume Fernandez</t>
  </si>
  <si>
    <t>PMSR (QlikView) Access - TASK001590159 ( RITM000996915 - REQ000953119 ) - Guillaume Fernandez - Cancelled</t>
  </si>
  <si>
    <t>RE: PMSR / QlikView – Access Requests</t>
  </si>
  <si>
    <t>chat with David - re data cleaning, Companies</t>
  </si>
  <si>
    <t>INC006940442 - reload QV data - PMSR / QlikView</t>
  </si>
  <si>
    <t>Gavin Milne; Darren Cormell</t>
  </si>
  <si>
    <t>RE: MCR Synopsis - 4th February 2019</t>
  </si>
  <si>
    <t>Keith Stephen; Simon Shearer; Hassen Fergague; atosglobal@service-now.com; Nicola Appleby</t>
  </si>
  <si>
    <t>Gavin Milne; David Price</t>
  </si>
  <si>
    <t>RE: Team Mapping between CRM 2011 and D365</t>
  </si>
  <si>
    <t>PMSR (QlikView) Access - TASK001612838 ( RITM001012154 - REQ000967995 ) - Guillaume Fernandez - Added</t>
  </si>
  <si>
    <t>'Ryan Mitchell'</t>
  </si>
  <si>
    <t>FW: [#274018] FW: Michael Pringle, 1397356</t>
  </si>
  <si>
    <t>'Ryan Mitchell '</t>
  </si>
  <si>
    <t>test</t>
  </si>
  <si>
    <t>'Rao, Durga Prasad'; dl-in-s7incidentmgmt</t>
  </si>
  <si>
    <t>RE: INC007075367 // Seven Waves (V30FS01) – You have been Logged on with a temporary profile.</t>
  </si>
  <si>
    <t>John M Milne</t>
  </si>
  <si>
    <t>David Price</t>
  </si>
  <si>
    <t>Accepted: Placeholder - Client 365 Admin Training</t>
  </si>
  <si>
    <t>Accepted: Client 365 Data Migration</t>
  </si>
  <si>
    <t>Fri 01/02</t>
  </si>
  <si>
    <t xml:space="preserve">Phone Call with Gavin </t>
  </si>
  <si>
    <t>Client 365 Data Migration - David Price</t>
  </si>
  <si>
    <t>Client 365 Data Migration - Looking at new system</t>
  </si>
  <si>
    <t>b4</t>
  </si>
  <si>
    <t>Aftr</t>
  </si>
  <si>
    <t>tot</t>
  </si>
  <si>
    <t>updating toolbarOfFunctions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</si>
</sst>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dddd"/>
    <numFmt numFmtId="165" formatCode="[hh]:mm"/>
    <numFmt numFmtId="166" formatCode="0.0%"/>
    <numFmt numFmtId="167" formatCode="&quot;£&quot;#,##0.00"/>
    <numFmt numFmtId="168" formatCode="dd/mm/yyyy\ hh:mm:ss"/>
  </numFmts>
  <fonts count="75" x14ac:knownFonts="1">
    <font>
      <sz val="10"/>
      <name val="Consolas"/>
      <family val="3"/>
    </font>
    <font>
      <sz val="11"/>
      <color theme="1"/>
      <name val="Calibri"/>
      <family val="2"/>
      <scheme val="minor"/>
    </font>
    <font>
      <sz val="11"/>
      <color theme="1"/>
      <name val="Calibri"/>
      <family val="2"/>
      <scheme val="minor"/>
    </font>
    <font>
      <sz val="8"/>
      <name val="Arial"/>
      <family val="2"/>
    </font>
    <font>
      <sz val="8"/>
      <name val="Consolas"/>
      <family val="3"/>
    </font>
    <font>
      <sz val="8"/>
      <color theme="1"/>
      <name val="Consolas"/>
      <family val="3"/>
    </font>
    <font>
      <b/>
      <sz val="8"/>
      <color indexed="8"/>
      <name val="Consolas"/>
      <family val="3"/>
    </font>
    <font>
      <b/>
      <sz val="8"/>
      <color indexed="48"/>
      <name val="Consolas"/>
      <family val="3"/>
    </font>
    <font>
      <b/>
      <sz val="8"/>
      <name val="Consolas"/>
      <family val="3"/>
    </font>
    <font>
      <b/>
      <sz val="8"/>
      <color rgb="FFFF0000"/>
      <name val="Consolas"/>
      <family val="3"/>
    </font>
    <font>
      <b/>
      <sz val="8"/>
      <color indexed="9"/>
      <name val="Consolas"/>
      <family val="3"/>
    </font>
    <font>
      <b/>
      <sz val="8"/>
      <color indexed="23"/>
      <name val="Consolas"/>
      <family val="3"/>
    </font>
    <font>
      <b/>
      <i/>
      <sz val="8"/>
      <color indexed="9"/>
      <name val="Consolas"/>
      <family val="3"/>
    </font>
    <font>
      <b/>
      <i/>
      <sz val="8"/>
      <name val="Consolas"/>
      <family val="3"/>
    </font>
    <font>
      <b/>
      <sz val="8"/>
      <color rgb="FFFFFFFF"/>
      <name val="Consolas"/>
      <family val="3"/>
    </font>
    <font>
      <sz val="10"/>
      <name val="Consolas"/>
      <family val="3"/>
    </font>
    <font>
      <b/>
      <sz val="8"/>
      <color theme="0"/>
      <name val="Consolas"/>
      <family val="3"/>
    </font>
    <font>
      <sz val="9"/>
      <color indexed="81"/>
      <name val="Tahoma"/>
      <family val="2"/>
    </font>
    <font>
      <b/>
      <i/>
      <sz val="8"/>
      <color rgb="FFFF0000"/>
      <name val="Consolas"/>
      <family val="3"/>
    </font>
    <font>
      <b/>
      <i/>
      <sz val="8"/>
      <color indexed="23"/>
      <name val="Consolas"/>
      <family val="3"/>
    </font>
    <font>
      <b/>
      <sz val="8"/>
      <color rgb="FFFFFF00"/>
      <name val="Consolas"/>
      <family val="3"/>
    </font>
    <font>
      <b/>
      <sz val="10"/>
      <name val="Consolas"/>
      <family val="3"/>
    </font>
    <font>
      <sz val="10"/>
      <color rgb="FFFF0000"/>
      <name val="Consolas"/>
      <family val="3"/>
    </font>
    <font>
      <b/>
      <i/>
      <sz val="8"/>
      <color rgb="FFFFC000"/>
      <name val="Consolas"/>
      <family val="3"/>
    </font>
    <font>
      <b/>
      <i/>
      <sz val="8"/>
      <color rgb="FFFFFF00"/>
      <name val="Consolas"/>
      <family val="3"/>
    </font>
    <font>
      <b/>
      <i/>
      <sz val="8"/>
      <color theme="0" tint="-0.499984740745262"/>
      <name val="Consolas"/>
      <family val="3"/>
    </font>
    <font>
      <b/>
      <sz val="10"/>
      <name val="Arial"/>
      <family val="2"/>
    </font>
    <font>
      <sz val="10"/>
      <name val="Arial"/>
      <family val="2"/>
    </font>
    <font>
      <sz val="8"/>
      <color rgb="FFFFFFFF"/>
      <name val="Consolas"/>
      <family val="3"/>
    </font>
    <font>
      <sz val="8"/>
      <color rgb="FF000000"/>
      <name val="Consolas"/>
      <family val="3"/>
    </font>
    <font>
      <b/>
      <u/>
      <sz val="8"/>
      <name val="Consolas"/>
      <family val="3"/>
    </font>
    <font>
      <u/>
      <sz val="8"/>
      <color rgb="FF0000FF"/>
      <name val="Consolas"/>
      <family val="3"/>
    </font>
    <font>
      <u/>
      <sz val="8"/>
      <color rgb="FF0070C0"/>
      <name val="Consolas"/>
      <family val="3"/>
    </font>
    <font>
      <sz val="11"/>
      <color rgb="FFFF0000"/>
      <name val="Calibri"/>
      <family val="2"/>
      <scheme val="minor"/>
    </font>
    <font>
      <b/>
      <sz val="11"/>
      <color theme="1"/>
      <name val="Calibri"/>
      <family val="2"/>
      <scheme val="minor"/>
    </font>
    <font>
      <sz val="10"/>
      <color rgb="FF808000"/>
      <name val="Arial"/>
      <family val="2"/>
    </font>
    <font>
      <sz val="10"/>
      <color rgb="FFFFFF00"/>
      <name val="Arial"/>
      <family val="2"/>
    </font>
    <font>
      <sz val="10"/>
      <color rgb="FF0000FF"/>
      <name val="Arial"/>
      <family val="2"/>
    </font>
    <font>
      <sz val="10"/>
      <color rgb="FF800000"/>
      <name val="Arial"/>
      <family val="2"/>
    </font>
    <font>
      <sz val="10"/>
      <color rgb="FF008080"/>
      <name val="Arial"/>
      <family val="2"/>
    </font>
    <font>
      <sz val="10"/>
      <color rgb="FF008000"/>
      <name val="Arial"/>
      <family val="2"/>
    </font>
    <font>
      <sz val="10"/>
      <color rgb="FF800080"/>
      <name val="Arial"/>
      <family val="2"/>
    </font>
    <font>
      <sz val="10"/>
      <color rgb="FFFF00FF"/>
      <name val="Arial"/>
      <family val="2"/>
    </font>
    <font>
      <sz val="10"/>
      <color rgb="FF808080"/>
      <name val="Arial"/>
      <family val="2"/>
    </font>
    <font>
      <sz val="10"/>
      <color rgb="FF000080"/>
      <name val="Arial"/>
      <family val="2"/>
    </font>
    <font>
      <sz val="10"/>
      <color rgb="FFC0C0C0"/>
      <name val="Arial"/>
      <family val="2"/>
    </font>
    <font>
      <sz val="10"/>
      <color rgb="FFFF0000"/>
      <name val="Arial"/>
      <family val="2"/>
    </font>
    <font>
      <sz val="10"/>
      <color rgb="FF00FF00"/>
      <name val="Arial"/>
      <family val="2"/>
    </font>
    <font>
      <sz val="10"/>
      <color rgb="FF00FFFF"/>
      <name val="Arial"/>
      <family val="2"/>
    </font>
    <font>
      <sz val="10"/>
      <color rgb="FFFFFFFF"/>
      <name val="Arial"/>
      <family val="2"/>
    </font>
    <font>
      <sz val="11"/>
      <name val="Calibri"/>
      <family val="2"/>
    </font>
    <font>
      <vertAlign val="superscript"/>
      <sz val="11"/>
      <name val="Calibri"/>
      <family val="2"/>
    </font>
    <font>
      <b/>
      <sz val="11"/>
      <color rgb="FFFF0000"/>
      <name val="Calibri"/>
      <family val="2"/>
    </font>
    <font>
      <b/>
      <vertAlign val="superscript"/>
      <sz val="11"/>
      <color rgb="FFFF0000"/>
      <name val="Calibri"/>
      <family val="2"/>
    </font>
    <font>
      <sz val="10"/>
      <color indexed="8"/>
      <name val="Consolas"/>
      <family val="3"/>
    </font>
    <font>
      <sz val="11"/>
      <color rgb="FF000000"/>
      <name val="Segoe UI"/>
      <family val="2"/>
    </font>
    <font>
      <sz val="8"/>
      <color rgb="FFFF0000"/>
      <name val="Consolas"/>
      <family val="3"/>
    </font>
    <font>
      <sz val="10"/>
      <color theme="1"/>
      <name val="Consolas"/>
      <family val="3"/>
    </font>
    <font>
      <sz val="10"/>
      <color theme="0"/>
      <name val="Consolas"/>
      <family val="3"/>
    </font>
    <font>
      <sz val="10"/>
      <color rgb="FF9C0006"/>
      <name val="Consolas"/>
      <family val="3"/>
    </font>
    <font>
      <b/>
      <sz val="10"/>
      <color rgb="FFFA7D00"/>
      <name val="Consolas"/>
      <family val="3"/>
    </font>
    <font>
      <b/>
      <sz val="10"/>
      <color theme="0"/>
      <name val="Consolas"/>
      <family val="3"/>
    </font>
    <font>
      <i/>
      <sz val="10"/>
      <color rgb="FF7F7F7F"/>
      <name val="Consolas"/>
      <family val="3"/>
    </font>
    <font>
      <sz val="10"/>
      <color rgb="FF006100"/>
      <name val="Consolas"/>
      <family val="3"/>
    </font>
    <font>
      <b/>
      <sz val="15"/>
      <color theme="3"/>
      <name val="Consolas"/>
      <family val="3"/>
    </font>
    <font>
      <b/>
      <sz val="13"/>
      <color theme="3"/>
      <name val="Consolas"/>
      <family val="3"/>
    </font>
    <font>
      <b/>
      <sz val="11"/>
      <color theme="3"/>
      <name val="Consolas"/>
      <family val="3"/>
    </font>
    <font>
      <u/>
      <sz val="10"/>
      <color theme="10"/>
      <name val="Consolas"/>
      <family val="3"/>
    </font>
    <font>
      <sz val="10"/>
      <color rgb="FF3F3F76"/>
      <name val="Consolas"/>
      <family val="3"/>
    </font>
    <font>
      <sz val="10"/>
      <color rgb="FFFA7D00"/>
      <name val="Consolas"/>
      <family val="3"/>
    </font>
    <font>
      <sz val="10"/>
      <color rgb="FF9C6500"/>
      <name val="Consolas"/>
      <family val="3"/>
    </font>
    <font>
      <b/>
      <sz val="10"/>
      <color rgb="FF3F3F3F"/>
      <name val="Consolas"/>
      <family val="3"/>
    </font>
    <font>
      <sz val="18"/>
      <color theme="3"/>
      <name val="Consolas"/>
      <family val="3"/>
    </font>
    <font>
      <b/>
      <sz val="11"/>
      <color theme="1"/>
      <name val="Consolas"/>
      <family val="3"/>
    </font>
    <font>
      <b/>
      <sz val="8"/>
      <color rgb="FFFA7D00"/>
      <name val="Consolas"/>
      <family val="3"/>
    </font>
  </fonts>
  <fills count="55">
    <fill>
      <patternFill patternType="none"/>
    </fill>
    <fill>
      <patternFill patternType="gray125"/>
    </fill>
    <fill>
      <patternFill patternType="solid">
        <fgColor indexed="15"/>
        <bgColor indexed="64"/>
      </patternFill>
    </fill>
    <fill>
      <patternFill patternType="solid">
        <fgColor indexed="52"/>
        <bgColor indexed="64"/>
      </patternFill>
    </fill>
    <fill>
      <patternFill patternType="solid">
        <fgColor indexed="40"/>
        <bgColor indexed="64"/>
      </patternFill>
    </fill>
    <fill>
      <patternFill patternType="solid">
        <fgColor theme="9" tint="-0.249977111117893"/>
        <bgColor indexed="64"/>
      </patternFill>
    </fill>
    <fill>
      <patternFill patternType="solid">
        <fgColor theme="3" tint="0.39997558519241921"/>
        <bgColor indexed="64"/>
      </patternFill>
    </fill>
    <fill>
      <gradientFill degree="90">
        <stop position="0">
          <color theme="0"/>
        </stop>
        <stop position="1">
          <color rgb="FFFFC000"/>
        </stop>
      </gradientFill>
    </fill>
    <fill>
      <gradientFill degree="90">
        <stop position="0">
          <color theme="0"/>
        </stop>
        <stop position="1">
          <color theme="7" tint="0.40000610370189521"/>
        </stop>
      </gradientFill>
    </fill>
    <fill>
      <gradientFill degree="90">
        <stop position="0">
          <color theme="0"/>
        </stop>
        <stop position="1">
          <color rgb="FFFFFF00"/>
        </stop>
      </gradientFill>
    </fill>
    <fill>
      <gradientFill degree="90">
        <stop position="0">
          <color theme="0"/>
        </stop>
        <stop position="1">
          <color theme="9"/>
        </stop>
      </gradientFill>
    </fill>
    <fill>
      <gradientFill degree="90">
        <stop position="0">
          <color theme="0"/>
        </stop>
        <stop position="0.5">
          <color rgb="FFFFC000"/>
        </stop>
        <stop position="1">
          <color theme="0"/>
        </stop>
      </gradientFill>
    </fill>
    <fill>
      <gradientFill degree="90">
        <stop position="0">
          <color theme="0"/>
        </stop>
        <stop position="1">
          <color theme="9" tint="-0.25098422193060094"/>
        </stop>
      </gradientFill>
    </fill>
    <fill>
      <patternFill patternType="solid">
        <fgColor rgb="FF538ED5"/>
        <bgColor indexed="64"/>
      </patternFill>
    </fill>
    <fill>
      <patternFill patternType="solid">
        <fgColor theme="3" tint="0.39997558519241921"/>
        <bgColor auto="1"/>
      </patternFill>
    </fill>
    <fill>
      <patternFill patternType="solid">
        <fgColor rgb="FF95B3D7"/>
        <bgColor indexed="64"/>
      </patternFill>
    </fill>
    <fill>
      <patternFill patternType="solid">
        <fgColor rgb="FFF67EE5"/>
        <bgColor indexed="64"/>
      </patternFill>
    </fill>
    <fill>
      <patternFill patternType="solid">
        <fgColor rgb="FFFFCC99"/>
      </patternFill>
    </fill>
    <fill>
      <patternFill patternType="solid">
        <fgColor rgb="FFF2F2F2"/>
      </patternFill>
    </fill>
    <fill>
      <patternFill patternType="solid">
        <fgColor rgb="FF0000FF"/>
        <bgColor indexed="64"/>
      </patternFill>
    </fill>
    <fill>
      <patternFill patternType="solid">
        <fgColor rgb="FF92D050"/>
        <bgColor indexed="64"/>
      </patternFill>
    </fill>
    <fill>
      <patternFill patternType="solid">
        <fgColor rgb="FF0070C0"/>
        <bgColor indexed="64"/>
      </patternFill>
    </fill>
    <fill>
      <patternFill patternType="solid">
        <fgColor rgb="FF00B050"/>
        <bgColor indexed="64"/>
      </patternFill>
    </fill>
    <fill>
      <patternFill patternType="solid">
        <fgColor rgb="FF00CCFF"/>
        <bgColor indexed="64"/>
      </patternFill>
    </fill>
    <fill>
      <patternFill patternType="solid">
        <fgColor rgb="FFFF00FF"/>
        <bgColor indexed="64"/>
      </patternFill>
    </fill>
    <fill>
      <patternFill patternType="solid">
        <fgColor theme="1"/>
        <bgColor indexed="64"/>
      </patternFill>
    </fill>
    <fill>
      <patternFill patternType="solid">
        <fgColor rgb="FFB3F1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3">
    <border>
      <left/>
      <right/>
      <top/>
      <bottom/>
      <diagonal/>
    </border>
    <border>
      <left/>
      <right/>
      <top style="medium">
        <color indexed="64"/>
      </top>
      <bottom/>
      <diagonal/>
    </border>
    <border>
      <left style="thin">
        <color indexed="64"/>
      </left>
      <right style="thin">
        <color indexed="64"/>
      </right>
      <top style="medium">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thin">
        <color theme="9" tint="0.59996337778862885"/>
      </left>
      <right style="thin">
        <color theme="9" tint="0.59996337778862885"/>
      </right>
      <top style="thin">
        <color theme="9" tint="0.59996337778862885"/>
      </top>
      <bottom style="thin">
        <color theme="9" tint="0.59996337778862885"/>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theme="9" tint="0.79998168889431442"/>
      </left>
      <right style="thin">
        <color theme="9" tint="0.79998168889431442"/>
      </right>
      <top style="thin">
        <color theme="9" tint="0.79998168889431442"/>
      </top>
      <bottom style="thin">
        <color theme="9" tint="0.79998168889431442"/>
      </bottom>
      <diagonal/>
    </border>
    <border>
      <left style="thin">
        <color theme="7" tint="0.59996337778862885"/>
      </left>
      <right style="thin">
        <color theme="7" tint="0.59996337778862885"/>
      </right>
      <top style="thin">
        <color theme="7" tint="0.59996337778862885"/>
      </top>
      <bottom style="thin">
        <color theme="7" tint="0.59996337778862885"/>
      </bottom>
      <diagonal/>
    </border>
    <border>
      <left style="thin">
        <color rgb="FFFFD5D5"/>
      </left>
      <right style="thin">
        <color rgb="FFFFD5D5"/>
      </right>
      <top style="thin">
        <color rgb="FFFFD5D5"/>
      </top>
      <bottom style="thin">
        <color rgb="FFFFD5D5"/>
      </bottom>
      <diagonal/>
    </border>
    <border>
      <left style="thin">
        <color theme="0"/>
      </left>
      <right style="thin">
        <color theme="0"/>
      </right>
      <top style="thin">
        <color theme="0"/>
      </top>
      <bottom style="thin">
        <color theme="0"/>
      </bottom>
      <diagonal/>
    </border>
    <border>
      <left style="double">
        <color theme="0" tint="-0.24994659260841701"/>
      </left>
      <right style="double">
        <color theme="0" tint="-0.24994659260841701"/>
      </right>
      <top style="double">
        <color theme="0" tint="-0.24994659260841701"/>
      </top>
      <bottom style="double">
        <color theme="0" tint="-0.24994659260841701"/>
      </bottom>
      <diagonal/>
    </border>
  </borders>
  <cellStyleXfs count="48">
    <xf numFmtId="0" fontId="0" fillId="0" borderId="0">
      <alignment vertical="center"/>
    </xf>
    <xf numFmtId="0" fontId="68" fillId="17" borderId="34" applyNumberFormat="0" applyProtection="0">
      <alignment vertical="center"/>
    </xf>
    <xf numFmtId="0" fontId="60" fillId="18" borderId="34" applyNumberFormat="0" applyProtection="0">
      <alignment vertical="center"/>
    </xf>
    <xf numFmtId="0" fontId="31" fillId="0" borderId="0"/>
    <xf numFmtId="0" fontId="67" fillId="0" borderId="0" applyNumberFormat="0" applyFill="0" applyBorder="0" applyProtection="0">
      <alignment vertical="center"/>
    </xf>
    <xf numFmtId="0" fontId="4" fillId="0" borderId="0">
      <alignment horizontal="left" vertical="center"/>
    </xf>
    <xf numFmtId="0" fontId="32" fillId="0" borderId="0"/>
    <xf numFmtId="0" fontId="2" fillId="0" borderId="0"/>
    <xf numFmtId="0" fontId="1" fillId="0" borderId="0"/>
    <xf numFmtId="43" fontId="15" fillId="0" borderId="0" applyFont="0" applyFill="0" applyBorder="0" applyProtection="0">
      <alignment horizontal="center" vertical="center"/>
    </xf>
    <xf numFmtId="0" fontId="72" fillId="0" borderId="0" applyNumberFormat="0" applyFill="0" applyBorder="0" applyProtection="0">
      <alignment vertical="center"/>
    </xf>
    <xf numFmtId="0" fontId="64" fillId="0" borderId="26" applyNumberFormat="0" applyFill="0" applyProtection="0">
      <alignment vertical="center"/>
    </xf>
    <xf numFmtId="0" fontId="65" fillId="0" borderId="27" applyNumberFormat="0" applyFill="0" applyProtection="0">
      <alignment vertical="center"/>
    </xf>
    <xf numFmtId="0" fontId="66" fillId="0" borderId="28" applyNumberFormat="0" applyFill="0" applyProtection="0">
      <alignment vertical="center"/>
    </xf>
    <xf numFmtId="0" fontId="66" fillId="0" borderId="0" applyNumberFormat="0" applyFill="0" applyBorder="0" applyProtection="0">
      <alignment vertical="center"/>
    </xf>
    <xf numFmtId="0" fontId="63" fillId="27" borderId="34" applyNumberFormat="0">
      <alignment vertical="center"/>
    </xf>
    <xf numFmtId="0" fontId="59" fillId="28" borderId="34" applyNumberFormat="0">
      <alignment vertical="center"/>
    </xf>
    <xf numFmtId="0" fontId="70" fillId="29" borderId="34" applyNumberFormat="0">
      <alignment vertical="center"/>
    </xf>
    <xf numFmtId="0" fontId="71" fillId="18" borderId="29" applyNumberFormat="0" applyProtection="0">
      <alignment vertical="center"/>
    </xf>
    <xf numFmtId="0" fontId="69" fillId="0" borderId="30" applyNumberFormat="0" applyFill="0" applyProtection="0">
      <alignment vertical="center"/>
    </xf>
    <xf numFmtId="0" fontId="61" fillId="30" borderId="42" applyNumberFormat="0">
      <alignment vertical="center"/>
    </xf>
    <xf numFmtId="0" fontId="22" fillId="0" borderId="0" applyNumberFormat="0" applyFill="0" applyBorder="0" applyProtection="0">
      <alignment vertical="center"/>
    </xf>
    <xf numFmtId="0" fontId="15" fillId="31" borderId="31" applyNumberFormat="0" applyProtection="0">
      <alignment vertical="center"/>
    </xf>
    <xf numFmtId="0" fontId="62" fillId="0" borderId="0" applyNumberFormat="0" applyFill="0" applyBorder="0" applyProtection="0">
      <alignment vertical="center"/>
    </xf>
    <xf numFmtId="0" fontId="73" fillId="0" borderId="32" applyNumberFormat="0" applyFill="0" applyProtection="0">
      <alignment vertical="center"/>
    </xf>
    <xf numFmtId="0" fontId="58" fillId="32" borderId="34" applyNumberFormat="0" applyProtection="0">
      <alignment vertical="center"/>
    </xf>
    <xf numFmtId="0" fontId="57" fillId="33" borderId="33" applyNumberFormat="0" applyProtection="0">
      <alignment vertical="center"/>
    </xf>
    <xf numFmtId="0" fontId="57" fillId="34" borderId="33" applyNumberFormat="0">
      <alignment vertical="center"/>
    </xf>
    <xf numFmtId="0" fontId="58" fillId="35" borderId="33" applyNumberFormat="0" applyProtection="0">
      <alignment vertical="center"/>
    </xf>
    <xf numFmtId="0" fontId="58" fillId="36" borderId="33" applyNumberFormat="0" applyProtection="0">
      <alignment vertical="center"/>
    </xf>
    <xf numFmtId="0" fontId="57" fillId="37" borderId="33" applyNumberFormat="0" applyProtection="0">
      <alignment vertical="center"/>
    </xf>
    <xf numFmtId="0" fontId="57" fillId="38" borderId="33" applyNumberFormat="0" applyProtection="0">
      <alignment vertical="center"/>
    </xf>
    <xf numFmtId="0" fontId="58" fillId="39" borderId="33" applyNumberFormat="0" applyProtection="0">
      <alignment vertical="center"/>
    </xf>
    <xf numFmtId="0" fontId="58" fillId="40" borderId="34" applyNumberFormat="0" applyProtection="0">
      <alignment vertical="center"/>
    </xf>
    <xf numFmtId="0" fontId="57" fillId="41" borderId="34" applyNumberFormat="0" applyProtection="0">
      <alignment vertical="center"/>
    </xf>
    <xf numFmtId="0" fontId="58" fillId="42" borderId="34" applyNumberFormat="0" applyProtection="0">
      <alignment vertical="center"/>
    </xf>
    <xf numFmtId="0" fontId="58" fillId="43" borderId="37" applyNumberFormat="0" applyProtection="0">
      <alignment vertical="center"/>
    </xf>
    <xf numFmtId="0" fontId="57" fillId="44" borderId="35" applyNumberFormat="0" applyProtection="0">
      <alignment vertical="center"/>
    </xf>
    <xf numFmtId="0" fontId="57" fillId="45" borderId="37" applyNumberFormat="0" applyProtection="0">
      <alignment vertical="center"/>
    </xf>
    <xf numFmtId="0" fontId="58" fillId="46" borderId="37" applyNumberFormat="0" applyProtection="0">
      <alignment vertical="center"/>
    </xf>
    <xf numFmtId="0" fontId="58" fillId="47" borderId="40" applyNumberFormat="0" applyProtection="0">
      <alignment vertical="center"/>
    </xf>
    <xf numFmtId="0" fontId="57" fillId="48" borderId="36" applyNumberFormat="0" applyProtection="0">
      <alignment vertical="center"/>
    </xf>
    <xf numFmtId="0" fontId="57" fillId="49" borderId="38" applyNumberFormat="0" applyProtection="0">
      <alignment vertical="center"/>
    </xf>
    <xf numFmtId="0" fontId="58" fillId="50" borderId="39" applyNumberFormat="0" applyProtection="0">
      <alignment vertical="center"/>
    </xf>
    <xf numFmtId="0" fontId="58" fillId="51" borderId="41" applyNumberFormat="0" applyProtection="0">
      <alignment vertical="center"/>
    </xf>
    <xf numFmtId="0" fontId="57" fillId="52" borderId="37" applyNumberFormat="0" applyProtection="0">
      <alignment vertical="center"/>
    </xf>
    <xf numFmtId="0" fontId="57" fillId="53" borderId="37" applyNumberFormat="0" applyProtection="0">
      <alignment vertical="center"/>
    </xf>
    <xf numFmtId="0" fontId="58" fillId="54" borderId="37" applyNumberFormat="0" applyProtection="0">
      <alignment vertical="center"/>
    </xf>
  </cellStyleXfs>
  <cellXfs count="180">
    <xf numFmtId="0" fontId="0" fillId="0" borderId="0" xfId="0">
      <alignment vertical="center"/>
    </xf>
    <xf numFmtId="0" fontId="4" fillId="0" borderId="0" xfId="0" applyFont="1" applyAlignment="1">
      <alignment vertical="center"/>
    </xf>
    <xf numFmtId="14" fontId="4" fillId="0" borderId="0" xfId="0" applyNumberFormat="1" applyFont="1" applyBorder="1" applyAlignment="1">
      <alignment vertical="center"/>
    </xf>
    <xf numFmtId="20" fontId="5" fillId="0" borderId="0" xfId="0" applyNumberFormat="1" applyFont="1" applyFill="1" applyBorder="1" applyAlignment="1">
      <alignment horizontal="center" vertical="center"/>
    </xf>
    <xf numFmtId="20" fontId="4" fillId="0" borderId="0" xfId="0" applyNumberFormat="1" applyFont="1" applyBorder="1" applyAlignment="1">
      <alignment horizontal="center" vertical="center"/>
    </xf>
    <xf numFmtId="20" fontId="4" fillId="0" borderId="0" xfId="0" applyNumberFormat="1" applyFont="1" applyFill="1" applyBorder="1" applyAlignment="1">
      <alignment horizontal="center" vertical="center"/>
    </xf>
    <xf numFmtId="0" fontId="4" fillId="0" borderId="0" xfId="0" applyFont="1" applyFill="1" applyBorder="1" applyAlignment="1">
      <alignment vertical="center"/>
    </xf>
    <xf numFmtId="20" fontId="8" fillId="9" borderId="1" xfId="0" applyNumberFormat="1" applyFont="1" applyFill="1" applyBorder="1" applyAlignment="1" applyProtection="1">
      <alignment horizontal="center" vertical="center"/>
    </xf>
    <xf numFmtId="2" fontId="11" fillId="7" borderId="4" xfId="0" applyNumberFormat="1" applyFont="1" applyFill="1" applyBorder="1" applyAlignment="1">
      <alignment horizontal="center" vertical="center"/>
    </xf>
    <xf numFmtId="2" fontId="11" fillId="11" borderId="0" xfId="0" applyNumberFormat="1" applyFont="1" applyFill="1" applyBorder="1" applyAlignment="1">
      <alignment horizontal="center" vertical="center"/>
    </xf>
    <xf numFmtId="2" fontId="9" fillId="8" borderId="13" xfId="0" applyNumberFormat="1" applyFont="1" applyFill="1" applyBorder="1" applyAlignment="1">
      <alignment horizontal="center" vertical="center"/>
    </xf>
    <xf numFmtId="2" fontId="9" fillId="8" borderId="3" xfId="0" applyNumberFormat="1" applyFont="1" applyFill="1" applyBorder="1" applyAlignment="1">
      <alignment horizontal="center" vertical="center"/>
    </xf>
    <xf numFmtId="2" fontId="9" fillId="9" borderId="8" xfId="0" applyNumberFormat="1" applyFont="1"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xf>
    <xf numFmtId="2" fontId="16" fillId="8" borderId="13" xfId="0" applyNumberFormat="1" applyFont="1" applyFill="1" applyBorder="1" applyAlignment="1">
      <alignment horizontal="center" vertical="center"/>
    </xf>
    <xf numFmtId="20" fontId="4" fillId="0" borderId="0" xfId="0" applyNumberFormat="1" applyFont="1" applyAlignment="1">
      <alignment horizontal="center" vertical="center"/>
    </xf>
    <xf numFmtId="20" fontId="13" fillId="9" borderId="10" xfId="0" applyNumberFormat="1" applyFont="1" applyFill="1" applyBorder="1" applyAlignment="1" applyProtection="1">
      <alignment horizontal="center" vertical="center"/>
    </xf>
    <xf numFmtId="2" fontId="19" fillId="7" borderId="4" xfId="0" applyNumberFormat="1" applyFont="1" applyFill="1" applyBorder="1" applyAlignment="1">
      <alignment horizontal="center" vertical="center"/>
    </xf>
    <xf numFmtId="2" fontId="18" fillId="8" borderId="3" xfId="0" applyNumberFormat="1" applyFont="1" applyFill="1" applyBorder="1" applyAlignment="1">
      <alignment horizontal="center" vertical="center"/>
    </xf>
    <xf numFmtId="2" fontId="18" fillId="9" borderId="4" xfId="0" applyNumberFormat="1" applyFont="1" applyFill="1" applyBorder="1" applyAlignment="1">
      <alignment horizontal="center" vertical="center"/>
    </xf>
    <xf numFmtId="2" fontId="10" fillId="5" borderId="4" xfId="0" applyNumberFormat="1" applyFont="1" applyFill="1" applyBorder="1" applyAlignment="1">
      <alignment horizontal="right" vertical="center"/>
    </xf>
    <xf numFmtId="0" fontId="8" fillId="12" borderId="5" xfId="0" applyFont="1" applyFill="1" applyBorder="1" applyAlignment="1">
      <alignment vertical="center"/>
    </xf>
    <xf numFmtId="20" fontId="13" fillId="9" borderId="1" xfId="0" applyNumberFormat="1" applyFont="1" applyFill="1" applyBorder="1" applyAlignment="1" applyProtection="1">
      <alignment horizontal="center" vertical="center"/>
    </xf>
    <xf numFmtId="2" fontId="19" fillId="11" borderId="0" xfId="0" applyNumberFormat="1" applyFont="1" applyFill="1" applyBorder="1" applyAlignment="1">
      <alignment horizontal="center" vertical="center"/>
    </xf>
    <xf numFmtId="2" fontId="18" fillId="9" borderId="8" xfId="0" applyNumberFormat="1" applyFont="1" applyFill="1" applyBorder="1" applyAlignment="1">
      <alignment horizontal="center" vertical="center"/>
    </xf>
    <xf numFmtId="2" fontId="12" fillId="3" borderId="9" xfId="0" applyNumberFormat="1" applyFont="1" applyFill="1" applyBorder="1" applyAlignment="1">
      <alignment horizontal="center" vertical="center"/>
    </xf>
    <xf numFmtId="2" fontId="18" fillId="8" borderId="13" xfId="0" applyNumberFormat="1" applyFont="1" applyFill="1" applyBorder="1" applyAlignment="1">
      <alignment horizontal="center" vertical="center"/>
    </xf>
    <xf numFmtId="0" fontId="14" fillId="13" borderId="0" xfId="0" applyFont="1" applyFill="1" applyAlignment="1">
      <alignment horizontal="center" vertical="center"/>
    </xf>
    <xf numFmtId="0" fontId="7" fillId="4" borderId="0" xfId="0" applyFont="1" applyFill="1" applyAlignment="1">
      <alignment horizontal="center" vertical="center"/>
    </xf>
    <xf numFmtId="0" fontId="8" fillId="4" borderId="0" xfId="0" applyFont="1" applyFill="1" applyAlignment="1">
      <alignment vertical="center"/>
    </xf>
    <xf numFmtId="0" fontId="8" fillId="4" borderId="0" xfId="0" applyFont="1" applyFill="1" applyAlignment="1">
      <alignment horizontal="center" vertical="center"/>
    </xf>
    <xf numFmtId="2" fontId="9" fillId="10" borderId="7" xfId="0" applyNumberFormat="1" applyFont="1" applyFill="1" applyBorder="1" applyAlignment="1">
      <alignment horizontal="center" vertical="center"/>
    </xf>
    <xf numFmtId="2" fontId="7" fillId="4" borderId="0" xfId="0" applyNumberFormat="1" applyFont="1" applyFill="1" applyAlignment="1">
      <alignment horizontal="center" vertical="center"/>
    </xf>
    <xf numFmtId="0" fontId="6" fillId="6" borderId="8" xfId="0" applyFont="1" applyFill="1" applyBorder="1" applyAlignment="1">
      <alignment vertical="center"/>
    </xf>
    <xf numFmtId="0" fontId="21" fillId="0" borderId="0" xfId="0" applyFont="1" applyAlignment="1">
      <alignment horizontal="center" vertical="center"/>
    </xf>
    <xf numFmtId="14" fontId="4" fillId="0" borderId="0" xfId="0" applyNumberFormat="1" applyFont="1" applyBorder="1" applyAlignment="1">
      <alignment horizontal="center" vertical="center"/>
    </xf>
    <xf numFmtId="0" fontId="15" fillId="0" borderId="0" xfId="0" applyFont="1" applyAlignment="1">
      <alignment horizontal="center" vertical="center"/>
    </xf>
    <xf numFmtId="2" fontId="0" fillId="0" borderId="0" xfId="0" applyNumberFormat="1">
      <alignment vertical="center"/>
    </xf>
    <xf numFmtId="2" fontId="8" fillId="0" borderId="2" xfId="0" applyNumberFormat="1" applyFont="1" applyFill="1" applyBorder="1" applyAlignment="1">
      <alignment horizontal="center" vertical="center"/>
    </xf>
    <xf numFmtId="2" fontId="8" fillId="0" borderId="2" xfId="0" applyNumberFormat="1" applyFont="1" applyFill="1" applyBorder="1" applyAlignment="1">
      <alignment horizontal="left" vertical="center"/>
    </xf>
    <xf numFmtId="0" fontId="15" fillId="0" borderId="0" xfId="0" applyFont="1" applyBorder="1" applyAlignment="1">
      <alignment horizontal="center" vertical="center"/>
    </xf>
    <xf numFmtId="0" fontId="22" fillId="0" borderId="0" xfId="0" quotePrefix="1" applyFont="1" applyAlignment="1">
      <alignment horizontal="left" vertical="center"/>
    </xf>
    <xf numFmtId="0" fontId="7" fillId="4" borderId="0" xfId="0" applyFont="1" applyFill="1" applyAlignment="1">
      <alignment horizontal="right" vertical="center"/>
    </xf>
    <xf numFmtId="2" fontId="4" fillId="0" borderId="0" xfId="0" applyNumberFormat="1" applyFont="1" applyFill="1" applyBorder="1" applyAlignment="1">
      <alignment vertical="center"/>
    </xf>
    <xf numFmtId="14" fontId="7" fillId="4" borderId="0" xfId="0" applyNumberFormat="1" applyFont="1" applyFill="1" applyBorder="1" applyAlignment="1">
      <alignment horizontal="center" vertical="center"/>
    </xf>
    <xf numFmtId="0" fontId="4" fillId="0" borderId="0" xfId="0" applyFont="1" applyAlignment="1">
      <alignment horizontal="right" vertical="center"/>
    </xf>
    <xf numFmtId="20" fontId="4" fillId="0" borderId="0" xfId="0" applyNumberFormat="1" applyFont="1" applyBorder="1" applyAlignment="1">
      <alignment horizontal="right" vertical="center"/>
    </xf>
    <xf numFmtId="0" fontId="8" fillId="4" borderId="0" xfId="0" applyFont="1" applyFill="1" applyAlignment="1">
      <alignment horizontal="right" vertical="center"/>
    </xf>
    <xf numFmtId="20" fontId="24" fillId="9" borderId="1" xfId="0" applyNumberFormat="1" applyFont="1" applyFill="1" applyBorder="1" applyAlignment="1" applyProtection="1">
      <alignment horizontal="right" vertical="center"/>
    </xf>
    <xf numFmtId="2" fontId="23" fillId="11" borderId="0" xfId="0" applyNumberFormat="1" applyFont="1" applyFill="1" applyBorder="1" applyAlignment="1">
      <alignment horizontal="right" vertical="center"/>
    </xf>
    <xf numFmtId="2" fontId="24" fillId="9" borderId="8" xfId="0" applyNumberFormat="1" applyFont="1" applyFill="1" applyBorder="1" applyAlignment="1">
      <alignment horizontal="right" vertical="center"/>
    </xf>
    <xf numFmtId="20" fontId="25" fillId="9" borderId="11" xfId="0" applyNumberFormat="1" applyFont="1" applyFill="1" applyBorder="1" applyAlignment="1" applyProtection="1">
      <alignment horizontal="center" vertical="center"/>
    </xf>
    <xf numFmtId="0" fontId="4" fillId="0" borderId="0" xfId="0" applyFont="1" applyBorder="1" applyAlignment="1">
      <alignment vertical="center"/>
    </xf>
    <xf numFmtId="20" fontId="18" fillId="9" borderId="12" xfId="0" applyNumberFormat="1" applyFont="1" applyFill="1" applyBorder="1" applyAlignment="1">
      <alignment horizontal="center" vertical="center"/>
    </xf>
    <xf numFmtId="20" fontId="10" fillId="3" borderId="14" xfId="0" applyNumberFormat="1" applyFont="1" applyFill="1" applyBorder="1" applyAlignment="1">
      <alignment horizontal="center" vertical="center"/>
    </xf>
    <xf numFmtId="164" fontId="8" fillId="2" borderId="15" xfId="0" applyNumberFormat="1" applyFont="1" applyFill="1" applyBorder="1" applyAlignment="1">
      <alignment horizontal="center" vertical="center"/>
    </xf>
    <xf numFmtId="2" fontId="19" fillId="7" borderId="6" xfId="0" applyNumberFormat="1" applyFont="1" applyFill="1" applyBorder="1" applyAlignment="1">
      <alignment horizontal="center" vertical="center"/>
    </xf>
    <xf numFmtId="2" fontId="18" fillId="9" borderId="6" xfId="0" applyNumberFormat="1" applyFont="1" applyFill="1" applyBorder="1" applyAlignment="1">
      <alignment horizontal="center" vertical="center"/>
    </xf>
    <xf numFmtId="2" fontId="8" fillId="0" borderId="17" xfId="0" applyNumberFormat="1" applyFont="1" applyFill="1" applyBorder="1" applyAlignment="1">
      <alignment horizontal="center" vertical="center"/>
    </xf>
    <xf numFmtId="20" fontId="12" fillId="3" borderId="9" xfId="0" applyNumberFormat="1" applyFont="1" applyFill="1" applyBorder="1" applyAlignment="1">
      <alignment horizontal="center" vertical="center"/>
    </xf>
    <xf numFmtId="0" fontId="26" fillId="0" borderId="0" xfId="0" applyFont="1">
      <alignment vertical="center"/>
    </xf>
    <xf numFmtId="2" fontId="26" fillId="0" borderId="0" xfId="0" applyNumberFormat="1" applyFont="1">
      <alignment vertical="center"/>
    </xf>
    <xf numFmtId="0" fontId="8" fillId="0" borderId="0" xfId="3" applyFont="1" applyFill="1" applyBorder="1" applyAlignment="1">
      <alignment vertical="center"/>
    </xf>
    <xf numFmtId="0" fontId="68" fillId="17" borderId="34" xfId="1">
      <alignment vertical="center"/>
    </xf>
    <xf numFmtId="20" fontId="28" fillId="19" borderId="0" xfId="0" applyNumberFormat="1" applyFont="1" applyFill="1" applyBorder="1" applyAlignment="1">
      <alignment horizontal="right" vertical="center"/>
    </xf>
    <xf numFmtId="10" fontId="0" fillId="0" borderId="0" xfId="0" applyNumberFormat="1">
      <alignment vertical="center"/>
    </xf>
    <xf numFmtId="20" fontId="29" fillId="16" borderId="0" xfId="0" applyNumberFormat="1" applyFont="1" applyFill="1" applyBorder="1" applyAlignment="1">
      <alignment horizontal="right" vertical="center"/>
    </xf>
    <xf numFmtId="20" fontId="28" fillId="20" borderId="0" xfId="0" applyNumberFormat="1" applyFont="1" applyFill="1" applyBorder="1" applyAlignment="1">
      <alignment horizontal="right" vertical="center"/>
    </xf>
    <xf numFmtId="20" fontId="28" fillId="21" borderId="0" xfId="0" applyNumberFormat="1" applyFont="1" applyFill="1" applyBorder="1" applyAlignment="1">
      <alignment horizontal="right" vertical="center"/>
    </xf>
    <xf numFmtId="20" fontId="29" fillId="22" borderId="0" xfId="0" applyNumberFormat="1" applyFont="1" applyFill="1" applyBorder="1" applyAlignment="1">
      <alignment horizontal="right" vertical="center"/>
    </xf>
    <xf numFmtId="20" fontId="28" fillId="23" borderId="0" xfId="0" applyNumberFormat="1" applyFont="1" applyFill="1" applyBorder="1" applyAlignment="1">
      <alignment horizontal="right" vertical="center"/>
    </xf>
    <xf numFmtId="20" fontId="29" fillId="24" borderId="0" xfId="0" applyNumberFormat="1" applyFont="1" applyFill="1" applyBorder="1" applyAlignment="1">
      <alignment horizontal="right" vertical="center"/>
    </xf>
    <xf numFmtId="0" fontId="4" fillId="0" borderId="0" xfId="3" applyFont="1" applyFill="1" applyBorder="1" applyAlignment="1">
      <alignment vertical="center"/>
    </xf>
    <xf numFmtId="166" fontId="0" fillId="0" borderId="0" xfId="0" applyNumberFormat="1">
      <alignment vertical="center"/>
    </xf>
    <xf numFmtId="14" fontId="0" fillId="0" borderId="0" xfId="0" applyNumberFormat="1">
      <alignment vertical="center"/>
    </xf>
    <xf numFmtId="46" fontId="0" fillId="0" borderId="0" xfId="0" applyNumberFormat="1">
      <alignment vertical="center"/>
    </xf>
    <xf numFmtId="49" fontId="27" fillId="0" borderId="0" xfId="0" applyNumberFormat="1" applyFont="1">
      <alignment vertical="center"/>
    </xf>
    <xf numFmtId="0" fontId="27" fillId="0" borderId="0" xfId="0" applyFont="1" applyAlignment="1">
      <alignment horizontal="center"/>
    </xf>
    <xf numFmtId="0" fontId="0" fillId="0" borderId="0" xfId="0" applyAlignment="1">
      <alignment horizontal="center"/>
    </xf>
    <xf numFmtId="0" fontId="68" fillId="17" borderId="34" xfId="1" applyAlignment="1">
      <alignment horizontal="center"/>
    </xf>
    <xf numFmtId="0" fontId="60" fillId="18" borderId="34" xfId="2" applyAlignment="1">
      <alignment horizontal="center"/>
    </xf>
    <xf numFmtId="167" fontId="60" fillId="18" borderId="34" xfId="2" applyNumberFormat="1" applyAlignment="1">
      <alignment horizontal="center"/>
    </xf>
    <xf numFmtId="0" fontId="27" fillId="0" borderId="0" xfId="0" applyFont="1">
      <alignment vertical="center"/>
    </xf>
    <xf numFmtId="0" fontId="27" fillId="0" borderId="0" xfId="0" quotePrefix="1" applyFont="1">
      <alignment vertical="center"/>
    </xf>
    <xf numFmtId="4" fontId="60" fillId="18" borderId="34" xfId="2" applyNumberFormat="1">
      <alignment vertical="center"/>
    </xf>
    <xf numFmtId="0" fontId="4" fillId="0" borderId="0" xfId="0" applyFont="1">
      <alignment vertical="center"/>
    </xf>
    <xf numFmtId="0" fontId="4" fillId="0" borderId="0" xfId="0" applyFont="1" applyAlignment="1">
      <alignment horizontal="right"/>
    </xf>
    <xf numFmtId="0" fontId="30" fillId="0" borderId="0" xfId="0" applyFont="1" applyAlignment="1">
      <alignment horizontal="right" vertical="center"/>
    </xf>
    <xf numFmtId="0" fontId="30" fillId="0" borderId="0" xfId="0" applyFont="1" applyAlignment="1">
      <alignment vertical="center"/>
    </xf>
    <xf numFmtId="0" fontId="4" fillId="0" borderId="18" xfId="0" applyFont="1" applyBorder="1" applyAlignment="1">
      <alignment vertical="center" wrapText="1"/>
    </xf>
    <xf numFmtId="14" fontId="4" fillId="0" borderId="0" xfId="0" applyNumberFormat="1" applyFont="1">
      <alignment vertical="center"/>
    </xf>
    <xf numFmtId="0" fontId="8" fillId="0" borderId="0" xfId="0" applyFont="1">
      <alignment vertical="center"/>
    </xf>
    <xf numFmtId="0" fontId="8" fillId="0" borderId="0" xfId="0" applyFont="1" applyAlignment="1">
      <alignment horizontal="right"/>
    </xf>
    <xf numFmtId="0" fontId="8" fillId="0" borderId="0" xfId="0" applyFont="1" applyAlignment="1"/>
    <xf numFmtId="14" fontId="4" fillId="0" borderId="0" xfId="0" applyNumberFormat="1" applyFont="1" applyAlignment="1"/>
    <xf numFmtId="20" fontId="4" fillId="0" borderId="0" xfId="0" applyNumberFormat="1" applyFont="1">
      <alignment vertical="center"/>
    </xf>
    <xf numFmtId="0" fontId="8" fillId="0" borderId="0" xfId="0" applyFont="1" applyAlignment="1">
      <alignment horizontal="center"/>
    </xf>
    <xf numFmtId="20" fontId="4" fillId="0" borderId="0" xfId="0" applyNumberFormat="1" applyFont="1" applyBorder="1" applyAlignment="1" applyProtection="1">
      <alignment horizontal="right" vertical="center"/>
      <protection locked="0"/>
    </xf>
    <xf numFmtId="0" fontId="15" fillId="0" borderId="0" xfId="0" applyFont="1">
      <alignment vertical="center"/>
    </xf>
    <xf numFmtId="0" fontId="15" fillId="0" borderId="0" xfId="0" applyFont="1" applyAlignment="1">
      <alignment horizontal="left"/>
    </xf>
    <xf numFmtId="0" fontId="8" fillId="0" borderId="0" xfId="0" applyFont="1" applyAlignment="1">
      <alignment horizontal="center" vertical="center"/>
    </xf>
    <xf numFmtId="2" fontId="4" fillId="26" borderId="0" xfId="0" applyNumberFormat="1" applyFont="1" applyFill="1" applyAlignment="1">
      <alignment horizontal="center" vertical="center"/>
    </xf>
    <xf numFmtId="168" fontId="0" fillId="0" borderId="0" xfId="0" applyNumberFormat="1">
      <alignment vertical="center"/>
    </xf>
    <xf numFmtId="0" fontId="27" fillId="0" borderId="0" xfId="0" applyFont="1" applyAlignment="1">
      <alignment horizontal="right"/>
    </xf>
    <xf numFmtId="0" fontId="26" fillId="0" borderId="0" xfId="0" applyFont="1" applyAlignment="1">
      <alignment horizontal="right"/>
    </xf>
    <xf numFmtId="0" fontId="2" fillId="0" borderId="0" xfId="7"/>
    <xf numFmtId="0" fontId="33" fillId="0" borderId="0" xfId="7" applyFont="1"/>
    <xf numFmtId="14" fontId="33" fillId="0" borderId="0" xfId="7" applyNumberFormat="1" applyFont="1"/>
    <xf numFmtId="14" fontId="2" fillId="0" borderId="0" xfId="7" applyNumberFormat="1"/>
    <xf numFmtId="0" fontId="34" fillId="0" borderId="0" xfId="7" applyFont="1"/>
    <xf numFmtId="0" fontId="67" fillId="0" borderId="0" xfId="4">
      <alignment vertical="center"/>
    </xf>
    <xf numFmtId="0" fontId="35" fillId="0" borderId="0" xfId="0" applyFont="1">
      <alignment vertical="center"/>
    </xf>
    <xf numFmtId="0" fontId="36" fillId="0" borderId="0" xfId="0" applyFont="1">
      <alignment vertical="center"/>
    </xf>
    <xf numFmtId="0" fontId="37" fillId="0" borderId="0" xfId="0" applyFont="1">
      <alignment vertical="center"/>
    </xf>
    <xf numFmtId="0" fontId="38" fillId="0" borderId="0" xfId="0" applyFont="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43" fillId="0" borderId="0" xfId="0" applyFont="1">
      <alignment vertical="center"/>
    </xf>
    <xf numFmtId="0" fontId="0" fillId="0" borderId="0" xfId="0" applyAlignment="1">
      <alignment horizontal="center" vertical="center"/>
    </xf>
    <xf numFmtId="0" fontId="44" fillId="0" borderId="0" xfId="0" applyFont="1">
      <alignment vertical="center"/>
    </xf>
    <xf numFmtId="0" fontId="45" fillId="0" borderId="0" xfId="0" applyFont="1">
      <alignment vertical="center"/>
    </xf>
    <xf numFmtId="0" fontId="42" fillId="0" borderId="0" xfId="0" applyFont="1" applyAlignment="1">
      <alignment horizontal="center"/>
    </xf>
    <xf numFmtId="0" fontId="46" fillId="0" borderId="0" xfId="0" applyFont="1">
      <alignment vertical="center"/>
    </xf>
    <xf numFmtId="0" fontId="46" fillId="0" borderId="0" xfId="0" applyFont="1" applyAlignment="1">
      <alignment horizontal="center"/>
    </xf>
    <xf numFmtId="0" fontId="47" fillId="0" borderId="0" xfId="0" applyFont="1">
      <alignment vertical="center"/>
    </xf>
    <xf numFmtId="0" fontId="47" fillId="0" borderId="0" xfId="0" applyFont="1" applyAlignment="1">
      <alignment horizontal="center"/>
    </xf>
    <xf numFmtId="0" fontId="48" fillId="0" borderId="0" xfId="0" applyFont="1">
      <alignment vertical="center"/>
    </xf>
    <xf numFmtId="0" fontId="48" fillId="0" borderId="0" xfId="0" applyFont="1" applyAlignment="1">
      <alignment horizontal="center"/>
    </xf>
    <xf numFmtId="0" fontId="36" fillId="0" borderId="0" xfId="0" applyFont="1" applyAlignment="1">
      <alignment horizontal="center"/>
    </xf>
    <xf numFmtId="0" fontId="26" fillId="0" borderId="0" xfId="0" applyFont="1" applyAlignment="1">
      <alignment horizontal="center"/>
    </xf>
    <xf numFmtId="0" fontId="38" fillId="0" borderId="0" xfId="0" applyFont="1" applyAlignment="1">
      <alignment horizontal="center"/>
    </xf>
    <xf numFmtId="0" fontId="40" fillId="0" borderId="0" xfId="0" applyFont="1" applyAlignment="1">
      <alignment horizontal="center"/>
    </xf>
    <xf numFmtId="0" fontId="35" fillId="0" borderId="0" xfId="0" applyFont="1" applyAlignment="1">
      <alignment horizontal="center"/>
    </xf>
    <xf numFmtId="0" fontId="44" fillId="0" borderId="0" xfId="0" applyFont="1" applyAlignment="1">
      <alignment horizontal="center"/>
    </xf>
    <xf numFmtId="0" fontId="41" fillId="0" borderId="0" xfId="0" applyFont="1" applyAlignment="1">
      <alignment horizontal="center"/>
    </xf>
    <xf numFmtId="0" fontId="39" fillId="0" borderId="0" xfId="0" applyFont="1" applyAlignment="1">
      <alignment horizontal="center"/>
    </xf>
    <xf numFmtId="0" fontId="43" fillId="0" borderId="0" xfId="0" applyFont="1" applyAlignment="1">
      <alignment horizontal="center"/>
    </xf>
    <xf numFmtId="0" fontId="45" fillId="0" borderId="0" xfId="0" applyFont="1" applyAlignment="1">
      <alignment horizontal="center"/>
    </xf>
    <xf numFmtId="0" fontId="37" fillId="0" borderId="0" xfId="0" applyFont="1" applyAlignment="1">
      <alignment horizontal="center"/>
    </xf>
    <xf numFmtId="0" fontId="49" fillId="25" borderId="0" xfId="0" applyFont="1" applyFill="1">
      <alignment vertical="center"/>
    </xf>
    <xf numFmtId="0" fontId="49" fillId="25" borderId="0" xfId="0" applyFont="1" applyFill="1" applyAlignment="1">
      <alignment horizontal="center"/>
    </xf>
    <xf numFmtId="0" fontId="50" fillId="0" borderId="0" xfId="0" applyFont="1" applyAlignment="1">
      <alignment vertical="center"/>
    </xf>
    <xf numFmtId="0" fontId="52" fillId="0" borderId="0" xfId="0" applyFont="1" applyAlignment="1">
      <alignment vertical="center"/>
    </xf>
    <xf numFmtId="2" fontId="19" fillId="7" borderId="19" xfId="0" applyNumberFormat="1" applyFont="1" applyFill="1" applyBorder="1" applyAlignment="1">
      <alignment horizontal="center" vertical="center"/>
    </xf>
    <xf numFmtId="2" fontId="18" fillId="9" borderId="19" xfId="0" applyNumberFormat="1" applyFont="1" applyFill="1" applyBorder="1" applyAlignment="1">
      <alignment horizontal="center" vertical="center"/>
    </xf>
    <xf numFmtId="2" fontId="11" fillId="7" borderId="19" xfId="0" applyNumberFormat="1" applyFont="1" applyFill="1" applyBorder="1" applyAlignment="1">
      <alignment horizontal="center" vertical="center"/>
    </xf>
    <xf numFmtId="2" fontId="9" fillId="10" borderId="13" xfId="0" applyNumberFormat="1" applyFont="1" applyFill="1" applyBorder="1" applyAlignment="1">
      <alignment horizontal="center" vertical="center"/>
    </xf>
    <xf numFmtId="20" fontId="10" fillId="3" borderId="20" xfId="0" applyNumberFormat="1" applyFont="1" applyFill="1" applyBorder="1" applyAlignment="1">
      <alignment horizontal="center" vertical="center"/>
    </xf>
    <xf numFmtId="2" fontId="12" fillId="3" borderId="6" xfId="0" applyNumberFormat="1" applyFont="1" applyFill="1" applyBorder="1" applyAlignment="1">
      <alignment horizontal="center" vertical="center"/>
    </xf>
    <xf numFmtId="2" fontId="8" fillId="6" borderId="16" xfId="0" applyNumberFormat="1" applyFont="1" applyFill="1" applyBorder="1" applyAlignment="1">
      <alignment horizontal="center" vertical="center"/>
    </xf>
    <xf numFmtId="2" fontId="11" fillId="11" borderId="22" xfId="0" applyNumberFormat="1" applyFont="1" applyFill="1" applyBorder="1" applyAlignment="1">
      <alignment horizontal="center" vertical="center"/>
    </xf>
    <xf numFmtId="165" fontId="8" fillId="5" borderId="21" xfId="0" applyNumberFormat="1" applyFont="1" applyFill="1" applyBorder="1" applyAlignment="1">
      <alignment horizontal="left" vertical="center"/>
    </xf>
    <xf numFmtId="20" fontId="8" fillId="9" borderId="23" xfId="0" applyNumberFormat="1" applyFont="1" applyFill="1" applyBorder="1" applyAlignment="1" applyProtection="1">
      <alignment horizontal="center" vertical="center"/>
    </xf>
    <xf numFmtId="0" fontId="54" fillId="0" borderId="0" xfId="0" applyFont="1" applyFill="1" applyAlignment="1">
      <alignment vertical="center" wrapText="1"/>
    </xf>
    <xf numFmtId="165" fontId="13" fillId="5" borderId="19" xfId="0" applyNumberFormat="1" applyFont="1" applyFill="1" applyBorder="1" applyAlignment="1">
      <alignment horizontal="center" vertical="center"/>
    </xf>
    <xf numFmtId="2" fontId="20" fillId="5" borderId="13" xfId="0" applyNumberFormat="1" applyFont="1" applyFill="1" applyBorder="1" applyAlignment="1">
      <alignment horizontal="center" vertical="center"/>
    </xf>
    <xf numFmtId="165" fontId="13" fillId="15" borderId="20" xfId="0" applyNumberFormat="1" applyFont="1" applyFill="1" applyBorder="1" applyAlignment="1">
      <alignment horizontal="left" vertical="center"/>
    </xf>
    <xf numFmtId="2" fontId="11" fillId="7" borderId="24" xfId="0" applyNumberFormat="1" applyFont="1" applyFill="1" applyBorder="1" applyAlignment="1">
      <alignment horizontal="center" vertical="center"/>
    </xf>
    <xf numFmtId="165" fontId="8" fillId="5" borderId="6" xfId="0" applyNumberFormat="1" applyFont="1" applyFill="1" applyBorder="1" applyAlignment="1">
      <alignment horizontal="left" vertical="center"/>
    </xf>
    <xf numFmtId="2" fontId="8" fillId="14" borderId="25" xfId="0" applyNumberFormat="1" applyFont="1" applyFill="1" applyBorder="1" applyAlignment="1">
      <alignment horizontal="center" vertical="center"/>
    </xf>
    <xf numFmtId="2" fontId="4" fillId="0" borderId="0" xfId="0" applyNumberFormat="1" applyFont="1" applyAlignment="1">
      <alignment horizontal="center" vertical="center"/>
    </xf>
    <xf numFmtId="2" fontId="4" fillId="0" borderId="0" xfId="0" applyNumberFormat="1" applyFont="1" applyAlignment="1">
      <alignment vertical="center"/>
    </xf>
    <xf numFmtId="0" fontId="55" fillId="0" borderId="0" xfId="0" applyFont="1" applyAlignment="1">
      <alignment vertical="center"/>
    </xf>
    <xf numFmtId="0" fontId="56" fillId="0" borderId="0" xfId="0" applyFont="1">
      <alignment vertical="center"/>
    </xf>
    <xf numFmtId="20" fontId="18" fillId="9" borderId="1" xfId="0" applyNumberFormat="1" applyFont="1" applyFill="1" applyBorder="1" applyAlignment="1" applyProtection="1">
      <alignment horizontal="right" vertical="center"/>
    </xf>
    <xf numFmtId="2" fontId="18" fillId="11" borderId="0" xfId="0" applyNumberFormat="1" applyFont="1" applyFill="1" applyBorder="1" applyAlignment="1">
      <alignment horizontal="right" vertical="center"/>
    </xf>
    <xf numFmtId="2" fontId="18" fillId="9" borderId="8" xfId="0" applyNumberFormat="1" applyFont="1" applyFill="1" applyBorder="1" applyAlignment="1">
      <alignment horizontal="right" vertical="center"/>
    </xf>
    <xf numFmtId="20" fontId="13" fillId="9" borderId="1" xfId="0" applyNumberFormat="1" applyFont="1" applyFill="1" applyBorder="1" applyAlignment="1" applyProtection="1">
      <alignment horizontal="right" vertical="center"/>
    </xf>
    <xf numFmtId="2" fontId="13" fillId="11" borderId="0" xfId="0" applyNumberFormat="1" applyFont="1" applyFill="1" applyBorder="1" applyAlignment="1">
      <alignment horizontal="right" vertical="center"/>
    </xf>
    <xf numFmtId="2" fontId="13" fillId="9" borderId="8" xfId="0" applyNumberFormat="1" applyFont="1" applyFill="1" applyBorder="1" applyAlignment="1">
      <alignment horizontal="right" vertical="center"/>
    </xf>
    <xf numFmtId="0" fontId="4" fillId="0" borderId="0" xfId="0" applyFont="1" applyFill="1" applyBorder="1" applyAlignment="1">
      <alignment horizontal="right" vertical="center"/>
    </xf>
    <xf numFmtId="2" fontId="5" fillId="49" borderId="38" xfId="42" applyNumberFormat="1" applyFont="1" applyAlignment="1">
      <alignment horizontal="center" vertical="center"/>
    </xf>
    <xf numFmtId="2" fontId="74" fillId="18" borderId="34" xfId="2" applyNumberFormat="1" applyFont="1" applyAlignment="1">
      <alignment horizontal="center" vertical="center"/>
    </xf>
    <xf numFmtId="0" fontId="4" fillId="0" borderId="0" xfId="0" applyFont="1" applyAlignment="1" applyProtection="1">
      <alignment horizontal="right"/>
      <protection locked="0"/>
    </xf>
    <xf numFmtId="0" fontId="56" fillId="0" borderId="0" xfId="0" applyFont="1" applyAlignment="1" applyProtection="1">
      <alignment horizontal="right"/>
      <protection locked="0"/>
    </xf>
    <xf numFmtId="14" fontId="7" fillId="4" borderId="0" xfId="0" applyNumberFormat="1" applyFont="1" applyFill="1" applyBorder="1" applyAlignment="1">
      <alignment horizontal="left" vertical="center"/>
    </xf>
    <xf numFmtId="20" fontId="4" fillId="0" borderId="0" xfId="0" applyNumberFormat="1" applyFont="1" applyAlignment="1">
      <alignment horizontal="right" vertical="center"/>
    </xf>
  </cellXfs>
  <cellStyles count="48">
    <cellStyle name="20% - Accent1" xfId="26" builtinId="30" customBuiltin="1"/>
    <cellStyle name="20% - Accent2" xfId="30" builtinId="34" customBuiltin="1"/>
    <cellStyle name="20% - Accent3" xfId="34" builtinId="38" customBuiltin="1"/>
    <cellStyle name="20% - Accent4" xfId="37" builtinId="42" customBuiltin="1"/>
    <cellStyle name="20% - Accent5" xfId="41" builtinId="46" customBuiltin="1"/>
    <cellStyle name="20% - Accent6" xfId="45" builtinId="50" customBuiltin="1"/>
    <cellStyle name="40% - Accent1" xfId="27" builtinId="31" customBuiltin="1"/>
    <cellStyle name="40% - Accent2" xfId="31" builtinId="35" customBuiltin="1"/>
    <cellStyle name="40% - Accent4" xfId="38" builtinId="43" customBuiltin="1"/>
    <cellStyle name="40% - Accent5" xfId="42" builtinId="47" customBuiltin="1"/>
    <cellStyle name="40% - Accent6" xfId="46" builtinId="51" customBuiltin="1"/>
    <cellStyle name="60% - Accent1" xfId="28" builtinId="32" customBuiltin="1"/>
    <cellStyle name="60% - Accent2" xfId="32" builtinId="36" customBuiltin="1"/>
    <cellStyle name="60% - Accent3" xfId="35" builtinId="40" customBuiltin="1"/>
    <cellStyle name="60% - Accent4" xfId="39" builtinId="44" customBuiltin="1"/>
    <cellStyle name="60% - Accent5" xfId="43" builtinId="48" customBuiltin="1"/>
    <cellStyle name="60% - Accent6" xfId="47" builtinId="52" customBuiltin="1"/>
    <cellStyle name="Accent1" xfId="25" builtinId="29" customBuiltin="1"/>
    <cellStyle name="Accent2" xfId="29" builtinId="33" customBuiltin="1"/>
    <cellStyle name="Accent3" xfId="33" builtinId="37" customBuiltin="1"/>
    <cellStyle name="Accent4" xfId="36" builtinId="41" customBuiltin="1"/>
    <cellStyle name="Accent5" xfId="40" builtinId="45" customBuiltin="1"/>
    <cellStyle name="Accent6" xfId="44" builtinId="49" customBuiltin="1"/>
    <cellStyle name="Bad" xfId="16" builtinId="27" customBuiltin="1"/>
    <cellStyle name="Calculation" xfId="2" builtinId="22" customBuiltin="1"/>
    <cellStyle name="Check Cell" xfId="20" builtinId="23" customBuiltin="1"/>
    <cellStyle name="Comma" xfId="9" builtinId="3" customBuiltin="1"/>
    <cellStyle name="Explanatory Text" xfId="23" builtinId="53" customBuiltin="1"/>
    <cellStyle name="Good" xfId="15" builtinId="26" customBuiltin="1"/>
    <cellStyle name="Heading 1" xfId="11" builtinId="16" customBuiltin="1"/>
    <cellStyle name="Heading 2" xfId="12" builtinId="17" customBuiltin="1"/>
    <cellStyle name="Heading 3" xfId="13" builtinId="18" customBuiltin="1"/>
    <cellStyle name="Heading 4" xfId="14" builtinId="19" customBuiltin="1"/>
    <cellStyle name="Hyperlink" xfId="4" builtinId="8" customBuiltin="1"/>
    <cellStyle name="Input" xfId="1" builtinId="20" customBuiltin="1"/>
    <cellStyle name="Linked Cell" xfId="19" builtinId="24" customBuiltin="1"/>
    <cellStyle name="Neutral" xfId="17" builtinId="28" customBuiltin="1"/>
    <cellStyle name="Normal" xfId="0" builtinId="0" customBuiltin="1"/>
    <cellStyle name="Normal - Consolas" xfId="5"/>
    <cellStyle name="Normal - Consolas - Blue - Undeline" xfId="3"/>
    <cellStyle name="Normal - Consolas - Light Blue - Undeline 2" xfId="6"/>
    <cellStyle name="Normal 2" xfId="7"/>
    <cellStyle name="Normal 3" xfId="8"/>
    <cellStyle name="Note" xfId="22" builtinId="10" customBuiltin="1"/>
    <cellStyle name="Output" xfId="18" builtinId="21" customBuiltin="1"/>
    <cellStyle name="Title" xfId="10" builtinId="15" customBuiltin="1"/>
    <cellStyle name="Total" xfId="24" builtinId="25" customBuiltin="1"/>
    <cellStyle name="Warning Text" xfId="21" builtinId="11" customBuiltin="1"/>
  </cellStyles>
  <dxfs count="0"/>
  <tableStyles count="0" defaultTableStyle="TableStyleMedium9" defaultPivotStyle="PivotStyleLight16"/>
  <colors>
    <mruColors>
      <color rgb="FFC0C0C0"/>
      <color rgb="FFFF00FF"/>
      <color rgb="FF0000FF"/>
      <color rgb="FFFFFFFF"/>
      <color rgb="FF00FFFF"/>
      <color rgb="FFFFFF00"/>
      <color rgb="FF00FF00"/>
      <color rgb="FFFF0000"/>
      <color rgb="FF000080"/>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 Spread</a:t>
            </a:r>
            <a:r>
              <a:rPr lang="en-GB" baseline="0"/>
              <a:t> of h</a:t>
            </a:r>
            <a:r>
              <a:rPr lang="en-GB"/>
              <a:t>ours</a:t>
            </a:r>
            <a:r>
              <a:rPr lang="en-GB" baseline="0"/>
              <a:t> - October 1 -&gt; Feb 2017</a:t>
            </a:r>
            <a:endParaRPr lang="en-GB"/>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3366FF"/>
              </a:solidFill>
            </c:spPr>
          </c:dPt>
          <c:dPt>
            <c:idx val="2"/>
            <c:bubble3D val="0"/>
            <c:spPr>
              <a:solidFill>
                <a:schemeClr val="accent3">
                  <a:lumMod val="60000"/>
                  <a:lumOff val="40000"/>
                </a:schemeClr>
              </a:solidFill>
              <a:scene3d>
                <a:camera prst="orthographicFront"/>
                <a:lightRig rig="threePt" dir="t"/>
              </a:scene3d>
              <a:sp3d prstMaterial="matte"/>
            </c:spPr>
          </c:dPt>
          <c:dPt>
            <c:idx val="3"/>
            <c:bubble3D val="0"/>
            <c:spPr>
              <a:solidFill>
                <a:schemeClr val="accent5">
                  <a:lumMod val="75000"/>
                </a:schemeClr>
              </a:solidFill>
            </c:spPr>
          </c:dPt>
          <c:dPt>
            <c:idx val="4"/>
            <c:bubble3D val="0"/>
            <c:spPr>
              <a:solidFill>
                <a:srgbClr val="00B050"/>
              </a:solidFill>
            </c:spPr>
          </c:dPt>
          <c:dPt>
            <c:idx val="5"/>
            <c:bubble3D val="0"/>
            <c:spPr>
              <a:solidFill>
                <a:srgbClr val="00CCFF"/>
              </a:solidFill>
            </c:spPr>
          </c:dPt>
          <c:dPt>
            <c:idx val="6"/>
            <c:bubble3D val="0"/>
            <c:explosion val="19"/>
            <c:spPr>
              <a:solidFill>
                <a:srgbClr val="B30D9B"/>
              </a:solidFill>
            </c:spPr>
          </c:dPt>
          <c:dPt>
            <c:idx val="7"/>
            <c:bubble3D val="0"/>
            <c:spPr>
              <a:solidFill>
                <a:srgbClr val="FFFF00"/>
              </a:solidFill>
            </c:spPr>
          </c:dPt>
          <c:dPt>
            <c:idx val="8"/>
            <c:bubble3D val="0"/>
            <c:spPr>
              <a:solidFill>
                <a:srgbClr val="F67EE5"/>
              </a:solidFill>
            </c:spPr>
          </c:dPt>
          <c:dLbls>
            <c:dLbl>
              <c:idx val="8"/>
              <c:layout>
                <c:manualLayout>
                  <c:x val="-2.1405379875951154E-2"/>
                  <c:y val="-4.71854679433713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Lst>
            </c:dLbl>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Pie!$A$3:$A$9</c:f>
              <c:strCache>
                <c:ptCount val="7"/>
                <c:pt idx="0">
                  <c:v>7CRM</c:v>
                </c:pt>
                <c:pt idx="1">
                  <c:v>eCas</c:v>
                </c:pt>
                <c:pt idx="2">
                  <c:v>General</c:v>
                </c:pt>
                <c:pt idx="3">
                  <c:v>Treasury</c:v>
                </c:pt>
                <c:pt idx="4">
                  <c:v>QlikView</c:v>
                </c:pt>
                <c:pt idx="5">
                  <c:v>System Admin</c:v>
                </c:pt>
                <c:pt idx="6">
                  <c:v>UK Apps</c:v>
                </c:pt>
              </c:strCache>
            </c:strRef>
          </c:cat>
          <c:val>
            <c:numRef>
              <c:f>Pie!$E$3:$E$9</c:f>
              <c:numCache>
                <c:formatCode>0.00%</c:formatCode>
                <c:ptCount val="7"/>
                <c:pt idx="0">
                  <c:v>0.26711185308848079</c:v>
                </c:pt>
                <c:pt idx="1">
                  <c:v>0.22621035058430719</c:v>
                </c:pt>
                <c:pt idx="2">
                  <c:v>0.1001669449081803</c:v>
                </c:pt>
                <c:pt idx="3">
                  <c:v>9.9332220367278803E-2</c:v>
                </c:pt>
                <c:pt idx="4">
                  <c:v>0.2604340567612688</c:v>
                </c:pt>
                <c:pt idx="5">
                  <c:v>8.3472454090150246E-3</c:v>
                </c:pt>
                <c:pt idx="6">
                  <c:v>3.2554257095158599E-2</c:v>
                </c:pt>
              </c:numCache>
            </c:numRef>
          </c:val>
        </c:ser>
        <c:dLbls>
          <c:showLegendKey val="0"/>
          <c:showVal val="0"/>
          <c:showCatName val="0"/>
          <c:showSerName val="0"/>
          <c:showPercent val="1"/>
          <c:showBubbleSize val="0"/>
          <c:showLeaderLines val="1"/>
        </c:dLbls>
      </c:pie3DChart>
    </c:plotArea>
    <c:legend>
      <c:legendPos val="r"/>
      <c:overlay val="1"/>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5998</xdr:colOff>
      <xdr:row>4</xdr:row>
      <xdr:rowOff>6853</xdr:rowOff>
    </xdr:from>
    <xdr:to>
      <xdr:col>20</xdr:col>
      <xdr:colOff>302173</xdr:colOff>
      <xdr:row>31</xdr:row>
      <xdr:rowOff>105102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file:///\\ukgreefs02\S7-Data\S7DP-UK-IT\Applications\AlphaTax&#160;"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7"/>
  <sheetViews>
    <sheetView workbookViewId="0"/>
  </sheetViews>
  <sheetFormatPr defaultRowHeight="12.75" x14ac:dyDescent="0.2"/>
  <cols>
    <col min="1" max="1" width="12.140625" customWidth="1"/>
    <col min="8" max="8" width="8.7109375" customWidth="1"/>
  </cols>
  <sheetData>
    <row r="1" spans="1:8" x14ac:dyDescent="0.2">
      <c r="A1" s="89" t="s">
        <v>18</v>
      </c>
      <c r="H1" s="88" t="s">
        <v>77</v>
      </c>
    </row>
    <row r="2" spans="1:8" x14ac:dyDescent="0.2">
      <c r="A2" s="46" t="s">
        <v>29</v>
      </c>
      <c r="H2" s="46" t="s">
        <v>25</v>
      </c>
    </row>
    <row r="3" spans="1:8" x14ac:dyDescent="0.2">
      <c r="A3" s="46" t="s">
        <v>23</v>
      </c>
      <c r="H3" s="46" t="s">
        <v>22</v>
      </c>
    </row>
    <row r="4" spans="1:8" x14ac:dyDescent="0.2">
      <c r="A4" s="46" t="s">
        <v>11</v>
      </c>
      <c r="H4" s="46" t="s">
        <v>28</v>
      </c>
    </row>
    <row r="5" spans="1:8" x14ac:dyDescent="0.2">
      <c r="A5" s="46" t="s">
        <v>687</v>
      </c>
      <c r="H5" s="46" t="s">
        <v>26</v>
      </c>
    </row>
    <row r="6" spans="1:8" x14ac:dyDescent="0.2">
      <c r="A6" s="46" t="s">
        <v>369</v>
      </c>
      <c r="H6" s="46" t="s">
        <v>27</v>
      </c>
    </row>
    <row r="7" spans="1:8" x14ac:dyDescent="0.2">
      <c r="A7" s="46" t="s">
        <v>10</v>
      </c>
    </row>
    <row r="8" spans="1:8" x14ac:dyDescent="0.2">
      <c r="A8" s="46" t="s">
        <v>3</v>
      </c>
    </row>
    <row r="9" spans="1:8" x14ac:dyDescent="0.2">
      <c r="A9" s="46" t="s">
        <v>2</v>
      </c>
    </row>
    <row r="10" spans="1:8" x14ac:dyDescent="0.2">
      <c r="A10" s="46" t="s">
        <v>19</v>
      </c>
    </row>
    <row r="11" spans="1:8" x14ac:dyDescent="0.2">
      <c r="A11" s="46" t="s">
        <v>12</v>
      </c>
    </row>
    <row r="12" spans="1:8" x14ac:dyDescent="0.2">
      <c r="A12" s="46" t="s">
        <v>368</v>
      </c>
    </row>
    <row r="13" spans="1:8" x14ac:dyDescent="0.2">
      <c r="A13" s="46" t="s">
        <v>533</v>
      </c>
    </row>
    <row r="14" spans="1:8" x14ac:dyDescent="0.2">
      <c r="A14" s="46" t="s">
        <v>252</v>
      </c>
    </row>
    <row r="15" spans="1:8" x14ac:dyDescent="0.2">
      <c r="A15" s="46" t="s">
        <v>26</v>
      </c>
    </row>
    <row r="16" spans="1:8" x14ac:dyDescent="0.2">
      <c r="A16" s="46" t="s">
        <v>36</v>
      </c>
    </row>
    <row r="17" spans="1:1" x14ac:dyDescent="0.2">
      <c r="A17" s="46" t="s">
        <v>24</v>
      </c>
    </row>
  </sheetData>
  <sortState ref="A2:A17">
    <sortCondition ref="A2:A17"/>
  </sortState>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4"/>
  <sheetViews>
    <sheetView workbookViewId="0">
      <selection activeCell="D12" sqref="D12"/>
    </sheetView>
  </sheetViews>
  <sheetFormatPr defaultRowHeight="12.75" x14ac:dyDescent="0.2"/>
  <cols>
    <col min="1" max="1" width="10.140625" customWidth="1"/>
    <col min="2" max="2" width="58.85546875" customWidth="1"/>
    <col min="3" max="3" width="22.5703125" customWidth="1"/>
    <col min="4" max="4" width="96.28515625" customWidth="1"/>
  </cols>
  <sheetData>
    <row r="1" spans="1:4" x14ac:dyDescent="0.2">
      <c r="A1" t="s">
        <v>597</v>
      </c>
      <c r="B1" t="s">
        <v>8</v>
      </c>
      <c r="C1" t="s">
        <v>598</v>
      </c>
      <c r="D1" t="s">
        <v>596</v>
      </c>
    </row>
    <row r="2" spans="1:4" x14ac:dyDescent="0.2">
      <c r="A2" s="75">
        <v>43327</v>
      </c>
      <c r="B2" t="s">
        <v>599</v>
      </c>
      <c r="C2" t="s">
        <v>600</v>
      </c>
    </row>
    <row r="3" spans="1:4" x14ac:dyDescent="0.2">
      <c r="A3" s="75">
        <v>43328</v>
      </c>
      <c r="B3" t="s">
        <v>573</v>
      </c>
      <c r="C3" t="s">
        <v>601</v>
      </c>
    </row>
    <row r="4" spans="1:4" x14ac:dyDescent="0.2">
      <c r="A4" s="75">
        <v>43336</v>
      </c>
      <c r="B4" t="s">
        <v>593</v>
      </c>
      <c r="C4" t="s">
        <v>594</v>
      </c>
      <c r="D4" t="s">
        <v>595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A2" sqref="A2:B5"/>
    </sheetView>
  </sheetViews>
  <sheetFormatPr defaultRowHeight="12.75" x14ac:dyDescent="0.2"/>
  <cols>
    <col min="2" max="2" width="87.7109375" customWidth="1"/>
  </cols>
  <sheetData>
    <row r="1" spans="1:2" x14ac:dyDescent="0.2">
      <c r="A1" t="s">
        <v>922</v>
      </c>
      <c r="B1" t="s">
        <v>923</v>
      </c>
    </row>
    <row r="2" spans="1:2" x14ac:dyDescent="0.2">
      <c r="A2" s="87" t="s">
        <v>687</v>
      </c>
      <c r="B2" s="6" t="s">
        <v>919</v>
      </c>
    </row>
    <row r="3" spans="1:2" x14ac:dyDescent="0.2">
      <c r="A3" s="87" t="s">
        <v>10</v>
      </c>
      <c r="B3" s="86" t="s">
        <v>921</v>
      </c>
    </row>
    <row r="4" spans="1:2" x14ac:dyDescent="0.2">
      <c r="A4" s="87" t="s">
        <v>36</v>
      </c>
      <c r="B4" s="6" t="s">
        <v>918</v>
      </c>
    </row>
    <row r="5" spans="1:2" x14ac:dyDescent="0.2">
      <c r="A5" s="87" t="s">
        <v>36</v>
      </c>
      <c r="B5" s="86" t="s">
        <v>924</v>
      </c>
    </row>
    <row r="6" spans="1:2" x14ac:dyDescent="0.2">
      <c r="A6" s="87"/>
      <c r="B6" s="86"/>
    </row>
  </sheetData>
  <sortState ref="A2:B6">
    <sortCondition ref="B2:B6"/>
  </sortState>
  <dataValidations count="1">
    <dataValidation type="list" allowBlank="1" showInputMessage="1" showErrorMessage="1" errorTitle="Error in Validation" error="Please select value from list" sqref="A2:A6">
      <formula1>rangeCategory</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2:A30"/>
  <sheetViews>
    <sheetView workbookViewId="0">
      <selection activeCell="A16" sqref="A16:XFD16"/>
    </sheetView>
  </sheetViews>
  <sheetFormatPr defaultRowHeight="12.75" x14ac:dyDescent="0.2"/>
  <cols>
    <col min="1" max="1" width="84.28515625" customWidth="1"/>
  </cols>
  <sheetData>
    <row r="2" spans="1:1" ht="16.5" x14ac:dyDescent="0.2">
      <c r="A2" s="165" t="s">
        <v>780</v>
      </c>
    </row>
    <row r="3" spans="1:1" ht="16.5" x14ac:dyDescent="0.2">
      <c r="A3" s="165" t="s">
        <v>781</v>
      </c>
    </row>
    <row r="4" spans="1:1" ht="16.5" x14ac:dyDescent="0.2">
      <c r="A4" s="165" t="s">
        <v>782</v>
      </c>
    </row>
    <row r="5" spans="1:1" ht="16.5" x14ac:dyDescent="0.2">
      <c r="A5" s="165" t="s">
        <v>783</v>
      </c>
    </row>
    <row r="6" spans="1:1" ht="16.5" x14ac:dyDescent="0.2">
      <c r="A6" s="165" t="s">
        <v>784</v>
      </c>
    </row>
    <row r="7" spans="1:1" ht="16.5" x14ac:dyDescent="0.2">
      <c r="A7" s="165" t="s">
        <v>785</v>
      </c>
    </row>
    <row r="8" spans="1:1" ht="16.5" x14ac:dyDescent="0.2">
      <c r="A8" s="165" t="s">
        <v>786</v>
      </c>
    </row>
    <row r="9" spans="1:1" ht="16.5" x14ac:dyDescent="0.2">
      <c r="A9" s="165" t="s">
        <v>787</v>
      </c>
    </row>
    <row r="10" spans="1:1" ht="16.5" x14ac:dyDescent="0.2">
      <c r="A10" s="165" t="s">
        <v>788</v>
      </c>
    </row>
    <row r="11" spans="1:1" ht="16.5" x14ac:dyDescent="0.2">
      <c r="A11" s="165" t="s">
        <v>789</v>
      </c>
    </row>
    <row r="12" spans="1:1" ht="16.5" x14ac:dyDescent="0.2">
      <c r="A12" s="165" t="s">
        <v>790</v>
      </c>
    </row>
    <row r="13" spans="1:1" ht="16.5" x14ac:dyDescent="0.2">
      <c r="A13" s="165" t="s">
        <v>791</v>
      </c>
    </row>
    <row r="14" spans="1:1" ht="16.5" x14ac:dyDescent="0.2">
      <c r="A14" s="165" t="s">
        <v>792</v>
      </c>
    </row>
    <row r="15" spans="1:1" ht="16.5" x14ac:dyDescent="0.2">
      <c r="A15" s="165" t="s">
        <v>793</v>
      </c>
    </row>
    <row r="16" spans="1:1" ht="16.5" x14ac:dyDescent="0.2">
      <c r="A16" s="165"/>
    </row>
    <row r="17" spans="1:1" ht="16.5" x14ac:dyDescent="0.2">
      <c r="A17" s="165" t="s">
        <v>794</v>
      </c>
    </row>
    <row r="18" spans="1:1" ht="16.5" x14ac:dyDescent="0.2">
      <c r="A18" s="165" t="s">
        <v>795</v>
      </c>
    </row>
    <row r="19" spans="1:1" ht="16.5" x14ac:dyDescent="0.2">
      <c r="A19" s="165" t="s">
        <v>796</v>
      </c>
    </row>
    <row r="20" spans="1:1" ht="16.5" x14ac:dyDescent="0.2">
      <c r="A20" s="165" t="s">
        <v>797</v>
      </c>
    </row>
    <row r="21" spans="1:1" ht="16.5" x14ac:dyDescent="0.2">
      <c r="A21" s="165" t="s">
        <v>798</v>
      </c>
    </row>
    <row r="22" spans="1:1" ht="16.5" x14ac:dyDescent="0.2">
      <c r="A22" s="165" t="s">
        <v>799</v>
      </c>
    </row>
    <row r="23" spans="1:1" ht="16.5" x14ac:dyDescent="0.2">
      <c r="A23" s="165" t="s">
        <v>800</v>
      </c>
    </row>
    <row r="24" spans="1:1" ht="16.5" x14ac:dyDescent="0.2">
      <c r="A24" s="165" t="s">
        <v>801</v>
      </c>
    </row>
    <row r="25" spans="1:1" ht="16.5" x14ac:dyDescent="0.2">
      <c r="A25" s="165" t="s">
        <v>802</v>
      </c>
    </row>
    <row r="26" spans="1:1" ht="16.5" x14ac:dyDescent="0.2">
      <c r="A26" s="165" t="s">
        <v>803</v>
      </c>
    </row>
    <row r="27" spans="1:1" ht="16.5" x14ac:dyDescent="0.2">
      <c r="A27" s="165" t="s">
        <v>798</v>
      </c>
    </row>
    <row r="28" spans="1:1" ht="16.5" x14ac:dyDescent="0.2">
      <c r="A28" s="165" t="s">
        <v>804</v>
      </c>
    </row>
    <row r="29" spans="1:1" ht="16.5" x14ac:dyDescent="0.2">
      <c r="A29" s="165" t="s">
        <v>805</v>
      </c>
    </row>
    <row r="30" spans="1:1" ht="16.5" x14ac:dyDescent="0.2">
      <c r="A30" s="165" t="s">
        <v>806</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D5:G22"/>
  <sheetViews>
    <sheetView workbookViewId="0">
      <selection activeCell="F23" sqref="F23"/>
    </sheetView>
  </sheetViews>
  <sheetFormatPr defaultRowHeight="12.75" x14ac:dyDescent="0.2"/>
  <sheetData>
    <row r="5" spans="4:6" x14ac:dyDescent="0.2">
      <c r="D5">
        <v>15</v>
      </c>
    </row>
    <row r="6" spans="4:6" x14ac:dyDescent="0.2">
      <c r="D6">
        <v>2</v>
      </c>
    </row>
    <row r="7" spans="4:6" x14ac:dyDescent="0.2">
      <c r="D7">
        <f>D5/D6</f>
        <v>7.5</v>
      </c>
    </row>
    <row r="8" spans="4:6" x14ac:dyDescent="0.2">
      <c r="D8">
        <v>2</v>
      </c>
    </row>
    <row r="9" spans="4:6" x14ac:dyDescent="0.2">
      <c r="D9">
        <f>SUM(D7:D8)</f>
        <v>9.5</v>
      </c>
    </row>
    <row r="11" spans="4:6" x14ac:dyDescent="0.2">
      <c r="E11">
        <v>7.5</v>
      </c>
      <c r="F11" s="83" t="s">
        <v>570</v>
      </c>
    </row>
    <row r="14" spans="4:6" x14ac:dyDescent="0.2">
      <c r="E14" s="83" t="s">
        <v>571</v>
      </c>
    </row>
    <row r="15" spans="4:6" x14ac:dyDescent="0.2">
      <c r="E15">
        <v>2.5</v>
      </c>
      <c r="F15" s="83" t="s">
        <v>570</v>
      </c>
    </row>
    <row r="18" spans="5:7" x14ac:dyDescent="0.2">
      <c r="E18">
        <v>2.5</v>
      </c>
    </row>
    <row r="19" spans="5:7" x14ac:dyDescent="0.2">
      <c r="E19">
        <v>1</v>
      </c>
      <c r="F19">
        <v>7.5</v>
      </c>
      <c r="G19" s="83" t="s">
        <v>572</v>
      </c>
    </row>
    <row r="20" spans="5:7" x14ac:dyDescent="0.2">
      <c r="E20">
        <v>1</v>
      </c>
      <c r="F20">
        <v>7.5</v>
      </c>
      <c r="G20" s="83" t="s">
        <v>572</v>
      </c>
    </row>
    <row r="21" spans="5:7" x14ac:dyDescent="0.2">
      <c r="E21">
        <v>0.5</v>
      </c>
      <c r="F21">
        <v>3.75</v>
      </c>
    </row>
    <row r="22" spans="5:7" x14ac:dyDescent="0.2">
      <c r="F22">
        <f>SUM(F19:F21)</f>
        <v>18.75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541"/>
  <sheetViews>
    <sheetView topLeftCell="A300" workbookViewId="0">
      <selection activeCell="A373" sqref="A373:E541"/>
    </sheetView>
  </sheetViews>
  <sheetFormatPr defaultRowHeight="11.25" x14ac:dyDescent="0.2"/>
  <cols>
    <col min="1" max="1" width="14.140625" style="86" customWidth="1"/>
    <col min="2" max="2" width="74.140625" style="86" customWidth="1"/>
    <col min="3" max="3" width="9.5703125" style="86" customWidth="1"/>
    <col min="4" max="4" width="9.140625" style="86"/>
    <col min="5" max="5" width="110.7109375" style="86" customWidth="1"/>
    <col min="6" max="6" width="9.5703125" style="86" customWidth="1"/>
    <col min="7" max="16384" width="9.140625" style="86"/>
  </cols>
  <sheetData>
    <row r="1" spans="1:2" x14ac:dyDescent="0.2">
      <c r="A1" s="86" t="s">
        <v>46</v>
      </c>
      <c r="B1" s="86" t="s">
        <v>45</v>
      </c>
    </row>
    <row r="2" spans="1:2" x14ac:dyDescent="0.2">
      <c r="A2" s="87" t="s">
        <v>0</v>
      </c>
      <c r="B2" s="86" t="s">
        <v>348</v>
      </c>
    </row>
    <row r="3" spans="1:2" x14ac:dyDescent="0.2">
      <c r="A3" s="87" t="s">
        <v>68</v>
      </c>
      <c r="B3" s="86" t="s">
        <v>344</v>
      </c>
    </row>
    <row r="4" spans="1:2" x14ac:dyDescent="0.2">
      <c r="A4" s="87" t="s">
        <v>68</v>
      </c>
      <c r="B4" s="86" t="s">
        <v>347</v>
      </c>
    </row>
    <row r="5" spans="1:2" x14ac:dyDescent="0.2">
      <c r="A5" s="87" t="s">
        <v>10</v>
      </c>
      <c r="B5" s="86" t="s">
        <v>346</v>
      </c>
    </row>
    <row r="6" spans="1:2" x14ac:dyDescent="0.2">
      <c r="A6" s="87" t="s">
        <v>10</v>
      </c>
      <c r="B6" s="86" t="s">
        <v>345</v>
      </c>
    </row>
    <row r="7" spans="1:2" x14ac:dyDescent="0.2">
      <c r="A7" s="87" t="s">
        <v>96</v>
      </c>
      <c r="B7" s="86" t="s">
        <v>344</v>
      </c>
    </row>
    <row r="8" spans="1:2" x14ac:dyDescent="0.2">
      <c r="A8" s="87" t="s">
        <v>11</v>
      </c>
      <c r="B8" s="86" t="s">
        <v>343</v>
      </c>
    </row>
    <row r="9" spans="1:2" x14ac:dyDescent="0.2">
      <c r="A9" s="87" t="s">
        <v>11</v>
      </c>
      <c r="B9" s="86" t="s">
        <v>343</v>
      </c>
    </row>
    <row r="10" spans="1:2" x14ac:dyDescent="0.2">
      <c r="A10" s="87" t="s">
        <v>11</v>
      </c>
      <c r="B10" s="86" t="s">
        <v>343</v>
      </c>
    </row>
    <row r="11" spans="1:2" x14ac:dyDescent="0.2">
      <c r="A11" s="87" t="s">
        <v>11</v>
      </c>
      <c r="B11" s="86" t="s">
        <v>342</v>
      </c>
    </row>
    <row r="12" spans="1:2" x14ac:dyDescent="0.2">
      <c r="A12" s="87" t="s">
        <v>96</v>
      </c>
      <c r="B12" s="86" t="s">
        <v>341</v>
      </c>
    </row>
    <row r="13" spans="1:2" x14ac:dyDescent="0.2">
      <c r="A13" s="87" t="s">
        <v>96</v>
      </c>
      <c r="B13" s="86" t="s">
        <v>340</v>
      </c>
    </row>
    <row r="14" spans="1:2" x14ac:dyDescent="0.2">
      <c r="A14" s="87" t="s">
        <v>68</v>
      </c>
      <c r="B14" s="86" t="s">
        <v>339</v>
      </c>
    </row>
    <row r="15" spans="1:2" x14ac:dyDescent="0.2">
      <c r="A15" s="87" t="s">
        <v>10</v>
      </c>
      <c r="B15" s="86" t="s">
        <v>338</v>
      </c>
    </row>
    <row r="18" spans="1:5" x14ac:dyDescent="0.2">
      <c r="A18" s="86" t="s">
        <v>46</v>
      </c>
      <c r="B18" s="86" t="s">
        <v>45</v>
      </c>
    </row>
    <row r="19" spans="1:5" x14ac:dyDescent="0.2">
      <c r="A19" s="86" t="s">
        <v>10</v>
      </c>
      <c r="B19" s="86" t="s">
        <v>337</v>
      </c>
    </row>
    <row r="20" spans="1:5" x14ac:dyDescent="0.2">
      <c r="A20" s="86" t="s">
        <v>36</v>
      </c>
      <c r="B20" s="86" t="s">
        <v>352</v>
      </c>
    </row>
    <row r="21" spans="1:5" x14ac:dyDescent="0.2">
      <c r="A21" s="86" t="s">
        <v>10</v>
      </c>
      <c r="B21" s="86" t="s">
        <v>351</v>
      </c>
    </row>
    <row r="22" spans="1:5" x14ac:dyDescent="0.2">
      <c r="A22" s="86" t="s">
        <v>10</v>
      </c>
      <c r="B22" s="86" t="s">
        <v>351</v>
      </c>
    </row>
    <row r="23" spans="1:5" x14ac:dyDescent="0.2">
      <c r="A23" s="86" t="s">
        <v>11</v>
      </c>
      <c r="B23" s="86" t="s">
        <v>350</v>
      </c>
    </row>
    <row r="24" spans="1:5" x14ac:dyDescent="0.2">
      <c r="A24" s="86" t="s">
        <v>10</v>
      </c>
      <c r="B24" s="86" t="s">
        <v>337</v>
      </c>
      <c r="E24" s="86" t="s">
        <v>45</v>
      </c>
    </row>
    <row r="25" spans="1:5" x14ac:dyDescent="0.2">
      <c r="A25" s="86" t="s">
        <v>36</v>
      </c>
      <c r="B25" s="86" t="s">
        <v>349</v>
      </c>
    </row>
    <row r="33" spans="1:4" x14ac:dyDescent="0.2">
      <c r="A33" s="86" t="s">
        <v>46</v>
      </c>
      <c r="B33" s="86" t="s">
        <v>45</v>
      </c>
    </row>
    <row r="34" spans="1:4" x14ac:dyDescent="0.2">
      <c r="A34" s="87" t="s">
        <v>10</v>
      </c>
      <c r="B34" s="86" t="s">
        <v>360</v>
      </c>
    </row>
    <row r="35" spans="1:4" x14ac:dyDescent="0.2">
      <c r="A35" s="87" t="s">
        <v>11</v>
      </c>
      <c r="B35" s="86" t="s">
        <v>359</v>
      </c>
    </row>
    <row r="36" spans="1:4" x14ac:dyDescent="0.2">
      <c r="A36" s="87" t="s">
        <v>11</v>
      </c>
      <c r="B36" s="86" t="s">
        <v>358</v>
      </c>
    </row>
    <row r="37" spans="1:4" x14ac:dyDescent="0.2">
      <c r="A37" s="87" t="s">
        <v>11</v>
      </c>
      <c r="B37" s="86" t="s">
        <v>357</v>
      </c>
    </row>
    <row r="38" spans="1:4" x14ac:dyDescent="0.2">
      <c r="A38" s="87" t="s">
        <v>11</v>
      </c>
      <c r="B38" s="86" t="s">
        <v>356</v>
      </c>
    </row>
    <row r="39" spans="1:4" x14ac:dyDescent="0.2">
      <c r="A39" s="87" t="s">
        <v>11</v>
      </c>
      <c r="B39" s="86" t="s">
        <v>355</v>
      </c>
    </row>
    <row r="40" spans="1:4" x14ac:dyDescent="0.2">
      <c r="A40" s="87" t="s">
        <v>11</v>
      </c>
      <c r="B40" s="86" t="s">
        <v>354</v>
      </c>
    </row>
    <row r="41" spans="1:4" x14ac:dyDescent="0.2">
      <c r="A41" s="87" t="s">
        <v>36</v>
      </c>
      <c r="B41" s="86" t="s">
        <v>353</v>
      </c>
    </row>
    <row r="46" spans="1:4" x14ac:dyDescent="0.2">
      <c r="A46" s="93" t="s">
        <v>46</v>
      </c>
      <c r="B46" s="92" t="s">
        <v>45</v>
      </c>
      <c r="C46" s="97" t="s">
        <v>362</v>
      </c>
    </row>
    <row r="47" spans="1:4" x14ac:dyDescent="0.2">
      <c r="A47" s="87" t="s">
        <v>12</v>
      </c>
      <c r="B47" s="86" t="s">
        <v>366</v>
      </c>
      <c r="C47" s="86">
        <v>10</v>
      </c>
      <c r="D47" s="96"/>
    </row>
    <row r="48" spans="1:4" x14ac:dyDescent="0.2">
      <c r="A48" s="87" t="s">
        <v>11</v>
      </c>
      <c r="B48" s="86" t="s">
        <v>367</v>
      </c>
      <c r="C48" s="86">
        <v>9</v>
      </c>
      <c r="D48" s="96"/>
    </row>
    <row r="49" spans="1:4" x14ac:dyDescent="0.2">
      <c r="A49" s="87" t="s">
        <v>11</v>
      </c>
      <c r="B49" s="86" t="s">
        <v>355</v>
      </c>
      <c r="C49" s="86">
        <v>8</v>
      </c>
      <c r="D49" s="96"/>
    </row>
    <row r="50" spans="1:4" x14ac:dyDescent="0.2">
      <c r="A50" s="87" t="s">
        <v>12</v>
      </c>
      <c r="B50" s="86" t="s">
        <v>361</v>
      </c>
      <c r="C50" s="86">
        <v>7</v>
      </c>
      <c r="D50" s="96"/>
    </row>
    <row r="51" spans="1:4" x14ac:dyDescent="0.2">
      <c r="A51" s="87" t="s">
        <v>12</v>
      </c>
      <c r="B51" s="86" t="s">
        <v>366</v>
      </c>
      <c r="C51" s="86">
        <v>6</v>
      </c>
      <c r="D51" s="96"/>
    </row>
    <row r="52" spans="1:4" x14ac:dyDescent="0.2">
      <c r="A52" s="87" t="s">
        <v>12</v>
      </c>
      <c r="B52" s="86" t="s">
        <v>361</v>
      </c>
      <c r="C52" s="86">
        <v>5</v>
      </c>
      <c r="D52" s="96"/>
    </row>
    <row r="53" spans="1:4" x14ac:dyDescent="0.2">
      <c r="A53" s="87" t="s">
        <v>12</v>
      </c>
      <c r="B53" s="86" t="s">
        <v>361</v>
      </c>
      <c r="C53" s="86">
        <v>4</v>
      </c>
      <c r="D53" s="96"/>
    </row>
    <row r="54" spans="1:4" x14ac:dyDescent="0.2">
      <c r="A54" s="87" t="s">
        <v>0</v>
      </c>
      <c r="B54" s="86" t="s">
        <v>365</v>
      </c>
      <c r="C54" s="86">
        <v>3</v>
      </c>
      <c r="D54" s="96"/>
    </row>
    <row r="55" spans="1:4" x14ac:dyDescent="0.2">
      <c r="A55" s="87" t="s">
        <v>11</v>
      </c>
      <c r="B55" s="86" t="s">
        <v>364</v>
      </c>
      <c r="C55" s="86">
        <v>2</v>
      </c>
      <c r="D55" s="96"/>
    </row>
    <row r="56" spans="1:4" x14ac:dyDescent="0.2">
      <c r="A56" s="87" t="s">
        <v>11</v>
      </c>
      <c r="B56" s="86" t="s">
        <v>363</v>
      </c>
      <c r="C56" s="86">
        <v>1</v>
      </c>
      <c r="D56" s="96"/>
    </row>
    <row r="59" spans="1:4" x14ac:dyDescent="0.2">
      <c r="A59" s="93" t="s">
        <v>46</v>
      </c>
      <c r="B59" s="92" t="s">
        <v>45</v>
      </c>
      <c r="C59" s="94" t="s">
        <v>49</v>
      </c>
    </row>
    <row r="60" spans="1:4" x14ac:dyDescent="0.2">
      <c r="A60" s="87" t="s">
        <v>20</v>
      </c>
      <c r="B60" s="86" t="s">
        <v>57</v>
      </c>
      <c r="C60" s="95">
        <v>43108</v>
      </c>
    </row>
    <row r="61" spans="1:4" x14ac:dyDescent="0.2">
      <c r="A61" s="87" t="s">
        <v>10</v>
      </c>
      <c r="B61" s="86" t="s">
        <v>235</v>
      </c>
      <c r="C61" s="95">
        <v>43108</v>
      </c>
    </row>
    <row r="62" spans="1:4" x14ac:dyDescent="0.2">
      <c r="A62" s="87" t="s">
        <v>36</v>
      </c>
      <c r="B62" s="86" t="s">
        <v>293</v>
      </c>
      <c r="C62" s="95">
        <v>43108</v>
      </c>
    </row>
    <row r="63" spans="1:4" x14ac:dyDescent="0.2">
      <c r="A63" s="87" t="s">
        <v>20</v>
      </c>
      <c r="B63" s="86" t="s">
        <v>294</v>
      </c>
      <c r="C63" s="95">
        <v>43108</v>
      </c>
    </row>
    <row r="64" spans="1:4" x14ac:dyDescent="0.2">
      <c r="A64" s="87" t="s">
        <v>0</v>
      </c>
      <c r="B64" s="86" t="s">
        <v>80</v>
      </c>
      <c r="C64" s="95">
        <v>43108</v>
      </c>
    </row>
    <row r="65" spans="1:3" x14ac:dyDescent="0.2">
      <c r="A65" s="87" t="s">
        <v>36</v>
      </c>
      <c r="B65" s="86" t="s">
        <v>81</v>
      </c>
      <c r="C65" s="95">
        <v>43108</v>
      </c>
    </row>
    <row r="66" spans="1:3" x14ac:dyDescent="0.2">
      <c r="A66" s="87" t="s">
        <v>36</v>
      </c>
      <c r="B66" s="86" t="s">
        <v>58</v>
      </c>
      <c r="C66" s="95">
        <v>43108</v>
      </c>
    </row>
    <row r="67" spans="1:3" x14ac:dyDescent="0.2">
      <c r="A67" s="87" t="s">
        <v>11</v>
      </c>
      <c r="B67" s="86" t="s">
        <v>59</v>
      </c>
      <c r="C67" s="95">
        <v>43108</v>
      </c>
    </row>
    <row r="68" spans="1:3" x14ac:dyDescent="0.2">
      <c r="A68" s="87" t="s">
        <v>11</v>
      </c>
      <c r="B68" s="86" t="s">
        <v>84</v>
      </c>
      <c r="C68" s="95">
        <v>43109</v>
      </c>
    </row>
    <row r="69" spans="1:3" x14ac:dyDescent="0.2">
      <c r="A69" s="87" t="s">
        <v>11</v>
      </c>
      <c r="B69" s="86" t="s">
        <v>60</v>
      </c>
      <c r="C69" s="95">
        <v>43109</v>
      </c>
    </row>
    <row r="70" spans="1:3" x14ac:dyDescent="0.2">
      <c r="A70" s="87" t="s">
        <v>12</v>
      </c>
      <c r="B70" s="86" t="s">
        <v>280</v>
      </c>
      <c r="C70" s="95">
        <v>43109</v>
      </c>
    </row>
    <row r="71" spans="1:3" x14ac:dyDescent="0.2">
      <c r="A71" s="87" t="s">
        <v>12</v>
      </c>
      <c r="B71" s="86" t="s">
        <v>86</v>
      </c>
      <c r="C71" s="95">
        <v>43109</v>
      </c>
    </row>
    <row r="72" spans="1:3" x14ac:dyDescent="0.2">
      <c r="A72" s="87" t="s">
        <v>36</v>
      </c>
      <c r="B72" s="86" t="s">
        <v>58</v>
      </c>
      <c r="C72" s="95">
        <v>43110</v>
      </c>
    </row>
    <row r="73" spans="1:3" x14ac:dyDescent="0.2">
      <c r="A73" s="87" t="s">
        <v>12</v>
      </c>
      <c r="B73" s="86" t="s">
        <v>280</v>
      </c>
      <c r="C73" s="95">
        <v>43110</v>
      </c>
    </row>
    <row r="74" spans="1:3" x14ac:dyDescent="0.2">
      <c r="A74" s="87" t="s">
        <v>12</v>
      </c>
      <c r="B74" s="86" t="s">
        <v>280</v>
      </c>
      <c r="C74" s="95">
        <v>43111</v>
      </c>
    </row>
    <row r="75" spans="1:3" x14ac:dyDescent="0.2">
      <c r="A75" s="87" t="s">
        <v>36</v>
      </c>
      <c r="B75" s="86" t="s">
        <v>88</v>
      </c>
      <c r="C75" s="95">
        <v>43111</v>
      </c>
    </row>
    <row r="76" spans="1:3" x14ac:dyDescent="0.2">
      <c r="A76" s="87" t="s">
        <v>11</v>
      </c>
      <c r="B76" s="86" t="s">
        <v>89</v>
      </c>
      <c r="C76" s="95">
        <v>43111</v>
      </c>
    </row>
    <row r="77" spans="1:3" x14ac:dyDescent="0.2">
      <c r="A77" s="87" t="s">
        <v>10</v>
      </c>
      <c r="B77" s="86" t="s">
        <v>61</v>
      </c>
      <c r="C77" s="95">
        <v>43111</v>
      </c>
    </row>
    <row r="78" spans="1:3" x14ac:dyDescent="0.2">
      <c r="A78" s="87" t="s">
        <v>10</v>
      </c>
      <c r="B78" s="86" t="s">
        <v>62</v>
      </c>
      <c r="C78" s="95">
        <v>43111</v>
      </c>
    </row>
    <row r="79" spans="1:3" x14ac:dyDescent="0.2">
      <c r="A79" s="87" t="s">
        <v>10</v>
      </c>
      <c r="B79" s="86" t="s">
        <v>63</v>
      </c>
      <c r="C79" s="95">
        <v>43111</v>
      </c>
    </row>
    <row r="80" spans="1:3" x14ac:dyDescent="0.2">
      <c r="A80" s="87" t="s">
        <v>36</v>
      </c>
      <c r="B80" s="86" t="s">
        <v>88</v>
      </c>
      <c r="C80" s="95">
        <v>43111</v>
      </c>
    </row>
    <row r="81" spans="1:3" x14ac:dyDescent="0.2">
      <c r="A81" s="87" t="s">
        <v>36</v>
      </c>
      <c r="B81" s="86" t="s">
        <v>88</v>
      </c>
      <c r="C81" s="95">
        <v>43111</v>
      </c>
    </row>
    <row r="82" spans="1:3" x14ac:dyDescent="0.2">
      <c r="A82" s="87" t="s">
        <v>10</v>
      </c>
      <c r="B82" s="86" t="s">
        <v>236</v>
      </c>
      <c r="C82" s="95">
        <v>43112</v>
      </c>
    </row>
    <row r="83" spans="1:3" x14ac:dyDescent="0.2">
      <c r="A83" s="87" t="s">
        <v>36</v>
      </c>
      <c r="B83" s="86" t="s">
        <v>295</v>
      </c>
      <c r="C83" s="95">
        <v>43112</v>
      </c>
    </row>
    <row r="84" spans="1:3" x14ac:dyDescent="0.2">
      <c r="A84" s="87" t="s">
        <v>36</v>
      </c>
      <c r="B84" s="86" t="s">
        <v>281</v>
      </c>
      <c r="C84" s="95">
        <v>43112</v>
      </c>
    </row>
    <row r="85" spans="1:3" x14ac:dyDescent="0.2">
      <c r="A85" s="87" t="s">
        <v>36</v>
      </c>
      <c r="B85" s="86" t="s">
        <v>64</v>
      </c>
      <c r="C85" s="95">
        <v>43112</v>
      </c>
    </row>
    <row r="86" spans="1:3" x14ac:dyDescent="0.2">
      <c r="A86" s="87" t="s">
        <v>36</v>
      </c>
      <c r="B86" s="86" t="s">
        <v>64</v>
      </c>
      <c r="C86" s="95">
        <v>43112</v>
      </c>
    </row>
    <row r="87" spans="1:3" x14ac:dyDescent="0.2">
      <c r="A87" s="87" t="s">
        <v>36</v>
      </c>
      <c r="B87" s="86" t="s">
        <v>90</v>
      </c>
      <c r="C87" s="95">
        <v>43112</v>
      </c>
    </row>
    <row r="88" spans="1:3" x14ac:dyDescent="0.2">
      <c r="A88" s="87" t="s">
        <v>36</v>
      </c>
      <c r="B88" s="86" t="s">
        <v>65</v>
      </c>
      <c r="C88" s="95">
        <v>43112</v>
      </c>
    </row>
    <row r="89" spans="1:3" x14ac:dyDescent="0.2">
      <c r="A89" s="87" t="s">
        <v>10</v>
      </c>
      <c r="B89" s="86" t="s">
        <v>236</v>
      </c>
      <c r="C89" s="95">
        <v>43112</v>
      </c>
    </row>
    <row r="90" spans="1:3" x14ac:dyDescent="0.2">
      <c r="A90" s="87" t="s">
        <v>10</v>
      </c>
      <c r="B90" s="86" t="s">
        <v>296</v>
      </c>
      <c r="C90" s="95">
        <v>43115</v>
      </c>
    </row>
    <row r="91" spans="1:3" x14ac:dyDescent="0.2">
      <c r="A91" s="87" t="s">
        <v>3</v>
      </c>
      <c r="B91" s="86" t="s">
        <v>91</v>
      </c>
      <c r="C91" s="95">
        <v>43115</v>
      </c>
    </row>
    <row r="92" spans="1:3" x14ac:dyDescent="0.2">
      <c r="A92" s="87" t="s">
        <v>36</v>
      </c>
      <c r="B92" s="86" t="s">
        <v>119</v>
      </c>
      <c r="C92" s="95">
        <v>43115</v>
      </c>
    </row>
    <row r="93" spans="1:3" x14ac:dyDescent="0.2">
      <c r="A93" s="87" t="s">
        <v>10</v>
      </c>
      <c r="B93" s="86" t="s">
        <v>92</v>
      </c>
      <c r="C93" s="95">
        <v>43115</v>
      </c>
    </row>
    <row r="94" spans="1:3" x14ac:dyDescent="0.2">
      <c r="A94" s="87" t="s">
        <v>93</v>
      </c>
      <c r="B94" s="86" t="s">
        <v>297</v>
      </c>
      <c r="C94" s="95">
        <v>43115</v>
      </c>
    </row>
    <row r="95" spans="1:3" x14ac:dyDescent="0.2">
      <c r="A95" s="87" t="s">
        <v>36</v>
      </c>
      <c r="B95" s="86" t="s">
        <v>64</v>
      </c>
      <c r="C95" s="95">
        <v>43115</v>
      </c>
    </row>
    <row r="96" spans="1:3" x14ac:dyDescent="0.2">
      <c r="A96" s="87" t="s">
        <v>36</v>
      </c>
      <c r="B96" s="86" t="s">
        <v>64</v>
      </c>
      <c r="C96" s="95">
        <v>43115</v>
      </c>
    </row>
    <row r="97" spans="1:3" x14ac:dyDescent="0.2">
      <c r="A97" s="87" t="s">
        <v>20</v>
      </c>
      <c r="B97" s="86" t="s">
        <v>298</v>
      </c>
      <c r="C97" s="95">
        <v>43115</v>
      </c>
    </row>
    <row r="98" spans="1:3" x14ac:dyDescent="0.2">
      <c r="A98" s="87" t="s">
        <v>36</v>
      </c>
      <c r="B98" s="86" t="s">
        <v>65</v>
      </c>
      <c r="C98" s="95">
        <v>43115</v>
      </c>
    </row>
    <row r="99" spans="1:3" x14ac:dyDescent="0.2">
      <c r="A99" s="87" t="s">
        <v>24</v>
      </c>
      <c r="B99" s="86" t="s">
        <v>299</v>
      </c>
      <c r="C99" s="95">
        <v>43115</v>
      </c>
    </row>
    <row r="100" spans="1:3" x14ac:dyDescent="0.2">
      <c r="A100" s="87" t="s">
        <v>36</v>
      </c>
      <c r="B100" s="86" t="s">
        <v>65</v>
      </c>
      <c r="C100" s="95">
        <v>43115</v>
      </c>
    </row>
    <row r="101" spans="1:3" x14ac:dyDescent="0.2">
      <c r="A101" s="87" t="s">
        <v>36</v>
      </c>
      <c r="B101" s="86" t="s">
        <v>65</v>
      </c>
      <c r="C101" s="95">
        <v>43115</v>
      </c>
    </row>
    <row r="102" spans="1:3" x14ac:dyDescent="0.2">
      <c r="A102" s="87" t="s">
        <v>36</v>
      </c>
      <c r="B102" s="86" t="s">
        <v>65</v>
      </c>
      <c r="C102" s="95">
        <v>43115</v>
      </c>
    </row>
    <row r="103" spans="1:3" x14ac:dyDescent="0.2">
      <c r="A103" s="87" t="s">
        <v>20</v>
      </c>
      <c r="B103" s="86" t="s">
        <v>300</v>
      </c>
      <c r="C103" s="95">
        <v>43115</v>
      </c>
    </row>
    <row r="104" spans="1:3" x14ac:dyDescent="0.2">
      <c r="A104" s="87" t="s">
        <v>10</v>
      </c>
      <c r="B104" s="86" t="s">
        <v>237</v>
      </c>
      <c r="C104" s="95">
        <v>43115</v>
      </c>
    </row>
    <row r="105" spans="1:3" x14ac:dyDescent="0.2">
      <c r="A105" s="87" t="s">
        <v>10</v>
      </c>
      <c r="B105" s="86" t="s">
        <v>236</v>
      </c>
      <c r="C105" s="95">
        <v>43116</v>
      </c>
    </row>
    <row r="106" spans="1:3" x14ac:dyDescent="0.2">
      <c r="A106" s="87" t="s">
        <v>10</v>
      </c>
      <c r="B106" s="86" t="s">
        <v>236</v>
      </c>
      <c r="C106" s="95">
        <v>43116</v>
      </c>
    </row>
    <row r="107" spans="1:3" x14ac:dyDescent="0.2">
      <c r="A107" s="87" t="s">
        <v>10</v>
      </c>
      <c r="B107" s="86" t="s">
        <v>237</v>
      </c>
      <c r="C107" s="95">
        <v>43116</v>
      </c>
    </row>
    <row r="108" spans="1:3" x14ac:dyDescent="0.2">
      <c r="A108" s="87" t="s">
        <v>10</v>
      </c>
      <c r="B108" s="86" t="s">
        <v>237</v>
      </c>
      <c r="C108" s="95">
        <v>43116</v>
      </c>
    </row>
    <row r="109" spans="1:3" x14ac:dyDescent="0.2">
      <c r="A109" s="87" t="s">
        <v>96</v>
      </c>
      <c r="B109" s="86" t="s">
        <v>95</v>
      </c>
      <c r="C109" s="95">
        <v>43116</v>
      </c>
    </row>
    <row r="110" spans="1:3" x14ac:dyDescent="0.2">
      <c r="A110" s="87" t="s">
        <v>96</v>
      </c>
      <c r="B110" s="86" t="s">
        <v>95</v>
      </c>
      <c r="C110" s="95">
        <v>43116</v>
      </c>
    </row>
    <row r="111" spans="1:3" x14ac:dyDescent="0.2">
      <c r="A111" s="87" t="s">
        <v>10</v>
      </c>
      <c r="B111" s="86" t="s">
        <v>238</v>
      </c>
      <c r="C111" s="95">
        <v>43116</v>
      </c>
    </row>
    <row r="112" spans="1:3" x14ac:dyDescent="0.2">
      <c r="A112" s="87" t="s">
        <v>10</v>
      </c>
      <c r="B112" s="86" t="s">
        <v>238</v>
      </c>
      <c r="C112" s="95">
        <v>43116</v>
      </c>
    </row>
    <row r="113" spans="1:3" x14ac:dyDescent="0.2">
      <c r="A113" s="87" t="s">
        <v>10</v>
      </c>
      <c r="B113" s="86" t="s">
        <v>67</v>
      </c>
      <c r="C113" s="95">
        <v>43116</v>
      </c>
    </row>
    <row r="114" spans="1:3" x14ac:dyDescent="0.2">
      <c r="A114" s="87" t="s">
        <v>10</v>
      </c>
      <c r="B114" s="86" t="s">
        <v>66</v>
      </c>
      <c r="C114" s="95">
        <v>43116</v>
      </c>
    </row>
    <row r="115" spans="1:3" x14ac:dyDescent="0.2">
      <c r="A115" s="87" t="s">
        <v>10</v>
      </c>
      <c r="B115" s="86" t="s">
        <v>66</v>
      </c>
      <c r="C115" s="95">
        <v>43116</v>
      </c>
    </row>
    <row r="116" spans="1:3" x14ac:dyDescent="0.2">
      <c r="A116" s="87" t="s">
        <v>36</v>
      </c>
      <c r="B116" s="86" t="s">
        <v>239</v>
      </c>
      <c r="C116" s="95">
        <v>43116</v>
      </c>
    </row>
    <row r="117" spans="1:3" x14ac:dyDescent="0.2">
      <c r="A117" s="87" t="s">
        <v>10</v>
      </c>
      <c r="B117" s="86" t="s">
        <v>237</v>
      </c>
      <c r="C117" s="95">
        <v>43116</v>
      </c>
    </row>
    <row r="118" spans="1:3" x14ac:dyDescent="0.2">
      <c r="A118" s="87" t="s">
        <v>10</v>
      </c>
      <c r="B118" s="86" t="s">
        <v>66</v>
      </c>
      <c r="C118" s="95">
        <v>43117</v>
      </c>
    </row>
    <row r="119" spans="1:3" x14ac:dyDescent="0.2">
      <c r="A119" s="87" t="s">
        <v>0</v>
      </c>
      <c r="B119" s="86" t="s">
        <v>98</v>
      </c>
      <c r="C119" s="95">
        <v>43117</v>
      </c>
    </row>
    <row r="120" spans="1:3" x14ac:dyDescent="0.2">
      <c r="A120" s="87" t="s">
        <v>0</v>
      </c>
      <c r="B120" s="86" t="s">
        <v>98</v>
      </c>
      <c r="C120" s="95">
        <v>43117</v>
      </c>
    </row>
    <row r="121" spans="1:3" x14ac:dyDescent="0.2">
      <c r="A121" s="87" t="s">
        <v>36</v>
      </c>
      <c r="B121" s="86" t="s">
        <v>65</v>
      </c>
      <c r="C121" s="95">
        <v>43117</v>
      </c>
    </row>
    <row r="122" spans="1:3" x14ac:dyDescent="0.2">
      <c r="A122" s="87" t="s">
        <v>12</v>
      </c>
      <c r="B122" s="86" t="s">
        <v>69</v>
      </c>
      <c r="C122" s="95">
        <v>43118</v>
      </c>
    </row>
    <row r="123" spans="1:3" x14ac:dyDescent="0.2">
      <c r="A123" s="87" t="s">
        <v>10</v>
      </c>
      <c r="B123" s="86" t="s">
        <v>301</v>
      </c>
      <c r="C123" s="95">
        <v>43118</v>
      </c>
    </row>
    <row r="124" spans="1:3" x14ac:dyDescent="0.2">
      <c r="A124" s="87" t="s">
        <v>10</v>
      </c>
      <c r="B124" s="86" t="s">
        <v>66</v>
      </c>
      <c r="C124" s="95">
        <v>43118</v>
      </c>
    </row>
    <row r="125" spans="1:3" x14ac:dyDescent="0.2">
      <c r="A125" s="87" t="s">
        <v>10</v>
      </c>
      <c r="B125" s="86" t="s">
        <v>301</v>
      </c>
      <c r="C125" s="95">
        <v>43118</v>
      </c>
    </row>
    <row r="126" spans="1:3" x14ac:dyDescent="0.2">
      <c r="A126" s="87" t="s">
        <v>10</v>
      </c>
      <c r="B126" s="86" t="s">
        <v>301</v>
      </c>
      <c r="C126" s="95">
        <v>43118</v>
      </c>
    </row>
    <row r="127" spans="1:3" x14ac:dyDescent="0.2">
      <c r="A127" s="87" t="s">
        <v>12</v>
      </c>
      <c r="B127" s="86" t="s">
        <v>69</v>
      </c>
      <c r="C127" s="95">
        <v>43119</v>
      </c>
    </row>
    <row r="128" spans="1:3" x14ac:dyDescent="0.2">
      <c r="A128" s="87" t="s">
        <v>3</v>
      </c>
      <c r="B128" s="86" t="s">
        <v>302</v>
      </c>
      <c r="C128" s="95">
        <v>43119</v>
      </c>
    </row>
    <row r="129" spans="1:3" x14ac:dyDescent="0.2">
      <c r="A129" s="87" t="s">
        <v>10</v>
      </c>
      <c r="B129" s="86" t="s">
        <v>99</v>
      </c>
      <c r="C129" s="95">
        <v>43119</v>
      </c>
    </row>
    <row r="130" spans="1:3" x14ac:dyDescent="0.2">
      <c r="A130" s="87" t="s">
        <v>10</v>
      </c>
      <c r="B130" s="86" t="s">
        <v>99</v>
      </c>
      <c r="C130" s="95">
        <v>43119</v>
      </c>
    </row>
    <row r="131" spans="1:3" x14ac:dyDescent="0.2">
      <c r="A131" s="87" t="s">
        <v>36</v>
      </c>
      <c r="B131" s="86" t="s">
        <v>287</v>
      </c>
      <c r="C131" s="95">
        <v>43123</v>
      </c>
    </row>
    <row r="132" spans="1:3" x14ac:dyDescent="0.2">
      <c r="A132" s="87" t="s">
        <v>10</v>
      </c>
      <c r="B132" s="86" t="s">
        <v>100</v>
      </c>
      <c r="C132" s="95">
        <v>43123</v>
      </c>
    </row>
    <row r="133" spans="1:3" x14ac:dyDescent="0.2">
      <c r="A133" s="87" t="s">
        <v>10</v>
      </c>
      <c r="B133" s="86" t="s">
        <v>100</v>
      </c>
      <c r="C133" s="95">
        <v>43123</v>
      </c>
    </row>
    <row r="134" spans="1:3" x14ac:dyDescent="0.2">
      <c r="A134" s="87" t="s">
        <v>10</v>
      </c>
      <c r="B134" s="86" t="s">
        <v>100</v>
      </c>
      <c r="C134" s="95">
        <v>43123</v>
      </c>
    </row>
    <row r="135" spans="1:3" x14ac:dyDescent="0.2">
      <c r="A135" s="87" t="s">
        <v>10</v>
      </c>
      <c r="B135" s="86" t="s">
        <v>100</v>
      </c>
      <c r="C135" s="95">
        <v>43123</v>
      </c>
    </row>
    <row r="136" spans="1:3" x14ac:dyDescent="0.2">
      <c r="A136" s="87" t="s">
        <v>10</v>
      </c>
      <c r="B136" s="86" t="s">
        <v>100</v>
      </c>
      <c r="C136" s="95">
        <v>43123</v>
      </c>
    </row>
    <row r="137" spans="1:3" x14ac:dyDescent="0.2">
      <c r="A137" s="87" t="s">
        <v>10</v>
      </c>
      <c r="B137" s="86" t="s">
        <v>101</v>
      </c>
      <c r="C137" s="95">
        <v>43123</v>
      </c>
    </row>
    <row r="138" spans="1:3" x14ac:dyDescent="0.2">
      <c r="A138" s="87" t="s">
        <v>10</v>
      </c>
      <c r="B138" s="86" t="s">
        <v>288</v>
      </c>
      <c r="C138" s="95">
        <v>43124</v>
      </c>
    </row>
    <row r="139" spans="1:3" x14ac:dyDescent="0.2">
      <c r="A139" s="87" t="s">
        <v>10</v>
      </c>
      <c r="B139" s="86" t="s">
        <v>289</v>
      </c>
      <c r="C139" s="95">
        <v>43124</v>
      </c>
    </row>
    <row r="140" spans="1:3" x14ac:dyDescent="0.2">
      <c r="A140" s="87" t="s">
        <v>10</v>
      </c>
      <c r="B140" s="86" t="s">
        <v>100</v>
      </c>
      <c r="C140" s="95">
        <v>43124</v>
      </c>
    </row>
    <row r="141" spans="1:3" x14ac:dyDescent="0.2">
      <c r="A141" s="87" t="s">
        <v>10</v>
      </c>
      <c r="B141" s="86" t="s">
        <v>289</v>
      </c>
      <c r="C141" s="95">
        <v>43124</v>
      </c>
    </row>
    <row r="142" spans="1:3" x14ac:dyDescent="0.2">
      <c r="A142" s="87" t="s">
        <v>96</v>
      </c>
      <c r="B142" s="86" t="s">
        <v>102</v>
      </c>
      <c r="C142" s="95">
        <v>43124</v>
      </c>
    </row>
    <row r="143" spans="1:3" x14ac:dyDescent="0.2">
      <c r="A143" s="87" t="s">
        <v>10</v>
      </c>
      <c r="B143" s="86" t="s">
        <v>103</v>
      </c>
      <c r="C143" s="95">
        <v>43124</v>
      </c>
    </row>
    <row r="144" spans="1:3" x14ac:dyDescent="0.2">
      <c r="A144" s="87" t="s">
        <v>10</v>
      </c>
      <c r="B144" s="86" t="s">
        <v>104</v>
      </c>
      <c r="C144" s="95">
        <v>43124</v>
      </c>
    </row>
    <row r="145" spans="1:3" x14ac:dyDescent="0.2">
      <c r="A145" s="87" t="s">
        <v>10</v>
      </c>
      <c r="B145" s="86" t="s">
        <v>104</v>
      </c>
      <c r="C145" s="95">
        <v>43124</v>
      </c>
    </row>
    <row r="146" spans="1:3" x14ac:dyDescent="0.2">
      <c r="A146" s="87" t="s">
        <v>10</v>
      </c>
      <c r="B146" s="86" t="s">
        <v>63</v>
      </c>
      <c r="C146" s="95">
        <v>43124</v>
      </c>
    </row>
    <row r="147" spans="1:3" x14ac:dyDescent="0.2">
      <c r="A147" s="87" t="s">
        <v>10</v>
      </c>
      <c r="B147" s="86" t="s">
        <v>105</v>
      </c>
      <c r="C147" s="95">
        <v>43124</v>
      </c>
    </row>
    <row r="148" spans="1:3" x14ac:dyDescent="0.2">
      <c r="A148" s="87" t="s">
        <v>10</v>
      </c>
      <c r="B148" s="86" t="s">
        <v>106</v>
      </c>
      <c r="C148" s="95">
        <v>43124</v>
      </c>
    </row>
    <row r="149" spans="1:3" x14ac:dyDescent="0.2">
      <c r="A149" s="87" t="s">
        <v>10</v>
      </c>
      <c r="B149" s="86" t="s">
        <v>105</v>
      </c>
      <c r="C149" s="95">
        <v>43124</v>
      </c>
    </row>
    <row r="150" spans="1:3" x14ac:dyDescent="0.2">
      <c r="A150" s="87" t="s">
        <v>11</v>
      </c>
      <c r="B150" s="86" t="s">
        <v>303</v>
      </c>
      <c r="C150" s="95">
        <v>43125</v>
      </c>
    </row>
    <row r="151" spans="1:3" x14ac:dyDescent="0.2">
      <c r="A151" s="87" t="s">
        <v>11</v>
      </c>
      <c r="B151" s="86" t="s">
        <v>107</v>
      </c>
      <c r="C151" s="95">
        <v>43125</v>
      </c>
    </row>
    <row r="152" spans="1:3" x14ac:dyDescent="0.2">
      <c r="A152" s="87" t="s">
        <v>11</v>
      </c>
      <c r="B152" s="86" t="s">
        <v>108</v>
      </c>
      <c r="C152" s="95">
        <v>43125</v>
      </c>
    </row>
    <row r="153" spans="1:3" x14ac:dyDescent="0.2">
      <c r="A153" s="87" t="s">
        <v>96</v>
      </c>
      <c r="B153" s="86" t="s">
        <v>110</v>
      </c>
      <c r="C153" s="95">
        <v>43125</v>
      </c>
    </row>
    <row r="154" spans="1:3" x14ac:dyDescent="0.2">
      <c r="A154" s="87" t="s">
        <v>0</v>
      </c>
      <c r="B154" s="86" t="s">
        <v>291</v>
      </c>
      <c r="C154" s="95">
        <v>43125</v>
      </c>
    </row>
    <row r="155" spans="1:3" x14ac:dyDescent="0.2">
      <c r="A155" s="87" t="s">
        <v>11</v>
      </c>
      <c r="B155" s="86" t="s">
        <v>111</v>
      </c>
      <c r="C155" s="95">
        <v>43125</v>
      </c>
    </row>
    <row r="156" spans="1:3" x14ac:dyDescent="0.2">
      <c r="A156" s="87" t="s">
        <v>10</v>
      </c>
      <c r="B156" s="86" t="s">
        <v>304</v>
      </c>
      <c r="C156" s="95">
        <v>43126</v>
      </c>
    </row>
    <row r="157" spans="1:3" x14ac:dyDescent="0.2">
      <c r="A157" s="87" t="s">
        <v>10</v>
      </c>
      <c r="B157" s="86" t="s">
        <v>105</v>
      </c>
      <c r="C157" s="95">
        <v>43126</v>
      </c>
    </row>
    <row r="158" spans="1:3" x14ac:dyDescent="0.2">
      <c r="A158" s="87" t="s">
        <v>10</v>
      </c>
      <c r="B158" s="86" t="s">
        <v>105</v>
      </c>
      <c r="C158" s="95">
        <v>43126</v>
      </c>
    </row>
    <row r="159" spans="1:3" x14ac:dyDescent="0.2">
      <c r="A159" s="87" t="s">
        <v>10</v>
      </c>
      <c r="B159" s="86" t="s">
        <v>105</v>
      </c>
      <c r="C159" s="95">
        <v>43126</v>
      </c>
    </row>
    <row r="160" spans="1:3" x14ac:dyDescent="0.2">
      <c r="A160" s="87" t="s">
        <v>20</v>
      </c>
      <c r="B160" s="86" t="s">
        <v>292</v>
      </c>
      <c r="C160" s="95">
        <v>43126</v>
      </c>
    </row>
    <row r="161" spans="1:3" x14ac:dyDescent="0.2">
      <c r="A161" s="87" t="s">
        <v>10</v>
      </c>
      <c r="B161" s="86" t="s">
        <v>105</v>
      </c>
      <c r="C161" s="95">
        <v>43126</v>
      </c>
    </row>
    <row r="162" spans="1:3" x14ac:dyDescent="0.2">
      <c r="A162" s="87" t="s">
        <v>10</v>
      </c>
      <c r="B162" s="86" t="s">
        <v>105</v>
      </c>
      <c r="C162" s="95">
        <v>43126</v>
      </c>
    </row>
    <row r="163" spans="1:3" x14ac:dyDescent="0.2">
      <c r="A163" s="87" t="s">
        <v>11</v>
      </c>
      <c r="B163" s="86" t="s">
        <v>111</v>
      </c>
      <c r="C163" s="95">
        <v>43129</v>
      </c>
    </row>
    <row r="164" spans="1:3" x14ac:dyDescent="0.2">
      <c r="A164" s="87" t="s">
        <v>11</v>
      </c>
      <c r="B164" s="86" t="s">
        <v>107</v>
      </c>
      <c r="C164" s="95">
        <v>43129</v>
      </c>
    </row>
    <row r="165" spans="1:3" x14ac:dyDescent="0.2">
      <c r="A165" s="87" t="s">
        <v>11</v>
      </c>
      <c r="B165" s="86" t="s">
        <v>107</v>
      </c>
      <c r="C165" s="95">
        <v>43129</v>
      </c>
    </row>
    <row r="166" spans="1:3" x14ac:dyDescent="0.2">
      <c r="A166" s="87" t="s">
        <v>3</v>
      </c>
      <c r="B166" s="86" t="s">
        <v>113</v>
      </c>
      <c r="C166" s="95">
        <v>43129</v>
      </c>
    </row>
    <row r="167" spans="1:3" x14ac:dyDescent="0.2">
      <c r="A167" s="87" t="s">
        <v>11</v>
      </c>
      <c r="B167" s="86" t="s">
        <v>111</v>
      </c>
      <c r="C167" s="95">
        <v>43129</v>
      </c>
    </row>
    <row r="168" spans="1:3" x14ac:dyDescent="0.2">
      <c r="A168" s="87" t="s">
        <v>11</v>
      </c>
      <c r="B168" s="86" t="s">
        <v>290</v>
      </c>
      <c r="C168" s="95">
        <v>43129</v>
      </c>
    </row>
    <row r="169" spans="1:3" x14ac:dyDescent="0.2">
      <c r="A169" s="87" t="s">
        <v>11</v>
      </c>
      <c r="B169" s="86" t="s">
        <v>111</v>
      </c>
      <c r="C169" s="95">
        <v>43129</v>
      </c>
    </row>
    <row r="170" spans="1:3" x14ac:dyDescent="0.2">
      <c r="A170" s="87" t="s">
        <v>36</v>
      </c>
      <c r="B170" s="86" t="s">
        <v>65</v>
      </c>
      <c r="C170" s="95">
        <v>43130</v>
      </c>
    </row>
    <row r="171" spans="1:3" x14ac:dyDescent="0.2">
      <c r="A171" s="87" t="s">
        <v>11</v>
      </c>
      <c r="B171" s="86" t="s">
        <v>282</v>
      </c>
      <c r="C171" s="95">
        <v>43130</v>
      </c>
    </row>
    <row r="172" spans="1:3" x14ac:dyDescent="0.2">
      <c r="A172" s="87" t="s">
        <v>11</v>
      </c>
      <c r="B172" s="86" t="s">
        <v>290</v>
      </c>
      <c r="C172" s="95">
        <v>43130</v>
      </c>
    </row>
    <row r="173" spans="1:3" x14ac:dyDescent="0.2">
      <c r="A173" s="87" t="s">
        <v>11</v>
      </c>
      <c r="B173" s="86" t="s">
        <v>114</v>
      </c>
      <c r="C173" s="95">
        <v>43130</v>
      </c>
    </row>
    <row r="174" spans="1:3" x14ac:dyDescent="0.2">
      <c r="A174" s="87" t="s">
        <v>10</v>
      </c>
      <c r="B174" s="86" t="s">
        <v>115</v>
      </c>
      <c r="C174" s="95">
        <v>43130</v>
      </c>
    </row>
    <row r="175" spans="1:3" x14ac:dyDescent="0.2">
      <c r="A175" s="87" t="s">
        <v>10</v>
      </c>
      <c r="B175" s="86" t="s">
        <v>105</v>
      </c>
      <c r="C175" s="95">
        <v>43130</v>
      </c>
    </row>
    <row r="176" spans="1:3" x14ac:dyDescent="0.2">
      <c r="A176" s="87" t="s">
        <v>24</v>
      </c>
      <c r="B176" s="86" t="s">
        <v>305</v>
      </c>
      <c r="C176" s="95">
        <v>43130</v>
      </c>
    </row>
    <row r="177" spans="1:3" x14ac:dyDescent="0.2">
      <c r="A177" s="87" t="s">
        <v>96</v>
      </c>
      <c r="B177" s="86" t="s">
        <v>116</v>
      </c>
      <c r="C177" s="95">
        <v>43130</v>
      </c>
    </row>
    <row r="178" spans="1:3" x14ac:dyDescent="0.2">
      <c r="A178" s="87" t="s">
        <v>10</v>
      </c>
      <c r="B178" s="86" t="s">
        <v>105</v>
      </c>
      <c r="C178" s="95">
        <v>43130</v>
      </c>
    </row>
    <row r="179" spans="1:3" x14ac:dyDescent="0.2">
      <c r="A179" s="87" t="s">
        <v>10</v>
      </c>
      <c r="B179" s="86" t="s">
        <v>117</v>
      </c>
      <c r="C179" s="95">
        <v>43131</v>
      </c>
    </row>
    <row r="180" spans="1:3" x14ac:dyDescent="0.2">
      <c r="A180" s="87" t="s">
        <v>10</v>
      </c>
      <c r="B180" s="86" t="s">
        <v>115</v>
      </c>
      <c r="C180" s="95">
        <v>43131</v>
      </c>
    </row>
    <row r="181" spans="1:3" x14ac:dyDescent="0.2">
      <c r="A181" s="87" t="s">
        <v>24</v>
      </c>
      <c r="B181" s="86" t="s">
        <v>306</v>
      </c>
      <c r="C181" s="95">
        <v>43131</v>
      </c>
    </row>
    <row r="182" spans="1:3" x14ac:dyDescent="0.2">
      <c r="A182" s="87" t="s">
        <v>36</v>
      </c>
      <c r="B182" s="86" t="s">
        <v>65</v>
      </c>
      <c r="C182" s="95">
        <v>43131</v>
      </c>
    </row>
    <row r="183" spans="1:3" x14ac:dyDescent="0.2">
      <c r="A183" s="87" t="s">
        <v>11</v>
      </c>
      <c r="B183" s="86" t="s">
        <v>290</v>
      </c>
      <c r="C183" s="95">
        <v>43131</v>
      </c>
    </row>
    <row r="184" spans="1:3" x14ac:dyDescent="0.2">
      <c r="A184" s="87" t="s">
        <v>12</v>
      </c>
      <c r="B184" s="86" t="s">
        <v>242</v>
      </c>
      <c r="C184" s="95">
        <v>43133</v>
      </c>
    </row>
    <row r="185" spans="1:3" x14ac:dyDescent="0.2">
      <c r="A185" s="87" t="s">
        <v>36</v>
      </c>
      <c r="B185" s="86" t="s">
        <v>119</v>
      </c>
      <c r="C185" s="95">
        <v>43133</v>
      </c>
    </row>
    <row r="186" spans="1:3" x14ac:dyDescent="0.2">
      <c r="A186" s="87" t="s">
        <v>36</v>
      </c>
      <c r="B186" s="86" t="s">
        <v>119</v>
      </c>
      <c r="C186" s="95">
        <v>43133</v>
      </c>
    </row>
    <row r="187" spans="1:3" x14ac:dyDescent="0.2">
      <c r="A187" s="87" t="s">
        <v>11</v>
      </c>
      <c r="B187" s="86" t="s">
        <v>111</v>
      </c>
      <c r="C187" s="95">
        <v>43133</v>
      </c>
    </row>
    <row r="188" spans="1:3" x14ac:dyDescent="0.2">
      <c r="A188" s="87" t="s">
        <v>10</v>
      </c>
      <c r="B188" s="86" t="s">
        <v>99</v>
      </c>
      <c r="C188" s="95">
        <v>43136</v>
      </c>
    </row>
    <row r="189" spans="1:3" x14ac:dyDescent="0.2">
      <c r="A189" s="87" t="s">
        <v>96</v>
      </c>
      <c r="B189" s="86" t="s">
        <v>118</v>
      </c>
      <c r="C189" s="95">
        <v>43136</v>
      </c>
    </row>
    <row r="190" spans="1:3" x14ac:dyDescent="0.2">
      <c r="A190" s="87" t="s">
        <v>12</v>
      </c>
      <c r="B190" s="86" t="s">
        <v>307</v>
      </c>
      <c r="C190" s="95">
        <v>43136</v>
      </c>
    </row>
    <row r="191" spans="1:3" x14ac:dyDescent="0.2">
      <c r="A191" s="87" t="s">
        <v>36</v>
      </c>
      <c r="B191" s="86" t="s">
        <v>119</v>
      </c>
      <c r="C191" s="95">
        <v>43136</v>
      </c>
    </row>
    <row r="192" spans="1:3" x14ac:dyDescent="0.2">
      <c r="A192" s="87" t="s">
        <v>36</v>
      </c>
      <c r="B192" s="86" t="s">
        <v>308</v>
      </c>
      <c r="C192" s="95">
        <v>43136</v>
      </c>
    </row>
    <row r="193" spans="1:3" x14ac:dyDescent="0.2">
      <c r="A193" s="87" t="s">
        <v>36</v>
      </c>
      <c r="B193" s="86" t="s">
        <v>120</v>
      </c>
      <c r="C193" s="95">
        <v>43136</v>
      </c>
    </row>
    <row r="194" spans="1:3" x14ac:dyDescent="0.2">
      <c r="A194" s="87" t="s">
        <v>36</v>
      </c>
      <c r="B194" s="86" t="s">
        <v>239</v>
      </c>
      <c r="C194" s="95">
        <v>43136</v>
      </c>
    </row>
    <row r="195" spans="1:3" x14ac:dyDescent="0.2">
      <c r="A195" s="87" t="s">
        <v>10</v>
      </c>
      <c r="B195" s="86" t="s">
        <v>309</v>
      </c>
      <c r="C195" s="95">
        <v>43136</v>
      </c>
    </row>
    <row r="196" spans="1:3" x14ac:dyDescent="0.2">
      <c r="A196" s="87" t="s">
        <v>11</v>
      </c>
      <c r="B196" s="86" t="s">
        <v>111</v>
      </c>
      <c r="C196" s="95">
        <v>43136</v>
      </c>
    </row>
    <row r="197" spans="1:3" x14ac:dyDescent="0.2">
      <c r="A197" s="87" t="s">
        <v>11</v>
      </c>
      <c r="B197" s="86" t="s">
        <v>111</v>
      </c>
      <c r="C197" s="95">
        <v>43137</v>
      </c>
    </row>
    <row r="198" spans="1:3" x14ac:dyDescent="0.2">
      <c r="A198" s="87" t="s">
        <v>11</v>
      </c>
      <c r="B198" s="86" t="s">
        <v>111</v>
      </c>
      <c r="C198" s="95">
        <v>43137</v>
      </c>
    </row>
    <row r="199" spans="1:3" x14ac:dyDescent="0.2">
      <c r="A199" s="87" t="s">
        <v>11</v>
      </c>
      <c r="B199" s="86" t="s">
        <v>121</v>
      </c>
      <c r="C199" s="95">
        <v>43137</v>
      </c>
    </row>
    <row r="200" spans="1:3" x14ac:dyDescent="0.2">
      <c r="A200" s="87" t="s">
        <v>11</v>
      </c>
      <c r="B200" s="86" t="s">
        <v>70</v>
      </c>
      <c r="C200" s="95">
        <v>43137</v>
      </c>
    </row>
    <row r="201" spans="1:3" x14ac:dyDescent="0.2">
      <c r="A201" s="87" t="s">
        <v>36</v>
      </c>
      <c r="B201" s="86" t="s">
        <v>119</v>
      </c>
      <c r="C201" s="95">
        <v>43137</v>
      </c>
    </row>
    <row r="202" spans="1:3" x14ac:dyDescent="0.2">
      <c r="A202" s="87" t="s">
        <v>36</v>
      </c>
      <c r="B202" s="86" t="s">
        <v>122</v>
      </c>
      <c r="C202" s="95">
        <v>43137</v>
      </c>
    </row>
    <row r="203" spans="1:3" x14ac:dyDescent="0.2">
      <c r="A203" s="87" t="s">
        <v>11</v>
      </c>
      <c r="B203" s="86" t="s">
        <v>72</v>
      </c>
      <c r="C203" s="95">
        <v>43137</v>
      </c>
    </row>
    <row r="204" spans="1:3" x14ac:dyDescent="0.2">
      <c r="A204" s="87" t="s">
        <v>11</v>
      </c>
      <c r="B204" s="86" t="s">
        <v>72</v>
      </c>
      <c r="C204" s="95">
        <v>43138</v>
      </c>
    </row>
    <row r="205" spans="1:3" x14ac:dyDescent="0.2">
      <c r="A205" s="87" t="s">
        <v>11</v>
      </c>
      <c r="B205" s="86" t="s">
        <v>72</v>
      </c>
      <c r="C205" s="95">
        <v>43138</v>
      </c>
    </row>
    <row r="206" spans="1:3" x14ac:dyDescent="0.2">
      <c r="A206" s="87" t="s">
        <v>124</v>
      </c>
      <c r="B206" s="86" t="s">
        <v>72</v>
      </c>
      <c r="C206" s="95">
        <v>43138</v>
      </c>
    </row>
    <row r="207" spans="1:3" x14ac:dyDescent="0.2">
      <c r="A207" s="87" t="s">
        <v>10</v>
      </c>
      <c r="B207" s="86" t="s">
        <v>99</v>
      </c>
      <c r="C207" s="95">
        <v>43138</v>
      </c>
    </row>
    <row r="208" spans="1:3" x14ac:dyDescent="0.2">
      <c r="A208" s="87" t="s">
        <v>96</v>
      </c>
      <c r="B208" s="86" t="s">
        <v>125</v>
      </c>
      <c r="C208" s="95">
        <v>43138</v>
      </c>
    </row>
    <row r="209" spans="1:3" x14ac:dyDescent="0.2">
      <c r="A209" s="87" t="s">
        <v>11</v>
      </c>
      <c r="B209" s="86" t="s">
        <v>72</v>
      </c>
      <c r="C209" s="95">
        <v>43138</v>
      </c>
    </row>
    <row r="210" spans="1:3" x14ac:dyDescent="0.2">
      <c r="A210" s="87" t="s">
        <v>11</v>
      </c>
      <c r="B210" s="86" t="s">
        <v>126</v>
      </c>
      <c r="C210" s="95">
        <v>43139</v>
      </c>
    </row>
    <row r="211" spans="1:3" x14ac:dyDescent="0.2">
      <c r="A211" s="87" t="s">
        <v>36</v>
      </c>
      <c r="B211" s="86" t="s">
        <v>127</v>
      </c>
      <c r="C211" s="95">
        <v>43139</v>
      </c>
    </row>
    <row r="212" spans="1:3" x14ac:dyDescent="0.2">
      <c r="A212" s="87" t="s">
        <v>12</v>
      </c>
      <c r="B212" s="86" t="s">
        <v>310</v>
      </c>
      <c r="C212" s="95">
        <v>43139</v>
      </c>
    </row>
    <row r="213" spans="1:3" x14ac:dyDescent="0.2">
      <c r="A213" s="87" t="s">
        <v>12</v>
      </c>
      <c r="B213" s="86" t="s">
        <v>310</v>
      </c>
      <c r="C213" s="95">
        <v>43139</v>
      </c>
    </row>
    <row r="214" spans="1:3" x14ac:dyDescent="0.2">
      <c r="A214" s="87" t="s">
        <v>20</v>
      </c>
      <c r="B214" s="86" t="s">
        <v>310</v>
      </c>
      <c r="C214" s="95">
        <v>43139</v>
      </c>
    </row>
    <row r="215" spans="1:3" x14ac:dyDescent="0.2">
      <c r="A215" s="87" t="s">
        <v>20</v>
      </c>
      <c r="B215" s="86" t="s">
        <v>310</v>
      </c>
      <c r="C215" s="95">
        <v>43139</v>
      </c>
    </row>
    <row r="216" spans="1:3" x14ac:dyDescent="0.2">
      <c r="A216" s="87" t="s">
        <v>20</v>
      </c>
      <c r="B216" s="86" t="s">
        <v>310</v>
      </c>
      <c r="C216" s="95">
        <v>43139</v>
      </c>
    </row>
    <row r="217" spans="1:3" x14ac:dyDescent="0.2">
      <c r="A217" s="87" t="s">
        <v>11</v>
      </c>
      <c r="B217" s="86" t="s">
        <v>128</v>
      </c>
      <c r="C217" s="95">
        <v>43139</v>
      </c>
    </row>
    <row r="218" spans="1:3" x14ac:dyDescent="0.2">
      <c r="A218" s="87" t="s">
        <v>20</v>
      </c>
      <c r="B218" s="86" t="s">
        <v>310</v>
      </c>
      <c r="C218" s="95">
        <v>43139</v>
      </c>
    </row>
    <row r="219" spans="1:3" x14ac:dyDescent="0.2">
      <c r="A219" s="87" t="s">
        <v>12</v>
      </c>
      <c r="B219" s="86" t="s">
        <v>129</v>
      </c>
      <c r="C219" s="95">
        <v>43139</v>
      </c>
    </row>
    <row r="220" spans="1:3" x14ac:dyDescent="0.2">
      <c r="A220" s="87" t="s">
        <v>12</v>
      </c>
      <c r="B220" s="86" t="s">
        <v>130</v>
      </c>
      <c r="C220" s="95">
        <v>43139</v>
      </c>
    </row>
    <row r="221" spans="1:3" x14ac:dyDescent="0.2">
      <c r="A221" s="87" t="s">
        <v>12</v>
      </c>
      <c r="B221" s="86" t="s">
        <v>131</v>
      </c>
      <c r="C221" s="95">
        <v>43139</v>
      </c>
    </row>
    <row r="222" spans="1:3" x14ac:dyDescent="0.2">
      <c r="A222" s="87" t="s">
        <v>12</v>
      </c>
      <c r="B222" s="86" t="s">
        <v>132</v>
      </c>
      <c r="C222" s="95">
        <v>43139</v>
      </c>
    </row>
    <row r="223" spans="1:3" x14ac:dyDescent="0.2">
      <c r="A223" s="87" t="s">
        <v>12</v>
      </c>
      <c r="B223" s="86" t="s">
        <v>133</v>
      </c>
      <c r="C223" s="95">
        <v>43139</v>
      </c>
    </row>
    <row r="224" spans="1:3" x14ac:dyDescent="0.2">
      <c r="A224" s="87" t="s">
        <v>20</v>
      </c>
      <c r="B224" s="86" t="s">
        <v>310</v>
      </c>
      <c r="C224" s="95">
        <v>43140</v>
      </c>
    </row>
    <row r="225" spans="1:3" x14ac:dyDescent="0.2">
      <c r="A225" s="87" t="s">
        <v>36</v>
      </c>
      <c r="B225" s="86" t="s">
        <v>74</v>
      </c>
      <c r="C225" s="95">
        <v>43140</v>
      </c>
    </row>
    <row r="226" spans="1:3" x14ac:dyDescent="0.2">
      <c r="A226" s="87" t="s">
        <v>11</v>
      </c>
      <c r="B226" s="86" t="s">
        <v>134</v>
      </c>
      <c r="C226" s="95">
        <v>43140</v>
      </c>
    </row>
    <row r="227" spans="1:3" x14ac:dyDescent="0.2">
      <c r="A227" s="87" t="s">
        <v>112</v>
      </c>
      <c r="B227" s="86" t="s">
        <v>135</v>
      </c>
      <c r="C227" s="95">
        <v>43140</v>
      </c>
    </row>
    <row r="228" spans="1:3" x14ac:dyDescent="0.2">
      <c r="A228" s="87" t="s">
        <v>11</v>
      </c>
      <c r="B228" s="86" t="s">
        <v>136</v>
      </c>
      <c r="C228" s="95">
        <v>43140</v>
      </c>
    </row>
    <row r="229" spans="1:3" x14ac:dyDescent="0.2">
      <c r="A229" s="87" t="s">
        <v>36</v>
      </c>
      <c r="B229" s="86" t="s">
        <v>73</v>
      </c>
      <c r="C229" s="95">
        <v>43143</v>
      </c>
    </row>
    <row r="230" spans="1:3" x14ac:dyDescent="0.2">
      <c r="A230" s="87" t="s">
        <v>36</v>
      </c>
      <c r="B230" s="86" t="s">
        <v>73</v>
      </c>
      <c r="C230" s="95">
        <v>43143</v>
      </c>
    </row>
    <row r="231" spans="1:3" x14ac:dyDescent="0.2">
      <c r="A231" s="87" t="s">
        <v>10</v>
      </c>
      <c r="B231" s="86" t="s">
        <v>311</v>
      </c>
      <c r="C231" s="95">
        <v>43143</v>
      </c>
    </row>
    <row r="232" spans="1:3" x14ac:dyDescent="0.2">
      <c r="A232" s="87" t="s">
        <v>10</v>
      </c>
      <c r="B232" s="86" t="s">
        <v>311</v>
      </c>
      <c r="C232" s="95">
        <v>43143</v>
      </c>
    </row>
    <row r="233" spans="1:3" x14ac:dyDescent="0.2">
      <c r="A233" s="87" t="s">
        <v>10</v>
      </c>
      <c r="B233" s="86" t="s">
        <v>311</v>
      </c>
      <c r="C233" s="95">
        <v>43143</v>
      </c>
    </row>
    <row r="234" spans="1:3" x14ac:dyDescent="0.2">
      <c r="A234" s="87" t="s">
        <v>10</v>
      </c>
      <c r="B234" s="86" t="s">
        <v>137</v>
      </c>
      <c r="C234" s="95">
        <v>43143</v>
      </c>
    </row>
    <row r="235" spans="1:3" x14ac:dyDescent="0.2">
      <c r="A235" s="87" t="s">
        <v>36</v>
      </c>
      <c r="B235" s="86" t="s">
        <v>74</v>
      </c>
      <c r="C235" s="95">
        <v>43143</v>
      </c>
    </row>
    <row r="236" spans="1:3" x14ac:dyDescent="0.2">
      <c r="A236" s="87" t="s">
        <v>36</v>
      </c>
      <c r="B236" s="86" t="s">
        <v>281</v>
      </c>
      <c r="C236" s="95">
        <v>43143</v>
      </c>
    </row>
    <row r="237" spans="1:3" x14ac:dyDescent="0.2">
      <c r="A237" s="87" t="s">
        <v>36</v>
      </c>
      <c r="B237" s="86" t="s">
        <v>75</v>
      </c>
      <c r="C237" s="95">
        <v>43143</v>
      </c>
    </row>
    <row r="238" spans="1:3" x14ac:dyDescent="0.2">
      <c r="A238" s="87" t="s">
        <v>36</v>
      </c>
      <c r="B238" s="86" t="s">
        <v>74</v>
      </c>
      <c r="C238" s="95">
        <v>43143</v>
      </c>
    </row>
    <row r="239" spans="1:3" x14ac:dyDescent="0.2">
      <c r="A239" s="87" t="s">
        <v>36</v>
      </c>
      <c r="B239" s="86" t="s">
        <v>138</v>
      </c>
      <c r="C239" s="95">
        <v>43143</v>
      </c>
    </row>
    <row r="240" spans="1:3" x14ac:dyDescent="0.2">
      <c r="A240" s="87" t="s">
        <v>10</v>
      </c>
      <c r="B240" s="86" t="s">
        <v>311</v>
      </c>
      <c r="C240" s="95">
        <v>43143</v>
      </c>
    </row>
    <row r="241" spans="1:3" x14ac:dyDescent="0.2">
      <c r="A241" s="87" t="s">
        <v>11</v>
      </c>
      <c r="B241" s="86" t="s">
        <v>126</v>
      </c>
      <c r="C241" s="95">
        <v>43143</v>
      </c>
    </row>
    <row r="242" spans="1:3" x14ac:dyDescent="0.2">
      <c r="A242" s="87" t="s">
        <v>11</v>
      </c>
      <c r="B242" s="86" t="s">
        <v>126</v>
      </c>
      <c r="C242" s="95">
        <v>43143</v>
      </c>
    </row>
    <row r="243" spans="1:3" x14ac:dyDescent="0.2">
      <c r="A243" s="87" t="s">
        <v>10</v>
      </c>
      <c r="B243" s="86" t="s">
        <v>76</v>
      </c>
      <c r="C243" s="95">
        <v>43143</v>
      </c>
    </row>
    <row r="244" spans="1:3" x14ac:dyDescent="0.2">
      <c r="A244" s="87" t="s">
        <v>10</v>
      </c>
      <c r="B244" s="86" t="s">
        <v>76</v>
      </c>
      <c r="C244" s="95">
        <v>43143</v>
      </c>
    </row>
    <row r="245" spans="1:3" x14ac:dyDescent="0.2">
      <c r="A245" s="87" t="s">
        <v>10</v>
      </c>
      <c r="B245" s="86" t="s">
        <v>76</v>
      </c>
      <c r="C245" s="95">
        <v>43143</v>
      </c>
    </row>
    <row r="246" spans="1:3" x14ac:dyDescent="0.2">
      <c r="A246" s="87" t="s">
        <v>36</v>
      </c>
      <c r="B246" s="86" t="s">
        <v>283</v>
      </c>
      <c r="C246" s="95">
        <v>43143</v>
      </c>
    </row>
    <row r="247" spans="1:3" x14ac:dyDescent="0.2">
      <c r="A247" s="87" t="s">
        <v>112</v>
      </c>
      <c r="B247" s="86" t="s">
        <v>135</v>
      </c>
      <c r="C247" s="95">
        <v>43143</v>
      </c>
    </row>
    <row r="248" spans="1:3" x14ac:dyDescent="0.2">
      <c r="A248" s="87" t="s">
        <v>11</v>
      </c>
      <c r="B248" s="86" t="s">
        <v>139</v>
      </c>
      <c r="C248" s="95">
        <v>43144</v>
      </c>
    </row>
    <row r="249" spans="1:3" x14ac:dyDescent="0.2">
      <c r="A249" s="87" t="s">
        <v>96</v>
      </c>
      <c r="B249" s="86" t="s">
        <v>140</v>
      </c>
      <c r="C249" s="95">
        <v>43144</v>
      </c>
    </row>
    <row r="250" spans="1:3" x14ac:dyDescent="0.2">
      <c r="A250" s="87" t="s">
        <v>11</v>
      </c>
      <c r="B250" s="86" t="s">
        <v>141</v>
      </c>
      <c r="C250" s="95">
        <v>43144</v>
      </c>
    </row>
    <row r="251" spans="1:3" x14ac:dyDescent="0.2">
      <c r="A251" s="87" t="s">
        <v>12</v>
      </c>
      <c r="B251" s="86" t="s">
        <v>129</v>
      </c>
      <c r="C251" s="95">
        <v>43144</v>
      </c>
    </row>
    <row r="252" spans="1:3" x14ac:dyDescent="0.2">
      <c r="A252" s="87" t="s">
        <v>96</v>
      </c>
      <c r="B252" s="86" t="s">
        <v>142</v>
      </c>
      <c r="C252" s="95">
        <v>43144</v>
      </c>
    </row>
    <row r="253" spans="1:3" x14ac:dyDescent="0.2">
      <c r="A253" s="87" t="s">
        <v>112</v>
      </c>
      <c r="B253" s="86" t="s">
        <v>135</v>
      </c>
      <c r="C253" s="95">
        <v>43144</v>
      </c>
    </row>
    <row r="254" spans="1:3" x14ac:dyDescent="0.2">
      <c r="A254" s="87" t="s">
        <v>12</v>
      </c>
      <c r="B254" s="86" t="s">
        <v>129</v>
      </c>
      <c r="C254" s="95">
        <v>43144</v>
      </c>
    </row>
    <row r="255" spans="1:3" x14ac:dyDescent="0.2">
      <c r="A255" s="87" t="s">
        <v>10</v>
      </c>
      <c r="B255" s="86" t="s">
        <v>312</v>
      </c>
      <c r="C255" s="95">
        <v>43144</v>
      </c>
    </row>
    <row r="256" spans="1:3" x14ac:dyDescent="0.2">
      <c r="A256" s="87" t="s">
        <v>11</v>
      </c>
      <c r="B256" s="86" t="s">
        <v>143</v>
      </c>
      <c r="C256" s="95">
        <v>43144</v>
      </c>
    </row>
    <row r="257" spans="1:3" x14ac:dyDescent="0.2">
      <c r="A257" s="87" t="s">
        <v>11</v>
      </c>
      <c r="B257" s="86" t="s">
        <v>143</v>
      </c>
      <c r="C257" s="95">
        <v>43145</v>
      </c>
    </row>
    <row r="258" spans="1:3" x14ac:dyDescent="0.2">
      <c r="A258" s="87" t="s">
        <v>112</v>
      </c>
      <c r="B258" s="86" t="s">
        <v>135</v>
      </c>
      <c r="C258" s="95">
        <v>43145</v>
      </c>
    </row>
    <row r="259" spans="1:3" x14ac:dyDescent="0.2">
      <c r="A259" s="87" t="s">
        <v>10</v>
      </c>
      <c r="B259" s="86" t="s">
        <v>311</v>
      </c>
      <c r="C259" s="95">
        <v>43145</v>
      </c>
    </row>
    <row r="260" spans="1:3" x14ac:dyDescent="0.2">
      <c r="A260" s="87" t="s">
        <v>10</v>
      </c>
      <c r="B260" s="86" t="s">
        <v>311</v>
      </c>
      <c r="C260" s="95">
        <v>43145</v>
      </c>
    </row>
    <row r="261" spans="1:3" x14ac:dyDescent="0.2">
      <c r="A261" s="87" t="s">
        <v>11</v>
      </c>
      <c r="B261" s="86" t="s">
        <v>143</v>
      </c>
      <c r="C261" s="95">
        <v>43146</v>
      </c>
    </row>
    <row r="262" spans="1:3" x14ac:dyDescent="0.2">
      <c r="A262" s="87" t="s">
        <v>10</v>
      </c>
      <c r="B262" s="86" t="s">
        <v>313</v>
      </c>
      <c r="C262" s="95">
        <v>43146</v>
      </c>
    </row>
    <row r="263" spans="1:3" x14ac:dyDescent="0.2">
      <c r="A263" s="87" t="s">
        <v>10</v>
      </c>
      <c r="B263" s="86" t="s">
        <v>313</v>
      </c>
      <c r="C263" s="95">
        <v>43146</v>
      </c>
    </row>
    <row r="264" spans="1:3" x14ac:dyDescent="0.2">
      <c r="A264" s="87" t="s">
        <v>10</v>
      </c>
      <c r="B264" s="86" t="s">
        <v>144</v>
      </c>
      <c r="C264" s="95">
        <v>43146</v>
      </c>
    </row>
    <row r="265" spans="1:3" x14ac:dyDescent="0.2">
      <c r="A265" s="87" t="s">
        <v>11</v>
      </c>
      <c r="B265" s="86" t="s">
        <v>145</v>
      </c>
      <c r="C265" s="95">
        <v>43146</v>
      </c>
    </row>
    <row r="266" spans="1:3" x14ac:dyDescent="0.2">
      <c r="A266" s="87" t="s">
        <v>10</v>
      </c>
      <c r="B266" s="86" t="s">
        <v>238</v>
      </c>
      <c r="C266" s="95">
        <v>43146</v>
      </c>
    </row>
    <row r="267" spans="1:3" x14ac:dyDescent="0.2">
      <c r="A267" s="87" t="s">
        <v>10</v>
      </c>
      <c r="B267" s="86" t="s">
        <v>238</v>
      </c>
      <c r="C267" s="95">
        <v>43146</v>
      </c>
    </row>
    <row r="268" spans="1:3" x14ac:dyDescent="0.2">
      <c r="A268" s="87" t="s">
        <v>10</v>
      </c>
      <c r="B268" s="86" t="s">
        <v>238</v>
      </c>
      <c r="C268" s="95">
        <v>43146</v>
      </c>
    </row>
    <row r="269" spans="1:3" x14ac:dyDescent="0.2">
      <c r="A269" s="87" t="s">
        <v>10</v>
      </c>
      <c r="B269" s="86" t="s">
        <v>238</v>
      </c>
      <c r="C269" s="95">
        <v>43146</v>
      </c>
    </row>
    <row r="270" spans="1:3" x14ac:dyDescent="0.2">
      <c r="A270" s="87" t="s">
        <v>10</v>
      </c>
      <c r="B270" s="86" t="s">
        <v>146</v>
      </c>
      <c r="C270" s="95">
        <v>43146</v>
      </c>
    </row>
    <row r="271" spans="1:3" x14ac:dyDescent="0.2">
      <c r="A271" s="87" t="s">
        <v>10</v>
      </c>
      <c r="B271" s="86" t="s">
        <v>313</v>
      </c>
      <c r="C271" s="95">
        <v>43147</v>
      </c>
    </row>
    <row r="272" spans="1:3" x14ac:dyDescent="0.2">
      <c r="A272" s="87" t="s">
        <v>10</v>
      </c>
      <c r="B272" s="86" t="s">
        <v>313</v>
      </c>
      <c r="C272" s="95">
        <v>43147</v>
      </c>
    </row>
    <row r="273" spans="1:3" x14ac:dyDescent="0.2">
      <c r="A273" s="87" t="s">
        <v>10</v>
      </c>
      <c r="B273" s="86" t="s">
        <v>147</v>
      </c>
      <c r="C273" s="95">
        <v>43147</v>
      </c>
    </row>
    <row r="274" spans="1:3" x14ac:dyDescent="0.2">
      <c r="A274" s="87" t="s">
        <v>10</v>
      </c>
      <c r="B274" s="86" t="s">
        <v>313</v>
      </c>
      <c r="C274" s="95">
        <v>43147</v>
      </c>
    </row>
    <row r="275" spans="1:3" x14ac:dyDescent="0.2">
      <c r="A275" s="87" t="s">
        <v>3</v>
      </c>
      <c r="B275" s="86" t="s">
        <v>148</v>
      </c>
      <c r="C275" s="95">
        <v>43147</v>
      </c>
    </row>
    <row r="276" spans="1:3" x14ac:dyDescent="0.2">
      <c r="A276" s="87" t="s">
        <v>3</v>
      </c>
      <c r="B276" s="86" t="s">
        <v>149</v>
      </c>
      <c r="C276" s="95">
        <v>43147</v>
      </c>
    </row>
    <row r="277" spans="1:3" x14ac:dyDescent="0.2">
      <c r="A277" s="87" t="s">
        <v>10</v>
      </c>
      <c r="B277" s="86" t="s">
        <v>314</v>
      </c>
      <c r="C277" s="95">
        <v>43150</v>
      </c>
    </row>
    <row r="278" spans="1:3" x14ac:dyDescent="0.2">
      <c r="A278" s="87" t="s">
        <v>10</v>
      </c>
      <c r="B278" s="86" t="s">
        <v>314</v>
      </c>
      <c r="C278" s="95">
        <v>43150</v>
      </c>
    </row>
    <row r="279" spans="1:3" x14ac:dyDescent="0.2">
      <c r="A279" s="87" t="s">
        <v>36</v>
      </c>
      <c r="B279" s="86" t="s">
        <v>315</v>
      </c>
      <c r="C279" s="95">
        <v>43150</v>
      </c>
    </row>
    <row r="280" spans="1:3" x14ac:dyDescent="0.2">
      <c r="A280" s="87" t="s">
        <v>11</v>
      </c>
      <c r="B280" s="86" t="s">
        <v>145</v>
      </c>
      <c r="C280" s="95">
        <v>43150</v>
      </c>
    </row>
    <row r="281" spans="1:3" x14ac:dyDescent="0.2">
      <c r="A281" s="87" t="s">
        <v>96</v>
      </c>
      <c r="B281" s="86" t="s">
        <v>150</v>
      </c>
      <c r="C281" s="95">
        <v>43150</v>
      </c>
    </row>
    <row r="282" spans="1:3" x14ac:dyDescent="0.2">
      <c r="A282" s="87" t="s">
        <v>36</v>
      </c>
      <c r="B282" s="86" t="s">
        <v>122</v>
      </c>
      <c r="C282" s="95">
        <v>43150</v>
      </c>
    </row>
    <row r="283" spans="1:3" x14ac:dyDescent="0.2">
      <c r="A283" s="87" t="s">
        <v>11</v>
      </c>
      <c r="B283" s="86" t="s">
        <v>145</v>
      </c>
      <c r="C283" s="95">
        <v>43150</v>
      </c>
    </row>
    <row r="284" spans="1:3" x14ac:dyDescent="0.2">
      <c r="A284" s="87" t="s">
        <v>36</v>
      </c>
      <c r="B284" s="86" t="s">
        <v>316</v>
      </c>
      <c r="C284" s="95">
        <v>43151</v>
      </c>
    </row>
    <row r="285" spans="1:3" x14ac:dyDescent="0.2">
      <c r="A285" s="87" t="s">
        <v>112</v>
      </c>
      <c r="B285" s="86" t="s">
        <v>145</v>
      </c>
      <c r="C285" s="95">
        <v>43151</v>
      </c>
    </row>
    <row r="286" spans="1:3" x14ac:dyDescent="0.2">
      <c r="A286" s="87" t="s">
        <v>10</v>
      </c>
      <c r="B286" s="86" t="s">
        <v>317</v>
      </c>
      <c r="C286" s="95">
        <v>43151</v>
      </c>
    </row>
    <row r="287" spans="1:3" x14ac:dyDescent="0.2">
      <c r="A287" s="87" t="s">
        <v>10</v>
      </c>
      <c r="B287" s="86" t="s">
        <v>317</v>
      </c>
      <c r="C287" s="95">
        <v>43151</v>
      </c>
    </row>
    <row r="288" spans="1:3" x14ac:dyDescent="0.2">
      <c r="A288" s="87" t="s">
        <v>12</v>
      </c>
      <c r="B288" s="86" t="s">
        <v>69</v>
      </c>
      <c r="C288" s="95">
        <v>43151</v>
      </c>
    </row>
    <row r="289" spans="1:3" x14ac:dyDescent="0.2">
      <c r="A289" s="87" t="s">
        <v>10</v>
      </c>
      <c r="B289" s="86" t="s">
        <v>317</v>
      </c>
      <c r="C289" s="95">
        <v>43151</v>
      </c>
    </row>
    <row r="290" spans="1:3" x14ac:dyDescent="0.2">
      <c r="A290" s="87" t="s">
        <v>10</v>
      </c>
      <c r="B290" s="86" t="s">
        <v>317</v>
      </c>
      <c r="C290" s="95">
        <v>43151</v>
      </c>
    </row>
    <row r="291" spans="1:3" x14ac:dyDescent="0.2">
      <c r="A291" s="87" t="s">
        <v>336</v>
      </c>
      <c r="B291" s="86" t="s">
        <v>318</v>
      </c>
      <c r="C291" s="95">
        <v>43152</v>
      </c>
    </row>
    <row r="292" spans="1:3" x14ac:dyDescent="0.2">
      <c r="A292" s="87" t="s">
        <v>3</v>
      </c>
      <c r="B292" s="86" t="s">
        <v>279</v>
      </c>
      <c r="C292" s="95">
        <v>43152</v>
      </c>
    </row>
    <row r="293" spans="1:3" x14ac:dyDescent="0.2">
      <c r="A293" s="87" t="s">
        <v>10</v>
      </c>
      <c r="B293" s="86" t="s">
        <v>119</v>
      </c>
      <c r="C293" s="95">
        <v>43152</v>
      </c>
    </row>
    <row r="294" spans="1:3" x14ac:dyDescent="0.2">
      <c r="A294" s="87" t="s">
        <v>11</v>
      </c>
      <c r="B294" s="86" t="s">
        <v>319</v>
      </c>
      <c r="C294" s="95">
        <v>43153</v>
      </c>
    </row>
    <row r="295" spans="1:3" x14ac:dyDescent="0.2">
      <c r="A295" s="87" t="s">
        <v>10</v>
      </c>
      <c r="B295" s="86" t="s">
        <v>320</v>
      </c>
      <c r="C295" s="95">
        <v>43153</v>
      </c>
    </row>
    <row r="296" spans="1:3" x14ac:dyDescent="0.2">
      <c r="A296" s="87" t="s">
        <v>36</v>
      </c>
      <c r="B296" s="86" t="s">
        <v>152</v>
      </c>
      <c r="C296" s="95">
        <v>43153</v>
      </c>
    </row>
    <row r="297" spans="1:3" x14ac:dyDescent="0.2">
      <c r="A297" s="87" t="s">
        <v>36</v>
      </c>
      <c r="B297" s="86" t="s">
        <v>321</v>
      </c>
      <c r="C297" s="95">
        <v>43154</v>
      </c>
    </row>
    <row r="298" spans="1:3" x14ac:dyDescent="0.2">
      <c r="A298" s="87" t="s">
        <v>112</v>
      </c>
      <c r="B298" s="86" t="s">
        <v>153</v>
      </c>
      <c r="C298" s="95">
        <v>43154</v>
      </c>
    </row>
    <row r="299" spans="1:3" x14ac:dyDescent="0.2">
      <c r="A299" s="87" t="s">
        <v>20</v>
      </c>
      <c r="B299" s="86" t="s">
        <v>154</v>
      </c>
      <c r="C299" s="95">
        <v>43156</v>
      </c>
    </row>
    <row r="300" spans="1:3" x14ac:dyDescent="0.2">
      <c r="A300" s="87" t="s">
        <v>10</v>
      </c>
      <c r="B300" s="86" t="s">
        <v>317</v>
      </c>
      <c r="C300" s="95">
        <v>43156</v>
      </c>
    </row>
    <row r="301" spans="1:3" x14ac:dyDescent="0.2">
      <c r="A301" s="87" t="s">
        <v>96</v>
      </c>
      <c r="B301" s="86" t="s">
        <v>155</v>
      </c>
      <c r="C301" s="95">
        <v>43156</v>
      </c>
    </row>
    <row r="302" spans="1:3" x14ac:dyDescent="0.2">
      <c r="A302" s="87" t="s">
        <v>10</v>
      </c>
      <c r="B302" s="86" t="s">
        <v>322</v>
      </c>
      <c r="C302" s="95">
        <v>43157</v>
      </c>
    </row>
    <row r="303" spans="1:3" x14ac:dyDescent="0.2">
      <c r="A303" s="87" t="s">
        <v>12</v>
      </c>
      <c r="B303" s="86" t="s">
        <v>69</v>
      </c>
      <c r="C303" s="95">
        <v>43157</v>
      </c>
    </row>
    <row r="304" spans="1:3" x14ac:dyDescent="0.2">
      <c r="A304" s="87" t="s">
        <v>12</v>
      </c>
      <c r="B304" s="86" t="s">
        <v>69</v>
      </c>
      <c r="C304" s="95">
        <v>43157</v>
      </c>
    </row>
    <row r="305" spans="1:3" x14ac:dyDescent="0.2">
      <c r="A305" s="87" t="s">
        <v>12</v>
      </c>
      <c r="B305" s="86" t="s">
        <v>323</v>
      </c>
      <c r="C305" s="95">
        <v>43157</v>
      </c>
    </row>
    <row r="306" spans="1:3" x14ac:dyDescent="0.2">
      <c r="A306" s="87" t="s">
        <v>20</v>
      </c>
      <c r="B306" s="86" t="s">
        <v>324</v>
      </c>
      <c r="C306" s="95">
        <v>43157</v>
      </c>
    </row>
    <row r="307" spans="1:3" x14ac:dyDescent="0.2">
      <c r="A307" s="87" t="s">
        <v>11</v>
      </c>
      <c r="B307" s="86" t="s">
        <v>325</v>
      </c>
      <c r="C307" s="95">
        <v>43157</v>
      </c>
    </row>
    <row r="308" spans="1:3" x14ac:dyDescent="0.2">
      <c r="A308" s="87" t="s">
        <v>12</v>
      </c>
      <c r="B308" s="86" t="s">
        <v>69</v>
      </c>
      <c r="C308" s="95">
        <v>43158</v>
      </c>
    </row>
    <row r="309" spans="1:3" x14ac:dyDescent="0.2">
      <c r="A309" s="87" t="s">
        <v>12</v>
      </c>
      <c r="B309" s="86" t="s">
        <v>69</v>
      </c>
      <c r="C309" s="95">
        <v>43158</v>
      </c>
    </row>
    <row r="310" spans="1:3" x14ac:dyDescent="0.2">
      <c r="A310" s="87" t="s">
        <v>36</v>
      </c>
      <c r="B310" s="86" t="s">
        <v>156</v>
      </c>
      <c r="C310" s="95">
        <v>43158</v>
      </c>
    </row>
    <row r="311" spans="1:3" x14ac:dyDescent="0.2">
      <c r="A311" s="87" t="s">
        <v>36</v>
      </c>
      <c r="B311" s="86" t="s">
        <v>156</v>
      </c>
      <c r="C311" s="95">
        <v>43158</v>
      </c>
    </row>
    <row r="312" spans="1:3" x14ac:dyDescent="0.2">
      <c r="A312" s="87" t="s">
        <v>36</v>
      </c>
      <c r="B312" s="86" t="s">
        <v>157</v>
      </c>
      <c r="C312" s="95">
        <v>43158</v>
      </c>
    </row>
    <row r="313" spans="1:3" x14ac:dyDescent="0.2">
      <c r="A313" s="87" t="s">
        <v>36</v>
      </c>
      <c r="B313" s="86" t="s">
        <v>326</v>
      </c>
      <c r="C313" s="95">
        <v>43158</v>
      </c>
    </row>
    <row r="314" spans="1:3" x14ac:dyDescent="0.2">
      <c r="A314" s="87" t="s">
        <v>11</v>
      </c>
      <c r="B314" s="86" t="s">
        <v>325</v>
      </c>
      <c r="C314" s="95">
        <v>43158</v>
      </c>
    </row>
    <row r="315" spans="1:3" x14ac:dyDescent="0.2">
      <c r="A315" s="87" t="s">
        <v>11</v>
      </c>
      <c r="B315" s="86" t="s">
        <v>325</v>
      </c>
      <c r="C315" s="95">
        <v>43158</v>
      </c>
    </row>
    <row r="316" spans="1:3" x14ac:dyDescent="0.2">
      <c r="A316" s="87" t="s">
        <v>11</v>
      </c>
      <c r="B316" s="86" t="s">
        <v>325</v>
      </c>
      <c r="C316" s="95">
        <v>43158</v>
      </c>
    </row>
    <row r="317" spans="1:3" x14ac:dyDescent="0.2">
      <c r="A317" s="87" t="s">
        <v>0</v>
      </c>
      <c r="B317" s="86" t="s">
        <v>158</v>
      </c>
      <c r="C317" s="95">
        <v>43158</v>
      </c>
    </row>
    <row r="318" spans="1:3" x14ac:dyDescent="0.2">
      <c r="A318" s="87" t="s">
        <v>36</v>
      </c>
      <c r="B318" s="86" t="s">
        <v>327</v>
      </c>
      <c r="C318" s="95">
        <v>43158</v>
      </c>
    </row>
    <row r="319" spans="1:3" x14ac:dyDescent="0.2">
      <c r="A319" s="87" t="s">
        <v>36</v>
      </c>
      <c r="B319" s="86" t="s">
        <v>327</v>
      </c>
      <c r="C319" s="95">
        <v>43158</v>
      </c>
    </row>
    <row r="320" spans="1:3" x14ac:dyDescent="0.2">
      <c r="A320" s="87" t="s">
        <v>10</v>
      </c>
      <c r="B320" s="86" t="s">
        <v>159</v>
      </c>
      <c r="C320" s="95">
        <v>43159</v>
      </c>
    </row>
    <row r="321" spans="1:3" x14ac:dyDescent="0.2">
      <c r="A321" s="87" t="s">
        <v>11</v>
      </c>
      <c r="B321" s="86" t="s">
        <v>328</v>
      </c>
      <c r="C321" s="95">
        <v>43159</v>
      </c>
    </row>
    <row r="322" spans="1:3" x14ac:dyDescent="0.2">
      <c r="A322" s="87" t="s">
        <v>10</v>
      </c>
      <c r="B322" s="86" t="s">
        <v>160</v>
      </c>
      <c r="C322" s="95">
        <v>43159</v>
      </c>
    </row>
    <row r="323" spans="1:3" x14ac:dyDescent="0.2">
      <c r="A323" s="87" t="s">
        <v>10</v>
      </c>
      <c r="B323" s="86" t="s">
        <v>161</v>
      </c>
      <c r="C323" s="95">
        <v>43159</v>
      </c>
    </row>
    <row r="324" spans="1:3" x14ac:dyDescent="0.2">
      <c r="A324" s="87" t="s">
        <v>11</v>
      </c>
      <c r="B324" s="86" t="s">
        <v>325</v>
      </c>
      <c r="C324" s="95">
        <v>43159</v>
      </c>
    </row>
    <row r="325" spans="1:3" x14ac:dyDescent="0.2">
      <c r="A325" s="87" t="s">
        <v>11</v>
      </c>
      <c r="B325" s="86" t="s">
        <v>325</v>
      </c>
      <c r="C325" s="95">
        <v>43159</v>
      </c>
    </row>
    <row r="326" spans="1:3" x14ac:dyDescent="0.2">
      <c r="A326" s="87" t="s">
        <v>36</v>
      </c>
      <c r="B326" s="86" t="s">
        <v>327</v>
      </c>
      <c r="C326" s="95">
        <v>43160</v>
      </c>
    </row>
    <row r="327" spans="1:3" x14ac:dyDescent="0.2">
      <c r="A327" s="87" t="s">
        <v>36</v>
      </c>
      <c r="B327" s="86" t="s">
        <v>327</v>
      </c>
      <c r="C327" s="95">
        <v>43160</v>
      </c>
    </row>
    <row r="328" spans="1:3" x14ac:dyDescent="0.2">
      <c r="A328" s="87" t="s">
        <v>36</v>
      </c>
      <c r="B328" s="86" t="s">
        <v>162</v>
      </c>
      <c r="C328" s="95">
        <v>43160</v>
      </c>
    </row>
    <row r="329" spans="1:3" x14ac:dyDescent="0.2">
      <c r="A329" s="87" t="s">
        <v>36</v>
      </c>
      <c r="B329" s="86" t="s">
        <v>327</v>
      </c>
      <c r="C329" s="95">
        <v>43160</v>
      </c>
    </row>
    <row r="330" spans="1:3" x14ac:dyDescent="0.2">
      <c r="A330" s="87" t="s">
        <v>36</v>
      </c>
      <c r="B330" s="86" t="s">
        <v>284</v>
      </c>
      <c r="C330" s="95">
        <v>43160</v>
      </c>
    </row>
    <row r="331" spans="1:3" x14ac:dyDescent="0.2">
      <c r="A331" s="87" t="s">
        <v>36</v>
      </c>
      <c r="B331" s="86" t="s">
        <v>285</v>
      </c>
      <c r="C331" s="95">
        <v>43160</v>
      </c>
    </row>
    <row r="332" spans="1:3" x14ac:dyDescent="0.2">
      <c r="A332" s="87" t="s">
        <v>36</v>
      </c>
      <c r="B332" s="86" t="s">
        <v>286</v>
      </c>
      <c r="C332" s="95">
        <v>43160</v>
      </c>
    </row>
    <row r="333" spans="1:3" x14ac:dyDescent="0.2">
      <c r="A333" s="87" t="s">
        <v>12</v>
      </c>
      <c r="B333" s="86" t="s">
        <v>69</v>
      </c>
      <c r="C333" s="95">
        <v>43160</v>
      </c>
    </row>
    <row r="334" spans="1:3" x14ac:dyDescent="0.2">
      <c r="A334" s="87" t="s">
        <v>36</v>
      </c>
      <c r="B334" s="86" t="s">
        <v>329</v>
      </c>
      <c r="C334" s="95">
        <v>43161</v>
      </c>
    </row>
    <row r="335" spans="1:3" x14ac:dyDescent="0.2">
      <c r="A335" s="87" t="s">
        <v>36</v>
      </c>
      <c r="B335" s="86" t="s">
        <v>329</v>
      </c>
      <c r="C335" s="95">
        <v>43161</v>
      </c>
    </row>
    <row r="336" spans="1:3" x14ac:dyDescent="0.2">
      <c r="A336" s="87" t="s">
        <v>36</v>
      </c>
      <c r="B336" s="86" t="s">
        <v>329</v>
      </c>
      <c r="C336" s="95">
        <v>43161</v>
      </c>
    </row>
    <row r="337" spans="1:3" x14ac:dyDescent="0.2">
      <c r="A337" s="87" t="s">
        <v>36</v>
      </c>
      <c r="B337" s="86" t="s">
        <v>164</v>
      </c>
      <c r="C337" s="95">
        <v>43161</v>
      </c>
    </row>
    <row r="338" spans="1:3" x14ac:dyDescent="0.2">
      <c r="A338" s="87" t="s">
        <v>12</v>
      </c>
      <c r="B338" s="86" t="s">
        <v>69</v>
      </c>
      <c r="C338" s="95">
        <v>43161</v>
      </c>
    </row>
    <row r="339" spans="1:3" x14ac:dyDescent="0.2">
      <c r="A339" s="87" t="s">
        <v>36</v>
      </c>
      <c r="B339" s="86" t="s">
        <v>330</v>
      </c>
      <c r="C339" s="95">
        <v>43161</v>
      </c>
    </row>
    <row r="340" spans="1:3" x14ac:dyDescent="0.2">
      <c r="A340" s="87" t="s">
        <v>11</v>
      </c>
      <c r="B340" s="86" t="s">
        <v>165</v>
      </c>
      <c r="C340" s="95">
        <v>43164</v>
      </c>
    </row>
    <row r="341" spans="1:3" x14ac:dyDescent="0.2">
      <c r="A341" s="87" t="s">
        <v>11</v>
      </c>
      <c r="B341" s="86" t="s">
        <v>166</v>
      </c>
      <c r="C341" s="95">
        <v>43164</v>
      </c>
    </row>
    <row r="342" spans="1:3" x14ac:dyDescent="0.2">
      <c r="A342" s="87" t="s">
        <v>11</v>
      </c>
      <c r="B342" s="86" t="s">
        <v>167</v>
      </c>
      <c r="C342" s="95">
        <v>43164</v>
      </c>
    </row>
    <row r="343" spans="1:3" x14ac:dyDescent="0.2">
      <c r="A343" s="87" t="s">
        <v>11</v>
      </c>
      <c r="B343" s="86" t="s">
        <v>168</v>
      </c>
      <c r="C343" s="95">
        <v>43164</v>
      </c>
    </row>
    <row r="344" spans="1:3" x14ac:dyDescent="0.2">
      <c r="A344" s="87" t="s">
        <v>36</v>
      </c>
      <c r="B344" s="86" t="s">
        <v>169</v>
      </c>
      <c r="C344" s="95">
        <v>43164</v>
      </c>
    </row>
    <row r="345" spans="1:3" x14ac:dyDescent="0.2">
      <c r="A345" s="87" t="s">
        <v>36</v>
      </c>
      <c r="B345" s="86" t="s">
        <v>169</v>
      </c>
      <c r="C345" s="95">
        <v>43164</v>
      </c>
    </row>
    <row r="346" spans="1:3" x14ac:dyDescent="0.2">
      <c r="A346" s="87" t="s">
        <v>36</v>
      </c>
      <c r="B346" s="86" t="s">
        <v>169</v>
      </c>
      <c r="C346" s="95">
        <v>43164</v>
      </c>
    </row>
    <row r="347" spans="1:3" x14ac:dyDescent="0.2">
      <c r="A347" s="87" t="s">
        <v>11</v>
      </c>
      <c r="B347" s="86" t="s">
        <v>170</v>
      </c>
      <c r="C347" s="95">
        <v>43164</v>
      </c>
    </row>
    <row r="348" spans="1:3" x14ac:dyDescent="0.2">
      <c r="A348" s="87" t="s">
        <v>36</v>
      </c>
      <c r="B348" s="86" t="s">
        <v>171</v>
      </c>
      <c r="C348" s="95">
        <v>43165</v>
      </c>
    </row>
    <row r="349" spans="1:3" x14ac:dyDescent="0.2">
      <c r="A349" s="87" t="s">
        <v>36</v>
      </c>
      <c r="B349" s="86" t="s">
        <v>171</v>
      </c>
      <c r="C349" s="95">
        <v>43165</v>
      </c>
    </row>
    <row r="350" spans="1:3" x14ac:dyDescent="0.2">
      <c r="A350" s="87" t="s">
        <v>36</v>
      </c>
      <c r="B350" s="86" t="s">
        <v>331</v>
      </c>
      <c r="C350" s="95">
        <v>43165</v>
      </c>
    </row>
    <row r="351" spans="1:3" x14ac:dyDescent="0.2">
      <c r="A351" s="87" t="s">
        <v>36</v>
      </c>
      <c r="B351" s="86" t="s">
        <v>331</v>
      </c>
      <c r="C351" s="95">
        <v>43165</v>
      </c>
    </row>
    <row r="352" spans="1:3" x14ac:dyDescent="0.2">
      <c r="A352" s="87" t="s">
        <v>36</v>
      </c>
      <c r="B352" s="86" t="s">
        <v>172</v>
      </c>
      <c r="C352" s="95">
        <v>43165</v>
      </c>
    </row>
    <row r="353" spans="1:3" x14ac:dyDescent="0.2">
      <c r="A353" s="87" t="s">
        <v>10</v>
      </c>
      <c r="B353" s="86" t="s">
        <v>332</v>
      </c>
      <c r="C353" s="95">
        <v>43165</v>
      </c>
    </row>
    <row r="354" spans="1:3" x14ac:dyDescent="0.2">
      <c r="A354" s="87" t="s">
        <v>36</v>
      </c>
      <c r="B354" s="86" t="s">
        <v>173</v>
      </c>
      <c r="C354" s="95">
        <v>43165</v>
      </c>
    </row>
    <row r="355" spans="1:3" x14ac:dyDescent="0.2">
      <c r="A355" s="87" t="s">
        <v>36</v>
      </c>
      <c r="B355" s="86" t="s">
        <v>174</v>
      </c>
      <c r="C355" s="95">
        <v>43166</v>
      </c>
    </row>
    <row r="356" spans="1:3" x14ac:dyDescent="0.2">
      <c r="A356" s="87" t="s">
        <v>36</v>
      </c>
      <c r="B356" s="86" t="s">
        <v>175</v>
      </c>
      <c r="C356" s="95">
        <v>43166</v>
      </c>
    </row>
    <row r="357" spans="1:3" x14ac:dyDescent="0.2">
      <c r="A357" s="87" t="s">
        <v>36</v>
      </c>
      <c r="B357" s="86" t="s">
        <v>176</v>
      </c>
      <c r="C357" s="95">
        <v>43166</v>
      </c>
    </row>
    <row r="358" spans="1:3" x14ac:dyDescent="0.2">
      <c r="A358" s="87" t="s">
        <v>36</v>
      </c>
      <c r="B358" s="86" t="s">
        <v>172</v>
      </c>
      <c r="C358" s="95">
        <v>43166</v>
      </c>
    </row>
    <row r="359" spans="1:3" x14ac:dyDescent="0.2">
      <c r="A359" s="87" t="s">
        <v>36</v>
      </c>
      <c r="B359" s="86" t="s">
        <v>177</v>
      </c>
      <c r="C359" s="95">
        <v>43166</v>
      </c>
    </row>
    <row r="360" spans="1:3" x14ac:dyDescent="0.2">
      <c r="A360" s="87" t="s">
        <v>36</v>
      </c>
      <c r="B360" s="86" t="s">
        <v>333</v>
      </c>
      <c r="C360" s="95">
        <v>43166</v>
      </c>
    </row>
    <row r="361" spans="1:3" x14ac:dyDescent="0.2">
      <c r="A361" s="87" t="s">
        <v>36</v>
      </c>
      <c r="B361" s="86" t="s">
        <v>178</v>
      </c>
      <c r="C361" s="95">
        <v>43166</v>
      </c>
    </row>
    <row r="362" spans="1:3" x14ac:dyDescent="0.2">
      <c r="A362" s="87" t="s">
        <v>36</v>
      </c>
      <c r="B362" s="86" t="s">
        <v>178</v>
      </c>
      <c r="C362" s="95">
        <v>43166</v>
      </c>
    </row>
    <row r="363" spans="1:3" x14ac:dyDescent="0.2">
      <c r="A363" s="87" t="s">
        <v>36</v>
      </c>
      <c r="B363" s="86" t="s">
        <v>180</v>
      </c>
      <c r="C363" s="95">
        <v>43166</v>
      </c>
    </row>
    <row r="364" spans="1:3" x14ac:dyDescent="0.2">
      <c r="A364" s="87" t="s">
        <v>36</v>
      </c>
      <c r="B364" s="86" t="s">
        <v>178</v>
      </c>
      <c r="C364" s="95">
        <v>43166</v>
      </c>
    </row>
    <row r="365" spans="1:3" x14ac:dyDescent="0.2">
      <c r="A365" s="87" t="s">
        <v>36</v>
      </c>
      <c r="B365" s="86" t="s">
        <v>178</v>
      </c>
      <c r="C365" s="95">
        <v>43166</v>
      </c>
    </row>
    <row r="366" spans="1:3" x14ac:dyDescent="0.2">
      <c r="A366" s="87" t="s">
        <v>36</v>
      </c>
      <c r="B366" s="86" t="s">
        <v>334</v>
      </c>
      <c r="C366" s="95">
        <v>43166</v>
      </c>
    </row>
    <row r="367" spans="1:3" x14ac:dyDescent="0.2">
      <c r="A367" s="87" t="s">
        <v>36</v>
      </c>
      <c r="B367" s="86" t="s">
        <v>181</v>
      </c>
      <c r="C367" s="95">
        <v>43166</v>
      </c>
    </row>
    <row r="368" spans="1:3" x14ac:dyDescent="0.2">
      <c r="A368" s="87" t="s">
        <v>11</v>
      </c>
      <c r="B368" s="86" t="s">
        <v>182</v>
      </c>
      <c r="C368" s="95">
        <v>43166</v>
      </c>
    </row>
    <row r="369" spans="1:3" x14ac:dyDescent="0.2">
      <c r="A369" s="87" t="s">
        <v>11</v>
      </c>
      <c r="B369" s="86" t="s">
        <v>183</v>
      </c>
      <c r="C369" s="95">
        <v>43166</v>
      </c>
    </row>
    <row r="370" spans="1:3" x14ac:dyDescent="0.2">
      <c r="A370" s="86" t="s">
        <v>335</v>
      </c>
      <c r="B370" s="95">
        <v>43167</v>
      </c>
    </row>
    <row r="371" spans="1:3" x14ac:dyDescent="0.2">
      <c r="A371" s="86" t="s">
        <v>172</v>
      </c>
      <c r="B371" s="95">
        <v>43167</v>
      </c>
    </row>
    <row r="373" spans="1:3" x14ac:dyDescent="0.2">
      <c r="A373" s="86" t="s">
        <v>46</v>
      </c>
      <c r="B373" s="86" t="s">
        <v>45</v>
      </c>
      <c r="C373" s="86" t="s">
        <v>184</v>
      </c>
    </row>
    <row r="374" spans="1:3" x14ac:dyDescent="0.2">
      <c r="A374" s="86" t="s">
        <v>10</v>
      </c>
      <c r="B374" s="86" t="s">
        <v>185</v>
      </c>
      <c r="C374" s="91">
        <v>43027</v>
      </c>
    </row>
    <row r="375" spans="1:3" x14ac:dyDescent="0.2">
      <c r="A375" s="86" t="s">
        <v>10</v>
      </c>
      <c r="B375" s="86" t="s">
        <v>186</v>
      </c>
      <c r="C375" s="91">
        <v>43027</v>
      </c>
    </row>
    <row r="376" spans="1:3" x14ac:dyDescent="0.2">
      <c r="A376" s="86" t="s">
        <v>10</v>
      </c>
      <c r="B376" s="86" t="s">
        <v>43</v>
      </c>
      <c r="C376" s="91">
        <v>43027</v>
      </c>
    </row>
    <row r="377" spans="1:3" x14ac:dyDescent="0.2">
      <c r="A377" s="86" t="s">
        <v>10</v>
      </c>
      <c r="B377" s="86" t="s">
        <v>43</v>
      </c>
      <c r="C377" s="91">
        <v>43027</v>
      </c>
    </row>
    <row r="378" spans="1:3" x14ac:dyDescent="0.2">
      <c r="A378" s="86" t="s">
        <v>10</v>
      </c>
      <c r="B378" s="86" t="s">
        <v>43</v>
      </c>
      <c r="C378" s="91">
        <v>43027</v>
      </c>
    </row>
    <row r="379" spans="1:3" x14ac:dyDescent="0.2">
      <c r="A379" s="86" t="s">
        <v>10</v>
      </c>
      <c r="B379" s="86" t="s">
        <v>43</v>
      </c>
      <c r="C379" s="91">
        <v>43027</v>
      </c>
    </row>
    <row r="380" spans="1:3" x14ac:dyDescent="0.2">
      <c r="A380" s="86" t="s">
        <v>11</v>
      </c>
      <c r="B380" s="86" t="s">
        <v>187</v>
      </c>
      <c r="C380" s="91">
        <v>43027</v>
      </c>
    </row>
    <row r="381" spans="1:3" x14ac:dyDescent="0.2">
      <c r="A381" s="86" t="s">
        <v>10</v>
      </c>
      <c r="B381" s="86" t="s">
        <v>186</v>
      </c>
      <c r="C381" s="91">
        <v>43027</v>
      </c>
    </row>
    <row r="382" spans="1:3" x14ac:dyDescent="0.2">
      <c r="A382" s="86" t="s">
        <v>0</v>
      </c>
      <c r="B382" s="86" t="s">
        <v>188</v>
      </c>
      <c r="C382" s="91">
        <v>43027</v>
      </c>
    </row>
    <row r="383" spans="1:3" x14ac:dyDescent="0.2">
      <c r="A383" s="86" t="s">
        <v>0</v>
      </c>
      <c r="B383" s="86" t="s">
        <v>189</v>
      </c>
      <c r="C383" s="91">
        <v>43027</v>
      </c>
    </row>
    <row r="384" spans="1:3" x14ac:dyDescent="0.2">
      <c r="A384" s="86" t="s">
        <v>0</v>
      </c>
      <c r="B384" s="86" t="s">
        <v>189</v>
      </c>
      <c r="C384" s="91">
        <v>43027</v>
      </c>
    </row>
    <row r="390" spans="1:3" x14ac:dyDescent="0.2">
      <c r="A390" s="86" t="s">
        <v>46</v>
      </c>
      <c r="B390" s="86" t="s">
        <v>45</v>
      </c>
    </row>
    <row r="391" spans="1:3" x14ac:dyDescent="0.2">
      <c r="A391" s="86" t="s">
        <v>0</v>
      </c>
      <c r="B391" s="86" t="s">
        <v>189</v>
      </c>
      <c r="C391" s="91"/>
    </row>
    <row r="392" spans="1:3" x14ac:dyDescent="0.2">
      <c r="A392" s="86" t="s">
        <v>0</v>
      </c>
      <c r="B392" s="86" t="s">
        <v>189</v>
      </c>
      <c r="C392" s="91"/>
    </row>
    <row r="393" spans="1:3" x14ac:dyDescent="0.2">
      <c r="A393" s="86" t="s">
        <v>0</v>
      </c>
      <c r="B393" s="86" t="s">
        <v>188</v>
      </c>
      <c r="C393" s="91"/>
    </row>
    <row r="394" spans="1:3" x14ac:dyDescent="0.2">
      <c r="A394" s="86" t="s">
        <v>10</v>
      </c>
      <c r="B394" s="86" t="s">
        <v>186</v>
      </c>
      <c r="C394" s="91"/>
    </row>
    <row r="395" spans="1:3" x14ac:dyDescent="0.2">
      <c r="A395" s="86" t="s">
        <v>11</v>
      </c>
      <c r="B395" s="86" t="s">
        <v>187</v>
      </c>
      <c r="C395" s="91"/>
    </row>
    <row r="396" spans="1:3" x14ac:dyDescent="0.2">
      <c r="A396" s="86" t="s">
        <v>10</v>
      </c>
      <c r="B396" s="86" t="s">
        <v>43</v>
      </c>
      <c r="C396" s="91"/>
    </row>
    <row r="397" spans="1:3" x14ac:dyDescent="0.2">
      <c r="A397" s="86" t="s">
        <v>10</v>
      </c>
      <c r="B397" s="86" t="s">
        <v>43</v>
      </c>
      <c r="C397" s="91"/>
    </row>
    <row r="398" spans="1:3" x14ac:dyDescent="0.2">
      <c r="A398" s="86" t="s">
        <v>10</v>
      </c>
      <c r="B398" s="86" t="s">
        <v>43</v>
      </c>
      <c r="C398" s="91"/>
    </row>
    <row r="399" spans="1:3" x14ac:dyDescent="0.2">
      <c r="A399" s="86" t="s">
        <v>10</v>
      </c>
      <c r="B399" s="86" t="s">
        <v>43</v>
      </c>
      <c r="C399" s="91"/>
    </row>
    <row r="400" spans="1:3" x14ac:dyDescent="0.2">
      <c r="A400" s="86" t="s">
        <v>10</v>
      </c>
      <c r="B400" s="86" t="s">
        <v>186</v>
      </c>
      <c r="C400" s="91"/>
    </row>
    <row r="403" spans="1:5" x14ac:dyDescent="0.2">
      <c r="C403" s="91"/>
    </row>
    <row r="404" spans="1:5" x14ac:dyDescent="0.2">
      <c r="A404" s="86" t="s">
        <v>36</v>
      </c>
      <c r="B404" s="86" t="s">
        <v>54</v>
      </c>
      <c r="C404" s="91"/>
    </row>
    <row r="405" spans="1:5" x14ac:dyDescent="0.2">
      <c r="A405" s="86" t="s">
        <v>36</v>
      </c>
      <c r="B405" s="86" t="s">
        <v>53</v>
      </c>
      <c r="C405" s="91"/>
    </row>
    <row r="406" spans="1:5" x14ac:dyDescent="0.2">
      <c r="A406" s="86" t="s">
        <v>36</v>
      </c>
      <c r="B406" s="86" t="s">
        <v>52</v>
      </c>
      <c r="C406" s="91"/>
    </row>
    <row r="407" spans="1:5" x14ac:dyDescent="0.2">
      <c r="A407" s="86" t="s">
        <v>36</v>
      </c>
      <c r="B407" s="86" t="s">
        <v>52</v>
      </c>
      <c r="C407" s="91"/>
    </row>
    <row r="408" spans="1:5" x14ac:dyDescent="0.2">
      <c r="A408" s="86" t="s">
        <v>36</v>
      </c>
      <c r="B408" s="86" t="s">
        <v>52</v>
      </c>
      <c r="C408" s="91"/>
    </row>
    <row r="409" spans="1:5" x14ac:dyDescent="0.2">
      <c r="A409" s="86" t="s">
        <v>36</v>
      </c>
      <c r="B409" s="86" t="s">
        <v>51</v>
      </c>
      <c r="C409" s="91"/>
    </row>
    <row r="410" spans="1:5" x14ac:dyDescent="0.2">
      <c r="A410" s="86" t="s">
        <v>36</v>
      </c>
      <c r="B410" s="86" t="s">
        <v>50</v>
      </c>
      <c r="C410" s="91"/>
    </row>
    <row r="413" spans="1:5" x14ac:dyDescent="0.2">
      <c r="A413" s="86" t="s">
        <v>5</v>
      </c>
      <c r="B413" s="86" t="s">
        <v>45</v>
      </c>
      <c r="C413" s="86" t="s">
        <v>184</v>
      </c>
      <c r="D413" s="86" t="s">
        <v>78</v>
      </c>
      <c r="E413" s="86" t="s">
        <v>46</v>
      </c>
    </row>
    <row r="414" spans="1:5" x14ac:dyDescent="0.2">
      <c r="A414" s="86" t="s">
        <v>109</v>
      </c>
      <c r="B414" s="86" t="s">
        <v>191</v>
      </c>
      <c r="C414" s="91">
        <v>43067</v>
      </c>
      <c r="D414" s="86" t="s">
        <v>82</v>
      </c>
      <c r="E414" s="86" t="s">
        <v>96</v>
      </c>
    </row>
    <row r="415" spans="1:5" x14ac:dyDescent="0.2">
      <c r="A415" s="86" t="s">
        <v>79</v>
      </c>
      <c r="B415" s="86" t="s">
        <v>192</v>
      </c>
      <c r="C415" s="91">
        <v>43067</v>
      </c>
      <c r="D415" s="86" t="s">
        <v>193</v>
      </c>
    </row>
    <row r="416" spans="1:5" x14ac:dyDescent="0.2">
      <c r="A416" s="86" t="s">
        <v>79</v>
      </c>
      <c r="B416" s="86" t="s">
        <v>194</v>
      </c>
      <c r="C416" s="91">
        <v>43067</v>
      </c>
      <c r="D416" s="86" t="s">
        <v>195</v>
      </c>
    </row>
    <row r="417" spans="1:5" x14ac:dyDescent="0.2">
      <c r="A417" s="86" t="s">
        <v>79</v>
      </c>
      <c r="B417" s="86" t="s">
        <v>194</v>
      </c>
      <c r="C417" s="91">
        <v>43067</v>
      </c>
      <c r="D417" s="86" t="s">
        <v>151</v>
      </c>
    </row>
    <row r="418" spans="1:5" x14ac:dyDescent="0.2">
      <c r="A418" s="86" t="s">
        <v>196</v>
      </c>
      <c r="B418" s="86" t="s">
        <v>197</v>
      </c>
      <c r="C418" s="91">
        <v>43067</v>
      </c>
      <c r="D418" s="86" t="s">
        <v>198</v>
      </c>
    </row>
    <row r="419" spans="1:5" x14ac:dyDescent="0.2">
      <c r="A419" s="86" t="s">
        <v>190</v>
      </c>
      <c r="B419" s="86" t="s">
        <v>199</v>
      </c>
      <c r="C419" s="91">
        <v>43068</v>
      </c>
      <c r="D419" s="86" t="s">
        <v>97</v>
      </c>
    </row>
    <row r="420" spans="1:5" x14ac:dyDescent="0.2">
      <c r="A420" s="86" t="s">
        <v>163</v>
      </c>
      <c r="B420" s="86" t="s">
        <v>199</v>
      </c>
      <c r="C420" s="91">
        <v>43068</v>
      </c>
      <c r="D420" s="86" t="s">
        <v>179</v>
      </c>
    </row>
    <row r="421" spans="1:5" x14ac:dyDescent="0.2">
      <c r="A421" s="86" t="s">
        <v>200</v>
      </c>
      <c r="B421" s="86" t="s">
        <v>201</v>
      </c>
      <c r="C421" s="91">
        <v>43069</v>
      </c>
      <c r="D421" s="86" t="s">
        <v>179</v>
      </c>
    </row>
    <row r="422" spans="1:5" x14ac:dyDescent="0.2">
      <c r="A422" s="86" t="s">
        <v>202</v>
      </c>
      <c r="B422" s="86" t="s">
        <v>203</v>
      </c>
      <c r="C422" s="91">
        <v>43069</v>
      </c>
      <c r="D422" s="86" t="s">
        <v>87</v>
      </c>
      <c r="E422" s="86" t="s">
        <v>10</v>
      </c>
    </row>
    <row r="423" spans="1:5" x14ac:dyDescent="0.2">
      <c r="A423" s="86" t="s">
        <v>83</v>
      </c>
      <c r="B423" s="86" t="s">
        <v>204</v>
      </c>
      <c r="C423" s="91">
        <v>43069</v>
      </c>
      <c r="D423" s="86" t="s">
        <v>87</v>
      </c>
      <c r="E423" s="86" t="s">
        <v>11</v>
      </c>
    </row>
    <row r="424" spans="1:5" x14ac:dyDescent="0.2">
      <c r="A424" s="86" t="s">
        <v>205</v>
      </c>
      <c r="B424" s="86" t="s">
        <v>204</v>
      </c>
      <c r="C424" s="91">
        <v>43070</v>
      </c>
      <c r="D424" s="86" t="s">
        <v>123</v>
      </c>
      <c r="E424" s="86" t="s">
        <v>11</v>
      </c>
    </row>
    <row r="428" spans="1:5" x14ac:dyDescent="0.2">
      <c r="A428" s="92" t="s">
        <v>46</v>
      </c>
      <c r="B428" s="92" t="s">
        <v>45</v>
      </c>
      <c r="C428" s="92" t="s">
        <v>184</v>
      </c>
    </row>
    <row r="429" spans="1:5" x14ac:dyDescent="0.2">
      <c r="A429" s="87" t="s">
        <v>96</v>
      </c>
      <c r="B429" s="86" t="s">
        <v>191</v>
      </c>
      <c r="C429" s="91">
        <v>43067</v>
      </c>
    </row>
    <row r="430" spans="1:5" x14ac:dyDescent="0.2">
      <c r="A430" s="87" t="s">
        <v>94</v>
      </c>
      <c r="B430" s="86" t="s">
        <v>192</v>
      </c>
      <c r="C430" s="91">
        <v>43067</v>
      </c>
    </row>
    <row r="431" spans="1:5" x14ac:dyDescent="0.2">
      <c r="A431" s="87" t="s">
        <v>94</v>
      </c>
      <c r="B431" s="86" t="s">
        <v>194</v>
      </c>
      <c r="C431" s="91">
        <v>43067</v>
      </c>
    </row>
    <row r="432" spans="1:5" x14ac:dyDescent="0.2">
      <c r="A432" s="87" t="s">
        <v>94</v>
      </c>
      <c r="B432" s="86" t="s">
        <v>194</v>
      </c>
      <c r="C432" s="91">
        <v>43067</v>
      </c>
    </row>
    <row r="433" spans="1:4" x14ac:dyDescent="0.2">
      <c r="A433" s="87" t="s">
        <v>94</v>
      </c>
      <c r="B433" s="86" t="s">
        <v>197</v>
      </c>
      <c r="C433" s="91">
        <v>43067</v>
      </c>
    </row>
    <row r="434" spans="1:4" x14ac:dyDescent="0.2">
      <c r="A434" s="87"/>
      <c r="C434" s="91"/>
    </row>
    <row r="435" spans="1:4" x14ac:dyDescent="0.2">
      <c r="A435" s="87" t="s">
        <v>36</v>
      </c>
      <c r="B435" s="86" t="s">
        <v>199</v>
      </c>
      <c r="C435" s="91">
        <v>43068</v>
      </c>
    </row>
    <row r="436" spans="1:4" x14ac:dyDescent="0.2">
      <c r="A436" s="87" t="s">
        <v>36</v>
      </c>
      <c r="B436" s="86" t="s">
        <v>199</v>
      </c>
      <c r="C436" s="91">
        <v>43068</v>
      </c>
    </row>
    <row r="437" spans="1:4" x14ac:dyDescent="0.2">
      <c r="A437" s="87"/>
      <c r="C437" s="91"/>
    </row>
    <row r="438" spans="1:4" x14ac:dyDescent="0.2">
      <c r="A438" s="87" t="s">
        <v>36</v>
      </c>
      <c r="B438" s="86" t="s">
        <v>201</v>
      </c>
      <c r="C438" s="91">
        <v>43069</v>
      </c>
    </row>
    <row r="439" spans="1:4" x14ac:dyDescent="0.2">
      <c r="A439" s="87" t="s">
        <v>10</v>
      </c>
      <c r="B439" s="86" t="s">
        <v>203</v>
      </c>
      <c r="C439" s="91">
        <v>43069</v>
      </c>
    </row>
    <row r="440" spans="1:4" x14ac:dyDescent="0.2">
      <c r="A440" s="87" t="s">
        <v>11</v>
      </c>
      <c r="B440" s="86" t="s">
        <v>204</v>
      </c>
      <c r="C440" s="91">
        <v>43069</v>
      </c>
    </row>
    <row r="441" spans="1:4" x14ac:dyDescent="0.2">
      <c r="A441" s="87"/>
      <c r="C441" s="91"/>
    </row>
    <row r="442" spans="1:4" x14ac:dyDescent="0.2">
      <c r="A442" s="87" t="s">
        <v>11</v>
      </c>
      <c r="B442" s="86" t="s">
        <v>204</v>
      </c>
      <c r="C442" s="91">
        <v>43070</v>
      </c>
    </row>
    <row r="448" spans="1:4" x14ac:dyDescent="0.2">
      <c r="A448" s="87" t="s">
        <v>46</v>
      </c>
      <c r="B448" s="86" t="s">
        <v>45</v>
      </c>
      <c r="C448" s="91"/>
      <c r="D448" s="87"/>
    </row>
    <row r="449" spans="1:4" x14ac:dyDescent="0.2">
      <c r="A449" s="87" t="s">
        <v>10</v>
      </c>
      <c r="B449" s="86" t="s">
        <v>206</v>
      </c>
      <c r="C449" s="91"/>
      <c r="D449" s="87"/>
    </row>
    <row r="450" spans="1:4" x14ac:dyDescent="0.2">
      <c r="A450" s="87" t="s">
        <v>12</v>
      </c>
      <c r="B450" s="86" t="s">
        <v>207</v>
      </c>
      <c r="C450" s="91"/>
      <c r="D450" s="87"/>
    </row>
    <row r="451" spans="1:4" x14ac:dyDescent="0.2">
      <c r="A451" s="87" t="s">
        <v>11</v>
      </c>
      <c r="B451" s="86" t="s">
        <v>208</v>
      </c>
      <c r="C451" s="91"/>
      <c r="D451" s="87"/>
    </row>
    <row r="452" spans="1:4" x14ac:dyDescent="0.2">
      <c r="A452" s="87" t="s">
        <v>11</v>
      </c>
      <c r="B452" s="86" t="s">
        <v>209</v>
      </c>
      <c r="C452" s="91"/>
      <c r="D452" s="87"/>
    </row>
    <row r="453" spans="1:4" x14ac:dyDescent="0.2">
      <c r="A453" s="87" t="s">
        <v>11</v>
      </c>
      <c r="B453" s="86" t="s">
        <v>210</v>
      </c>
      <c r="C453" s="91"/>
      <c r="D453" s="87"/>
    </row>
    <row r="454" spans="1:4" x14ac:dyDescent="0.2">
      <c r="A454" s="87" t="s">
        <v>11</v>
      </c>
      <c r="B454" s="86" t="s">
        <v>211</v>
      </c>
      <c r="C454" s="91"/>
      <c r="D454" s="87"/>
    </row>
    <row r="455" spans="1:4" x14ac:dyDescent="0.2">
      <c r="A455" s="87" t="s">
        <v>11</v>
      </c>
      <c r="B455" s="86" t="s">
        <v>212</v>
      </c>
      <c r="C455" s="91"/>
      <c r="D455" s="87"/>
    </row>
    <row r="456" spans="1:4" x14ac:dyDescent="0.2">
      <c r="A456" s="87" t="s">
        <v>11</v>
      </c>
      <c r="B456" s="86" t="s">
        <v>213</v>
      </c>
      <c r="C456" s="91"/>
      <c r="D456" s="87"/>
    </row>
    <row r="457" spans="1:4" x14ac:dyDescent="0.2">
      <c r="A457" s="87" t="s">
        <v>11</v>
      </c>
      <c r="B457" s="86" t="s">
        <v>214</v>
      </c>
      <c r="C457" s="91"/>
      <c r="D457" s="87"/>
    </row>
    <row r="458" spans="1:4" x14ac:dyDescent="0.2">
      <c r="A458" s="87" t="s">
        <v>11</v>
      </c>
      <c r="B458" s="86" t="s">
        <v>215</v>
      </c>
      <c r="C458" s="91"/>
      <c r="D458" s="87"/>
    </row>
    <row r="459" spans="1:4" x14ac:dyDescent="0.2">
      <c r="A459" s="87" t="s">
        <v>12</v>
      </c>
      <c r="B459" s="86" t="s">
        <v>207</v>
      </c>
      <c r="C459" s="91"/>
      <c r="D459" s="87"/>
    </row>
    <row r="460" spans="1:4" x14ac:dyDescent="0.2">
      <c r="A460" s="87" t="s">
        <v>11</v>
      </c>
      <c r="B460" s="86" t="s">
        <v>216</v>
      </c>
      <c r="C460" s="91"/>
      <c r="D460" s="87"/>
    </row>
    <row r="461" spans="1:4" x14ac:dyDescent="0.2">
      <c r="A461" s="87"/>
      <c r="C461" s="91"/>
      <c r="D461" s="87"/>
    </row>
    <row r="464" spans="1:4" x14ac:dyDescent="0.2">
      <c r="A464" s="86" t="s">
        <v>46</v>
      </c>
      <c r="B464" s="86" t="s">
        <v>45</v>
      </c>
    </row>
    <row r="465" spans="1:3" x14ac:dyDescent="0.2">
      <c r="A465" s="86" t="s">
        <v>11</v>
      </c>
      <c r="B465" s="86" t="s">
        <v>217</v>
      </c>
      <c r="C465" s="91"/>
    </row>
    <row r="466" spans="1:3" x14ac:dyDescent="0.2">
      <c r="A466" s="86" t="s">
        <v>11</v>
      </c>
      <c r="B466" s="86" t="s">
        <v>217</v>
      </c>
      <c r="C466" s="91"/>
    </row>
    <row r="467" spans="1:3" x14ac:dyDescent="0.2">
      <c r="A467" s="86" t="s">
        <v>11</v>
      </c>
      <c r="B467" s="86" t="s">
        <v>217</v>
      </c>
      <c r="C467" s="91"/>
    </row>
    <row r="468" spans="1:3" x14ac:dyDescent="0.2">
      <c r="A468" s="86" t="s">
        <v>10</v>
      </c>
      <c r="B468" s="86" t="s">
        <v>218</v>
      </c>
      <c r="C468" s="91"/>
    </row>
    <row r="469" spans="1:3" x14ac:dyDescent="0.2">
      <c r="A469" s="86" t="s">
        <v>11</v>
      </c>
      <c r="B469" s="86" t="s">
        <v>219</v>
      </c>
      <c r="C469" s="91"/>
    </row>
    <row r="470" spans="1:3" x14ac:dyDescent="0.2">
      <c r="A470" s="86" t="s">
        <v>10</v>
      </c>
      <c r="B470" s="86" t="s">
        <v>218</v>
      </c>
      <c r="C470" s="91"/>
    </row>
    <row r="471" spans="1:3" x14ac:dyDescent="0.2">
      <c r="A471" s="86" t="s">
        <v>0</v>
      </c>
      <c r="B471" s="86" t="s">
        <v>220</v>
      </c>
      <c r="C471" s="91"/>
    </row>
    <row r="472" spans="1:3" x14ac:dyDescent="0.2">
      <c r="A472" s="86" t="s">
        <v>10</v>
      </c>
      <c r="B472" s="86" t="s">
        <v>218</v>
      </c>
      <c r="C472" s="91"/>
    </row>
    <row r="473" spans="1:3" x14ac:dyDescent="0.2">
      <c r="A473" s="86" t="s">
        <v>10</v>
      </c>
      <c r="B473" s="86" t="s">
        <v>218</v>
      </c>
      <c r="C473" s="91"/>
    </row>
    <row r="474" spans="1:3" x14ac:dyDescent="0.2">
      <c r="A474" s="86" t="s">
        <v>10</v>
      </c>
      <c r="B474" s="86" t="s">
        <v>218</v>
      </c>
      <c r="C474" s="91"/>
    </row>
    <row r="475" spans="1:3" x14ac:dyDescent="0.2">
      <c r="A475" s="86" t="s">
        <v>0</v>
      </c>
      <c r="B475" s="86" t="s">
        <v>221</v>
      </c>
      <c r="C475" s="91"/>
    </row>
    <row r="476" spans="1:3" x14ac:dyDescent="0.2">
      <c r="B476" s="86" t="s">
        <v>222</v>
      </c>
      <c r="C476" s="91"/>
    </row>
    <row r="479" spans="1:3" x14ac:dyDescent="0.2">
      <c r="A479" s="86" t="s">
        <v>46</v>
      </c>
      <c r="B479" s="86" t="s">
        <v>45</v>
      </c>
    </row>
    <row r="480" spans="1:3" x14ac:dyDescent="0.2">
      <c r="A480" s="87" t="s">
        <v>3</v>
      </c>
      <c r="B480" s="86" t="s">
        <v>222</v>
      </c>
      <c r="C480" s="91"/>
    </row>
    <row r="481" spans="1:3" x14ac:dyDescent="0.2">
      <c r="A481" s="87" t="s">
        <v>231</v>
      </c>
      <c r="B481" s="86" t="s">
        <v>223</v>
      </c>
      <c r="C481" s="91"/>
    </row>
    <row r="482" spans="1:3" x14ac:dyDescent="0.2">
      <c r="A482" s="87" t="s">
        <v>11</v>
      </c>
      <c r="B482" s="86" t="s">
        <v>224</v>
      </c>
      <c r="C482" s="91"/>
    </row>
    <row r="483" spans="1:3" x14ac:dyDescent="0.2">
      <c r="A483" s="87" t="s">
        <v>12</v>
      </c>
      <c r="B483" s="86" t="s">
        <v>225</v>
      </c>
      <c r="C483" s="91"/>
    </row>
    <row r="484" spans="1:3" x14ac:dyDescent="0.2">
      <c r="A484" s="87" t="s">
        <v>11</v>
      </c>
      <c r="B484" s="86" t="s">
        <v>217</v>
      </c>
      <c r="C484" s="91"/>
    </row>
    <row r="485" spans="1:3" x14ac:dyDescent="0.2">
      <c r="A485" s="87" t="s">
        <v>36</v>
      </c>
      <c r="B485" s="86" t="s">
        <v>71</v>
      </c>
      <c r="C485" s="91"/>
    </row>
    <row r="486" spans="1:3" x14ac:dyDescent="0.2">
      <c r="A486" s="87" t="s">
        <v>36</v>
      </c>
      <c r="B486" s="86" t="s">
        <v>227</v>
      </c>
      <c r="C486" s="91"/>
    </row>
    <row r="487" spans="1:3" x14ac:dyDescent="0.2">
      <c r="A487" s="87" t="s">
        <v>12</v>
      </c>
      <c r="B487" s="86" t="s">
        <v>229</v>
      </c>
      <c r="C487" s="91"/>
    </row>
    <row r="488" spans="1:3" x14ac:dyDescent="0.2">
      <c r="A488" s="87" t="s">
        <v>36</v>
      </c>
      <c r="B488" s="86" t="s">
        <v>230</v>
      </c>
      <c r="C488" s="91"/>
    </row>
    <row r="491" spans="1:3" x14ac:dyDescent="0.2">
      <c r="A491" s="87" t="s">
        <v>46</v>
      </c>
      <c r="B491" s="86" t="s">
        <v>45</v>
      </c>
    </row>
    <row r="492" spans="1:3" x14ac:dyDescent="0.2">
      <c r="A492" s="87" t="s">
        <v>10</v>
      </c>
      <c r="B492" s="86" t="s">
        <v>232</v>
      </c>
      <c r="C492" s="91"/>
    </row>
    <row r="493" spans="1:3" x14ac:dyDescent="0.2">
      <c r="A493" s="87" t="s">
        <v>10</v>
      </c>
      <c r="B493" s="86" t="s">
        <v>232</v>
      </c>
      <c r="C493" s="91"/>
    </row>
    <row r="494" spans="1:3" x14ac:dyDescent="0.2">
      <c r="A494" s="87" t="s">
        <v>10</v>
      </c>
      <c r="B494" s="86" t="s">
        <v>232</v>
      </c>
      <c r="C494" s="91"/>
    </row>
    <row r="495" spans="1:3" x14ac:dyDescent="0.2">
      <c r="A495" s="87" t="s">
        <v>10</v>
      </c>
      <c r="B495" s="86" t="s">
        <v>232</v>
      </c>
      <c r="C495" s="91"/>
    </row>
    <row r="496" spans="1:3" x14ac:dyDescent="0.2">
      <c r="A496" s="87" t="s">
        <v>10</v>
      </c>
      <c r="B496" s="86" t="s">
        <v>232</v>
      </c>
      <c r="C496" s="91"/>
    </row>
    <row r="497" spans="1:3" x14ac:dyDescent="0.2">
      <c r="A497" s="87" t="s">
        <v>10</v>
      </c>
      <c r="B497" s="86" t="s">
        <v>232</v>
      </c>
      <c r="C497" s="91"/>
    </row>
    <row r="498" spans="1:3" x14ac:dyDescent="0.2">
      <c r="A498" s="87" t="s">
        <v>10</v>
      </c>
      <c r="B498" s="86" t="s">
        <v>232</v>
      </c>
      <c r="C498" s="91"/>
    </row>
    <row r="499" spans="1:3" x14ac:dyDescent="0.2">
      <c r="A499" s="87" t="s">
        <v>10</v>
      </c>
      <c r="B499" s="86" t="s">
        <v>233</v>
      </c>
      <c r="C499" s="91"/>
    </row>
    <row r="500" spans="1:3" x14ac:dyDescent="0.2">
      <c r="A500" s="87" t="s">
        <v>10</v>
      </c>
      <c r="B500" s="86" t="s">
        <v>234</v>
      </c>
      <c r="C500" s="91"/>
    </row>
    <row r="501" spans="1:3" x14ac:dyDescent="0.2">
      <c r="A501" s="87" t="s">
        <v>10</v>
      </c>
      <c r="B501" s="86" t="s">
        <v>233</v>
      </c>
      <c r="C501" s="91"/>
    </row>
    <row r="504" spans="1:3" x14ac:dyDescent="0.2">
      <c r="A504" s="87" t="s">
        <v>46</v>
      </c>
      <c r="B504" s="86" t="s">
        <v>45</v>
      </c>
    </row>
    <row r="505" spans="1:3" x14ac:dyDescent="0.2">
      <c r="A505" s="87" t="s">
        <v>36</v>
      </c>
      <c r="B505" s="86" t="s">
        <v>240</v>
      </c>
      <c r="C505" s="91"/>
    </row>
    <row r="506" spans="1:3" x14ac:dyDescent="0.2">
      <c r="A506" s="87" t="s">
        <v>36</v>
      </c>
      <c r="B506" s="86" t="s">
        <v>241</v>
      </c>
      <c r="C506" s="91"/>
    </row>
    <row r="507" spans="1:3" x14ac:dyDescent="0.2">
      <c r="A507" s="87" t="s">
        <v>12</v>
      </c>
      <c r="B507" s="86" t="s">
        <v>242</v>
      </c>
      <c r="C507" s="91"/>
    </row>
    <row r="508" spans="1:3" x14ac:dyDescent="0.2">
      <c r="A508" s="87" t="s">
        <v>243</v>
      </c>
      <c r="B508" s="86" t="s">
        <v>55</v>
      </c>
      <c r="C508" s="91"/>
    </row>
    <row r="509" spans="1:3" x14ac:dyDescent="0.2">
      <c r="A509" s="87" t="s">
        <v>20</v>
      </c>
      <c r="B509" s="86" t="s">
        <v>244</v>
      </c>
      <c r="C509" s="91"/>
    </row>
    <row r="510" spans="1:3" x14ac:dyDescent="0.2">
      <c r="A510" s="87" t="s">
        <v>94</v>
      </c>
      <c r="B510" s="86" t="s">
        <v>245</v>
      </c>
      <c r="C510" s="91"/>
    </row>
    <row r="511" spans="1:3" x14ac:dyDescent="0.2">
      <c r="A511" s="87" t="s">
        <v>11</v>
      </c>
      <c r="B511" s="86" t="s">
        <v>246</v>
      </c>
      <c r="C511" s="91"/>
    </row>
    <row r="512" spans="1:3" x14ac:dyDescent="0.2">
      <c r="A512" s="87" t="s">
        <v>252</v>
      </c>
      <c r="B512" s="86" t="s">
        <v>248</v>
      </c>
      <c r="C512" s="91"/>
    </row>
    <row r="513" spans="1:4" x14ac:dyDescent="0.2">
      <c r="A513" s="87" t="s">
        <v>36</v>
      </c>
      <c r="B513" s="86" t="s">
        <v>249</v>
      </c>
      <c r="C513" s="91"/>
    </row>
    <row r="514" spans="1:4" x14ac:dyDescent="0.2">
      <c r="A514" s="87" t="s">
        <v>36</v>
      </c>
      <c r="B514" s="86" t="s">
        <v>249</v>
      </c>
      <c r="C514" s="91"/>
    </row>
    <row r="515" spans="1:4" x14ac:dyDescent="0.2">
      <c r="A515" s="87" t="s">
        <v>36</v>
      </c>
      <c r="B515" s="86" t="s">
        <v>249</v>
      </c>
      <c r="C515" s="91"/>
    </row>
    <row r="516" spans="1:4" x14ac:dyDescent="0.2">
      <c r="A516" s="87" t="s">
        <v>10</v>
      </c>
      <c r="B516" s="86" t="s">
        <v>250</v>
      </c>
      <c r="C516" s="91"/>
    </row>
    <row r="517" spans="1:4" x14ac:dyDescent="0.2">
      <c r="A517" s="87"/>
      <c r="B517" s="86" t="s">
        <v>251</v>
      </c>
      <c r="C517" s="91"/>
    </row>
    <row r="520" spans="1:4" x14ac:dyDescent="0.2">
      <c r="A520" s="87" t="s">
        <v>46</v>
      </c>
      <c r="B520" s="86" t="s">
        <v>45</v>
      </c>
      <c r="C520" s="86" t="s">
        <v>184</v>
      </c>
      <c r="D520" s="86" t="s">
        <v>78</v>
      </c>
    </row>
    <row r="521" spans="1:4" x14ac:dyDescent="0.2">
      <c r="A521" s="87" t="s">
        <v>11</v>
      </c>
      <c r="B521" s="86" t="s">
        <v>253</v>
      </c>
      <c r="C521" s="91">
        <v>43089</v>
      </c>
      <c r="D521" s="86" t="s">
        <v>254</v>
      </c>
    </row>
    <row r="522" spans="1:4" x14ac:dyDescent="0.2">
      <c r="A522" s="87" t="s">
        <v>11</v>
      </c>
      <c r="B522" s="86" t="s">
        <v>253</v>
      </c>
      <c r="C522" s="91">
        <v>43089</v>
      </c>
      <c r="D522" s="86" t="s">
        <v>255</v>
      </c>
    </row>
    <row r="523" spans="1:4" x14ac:dyDescent="0.2">
      <c r="A523" s="87" t="s">
        <v>10</v>
      </c>
      <c r="B523" s="86" t="s">
        <v>250</v>
      </c>
      <c r="C523" s="91">
        <v>43089</v>
      </c>
      <c r="D523" s="86" t="s">
        <v>256</v>
      </c>
    </row>
    <row r="524" spans="1:4" x14ac:dyDescent="0.2">
      <c r="A524" s="87" t="s">
        <v>252</v>
      </c>
      <c r="B524" s="86" t="s">
        <v>257</v>
      </c>
      <c r="C524" s="91">
        <v>43089</v>
      </c>
      <c r="D524" s="86" t="s">
        <v>258</v>
      </c>
    </row>
    <row r="525" spans="1:4" x14ac:dyDescent="0.2">
      <c r="A525" s="87" t="s">
        <v>252</v>
      </c>
      <c r="B525" s="86" t="s">
        <v>257</v>
      </c>
      <c r="C525" s="91">
        <v>43089</v>
      </c>
      <c r="D525" s="86" t="s">
        <v>259</v>
      </c>
    </row>
    <row r="526" spans="1:4" x14ac:dyDescent="0.2">
      <c r="A526" s="87" t="s">
        <v>11</v>
      </c>
      <c r="B526" s="86" t="s">
        <v>47</v>
      </c>
      <c r="C526" s="91">
        <v>43089</v>
      </c>
      <c r="D526" s="86" t="s">
        <v>247</v>
      </c>
    </row>
    <row r="527" spans="1:4" x14ac:dyDescent="0.2">
      <c r="A527" s="87" t="s">
        <v>36</v>
      </c>
      <c r="B527" s="86" t="s">
        <v>249</v>
      </c>
      <c r="C527" s="91">
        <v>43089</v>
      </c>
      <c r="D527" s="86" t="s">
        <v>260</v>
      </c>
    </row>
    <row r="530" spans="1:4" x14ac:dyDescent="0.2">
      <c r="A530" s="87" t="s">
        <v>46</v>
      </c>
      <c r="B530" s="86" t="s">
        <v>45</v>
      </c>
      <c r="C530" s="86" t="s">
        <v>184</v>
      </c>
      <c r="D530" s="86" t="s">
        <v>78</v>
      </c>
    </row>
    <row r="531" spans="1:4" x14ac:dyDescent="0.2">
      <c r="A531" s="87" t="s">
        <v>3</v>
      </c>
      <c r="B531" s="86" t="s">
        <v>261</v>
      </c>
      <c r="C531" s="91">
        <v>43091</v>
      </c>
      <c r="D531" s="86" t="s">
        <v>262</v>
      </c>
    </row>
    <row r="532" spans="1:4" x14ac:dyDescent="0.2">
      <c r="A532" s="87" t="s">
        <v>36</v>
      </c>
      <c r="B532" s="86" t="s">
        <v>263</v>
      </c>
      <c r="C532" s="91">
        <v>43091</v>
      </c>
      <c r="D532" s="86" t="s">
        <v>264</v>
      </c>
    </row>
    <row r="533" spans="1:4" x14ac:dyDescent="0.2">
      <c r="A533" s="87" t="s">
        <v>36</v>
      </c>
      <c r="B533" s="86" t="s">
        <v>265</v>
      </c>
      <c r="C533" s="91">
        <v>43091</v>
      </c>
      <c r="D533" s="86" t="s">
        <v>226</v>
      </c>
    </row>
    <row r="534" spans="1:4" x14ac:dyDescent="0.2">
      <c r="A534" s="87" t="s">
        <v>267</v>
      </c>
      <c r="B534" s="86" t="s">
        <v>266</v>
      </c>
      <c r="C534" s="91">
        <v>43091</v>
      </c>
      <c r="D534" s="86" t="s">
        <v>226</v>
      </c>
    </row>
    <row r="535" spans="1:4" x14ac:dyDescent="0.2">
      <c r="A535" s="87" t="s">
        <v>12</v>
      </c>
      <c r="B535" s="86" t="s">
        <v>85</v>
      </c>
      <c r="C535" s="91">
        <v>43091</v>
      </c>
      <c r="D535" s="86" t="s">
        <v>268</v>
      </c>
    </row>
    <row r="536" spans="1:4" x14ac:dyDescent="0.2">
      <c r="A536" s="87" t="s">
        <v>12</v>
      </c>
      <c r="B536" s="86" t="s">
        <v>85</v>
      </c>
      <c r="C536" s="91">
        <v>43091</v>
      </c>
      <c r="D536" s="86" t="s">
        <v>269</v>
      </c>
    </row>
    <row r="537" spans="1:4" x14ac:dyDescent="0.2">
      <c r="A537" s="87" t="s">
        <v>36</v>
      </c>
      <c r="B537" s="86" t="s">
        <v>270</v>
      </c>
      <c r="C537" s="91">
        <v>43091</v>
      </c>
      <c r="D537" s="86" t="s">
        <v>271</v>
      </c>
    </row>
    <row r="538" spans="1:4" x14ac:dyDescent="0.2">
      <c r="A538" s="87" t="s">
        <v>36</v>
      </c>
      <c r="B538" s="86" t="s">
        <v>272</v>
      </c>
      <c r="C538" s="91">
        <v>43091</v>
      </c>
      <c r="D538" s="86" t="s">
        <v>273</v>
      </c>
    </row>
    <row r="539" spans="1:4" x14ac:dyDescent="0.2">
      <c r="A539" s="87" t="s">
        <v>36</v>
      </c>
      <c r="B539" s="86" t="s">
        <v>274</v>
      </c>
      <c r="C539" s="91">
        <v>43091</v>
      </c>
      <c r="D539" s="86" t="s">
        <v>228</v>
      </c>
    </row>
    <row r="540" spans="1:4" x14ac:dyDescent="0.2">
      <c r="A540" s="87" t="s">
        <v>36</v>
      </c>
      <c r="B540" s="86" t="s">
        <v>275</v>
      </c>
      <c r="C540" s="91">
        <v>43091</v>
      </c>
      <c r="D540" s="86" t="s">
        <v>276</v>
      </c>
    </row>
    <row r="541" spans="1:4" x14ac:dyDescent="0.2">
      <c r="A541" s="87" t="s">
        <v>36</v>
      </c>
      <c r="B541" s="86" t="s">
        <v>277</v>
      </c>
      <c r="C541" s="91">
        <v>43091</v>
      </c>
      <c r="D541" s="86" t="s">
        <v>278</v>
      </c>
    </row>
  </sheetData>
  <sortState ref="A47:C56">
    <sortCondition descending="1" ref="C47:C56"/>
  </sortState>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E11"/>
  <sheetViews>
    <sheetView zoomScale="130" zoomScaleNormal="130" workbookViewId="0"/>
  </sheetViews>
  <sheetFormatPr defaultRowHeight="12.75" x14ac:dyDescent="0.2"/>
  <cols>
    <col min="1" max="1" width="12.140625" customWidth="1"/>
    <col min="2" max="4" width="9.140625" customWidth="1"/>
  </cols>
  <sheetData>
    <row r="1" spans="1:5" x14ac:dyDescent="0.2">
      <c r="A1" s="63" t="s">
        <v>14</v>
      </c>
    </row>
    <row r="2" spans="1:5" x14ac:dyDescent="0.2">
      <c r="B2">
        <f>C2-D2</f>
        <v>1198</v>
      </c>
      <c r="C2" s="64">
        <v>1198</v>
      </c>
    </row>
    <row r="3" spans="1:5" x14ac:dyDescent="0.2">
      <c r="A3" s="65" t="s">
        <v>11</v>
      </c>
      <c r="B3">
        <v>1</v>
      </c>
      <c r="C3" s="64">
        <v>321</v>
      </c>
      <c r="D3">
        <f>C3-B3</f>
        <v>320</v>
      </c>
      <c r="E3" s="66">
        <f t="shared" ref="E3:E9" si="0">D3/$B$2</f>
        <v>0.26711185308848079</v>
      </c>
    </row>
    <row r="4" spans="1:5" x14ac:dyDescent="0.2">
      <c r="A4" s="67" t="s">
        <v>10</v>
      </c>
      <c r="B4">
        <f>C3+1</f>
        <v>322</v>
      </c>
      <c r="C4" s="64">
        <v>593</v>
      </c>
      <c r="D4">
        <f>C4-B4</f>
        <v>271</v>
      </c>
      <c r="E4" s="66">
        <f t="shared" si="0"/>
        <v>0.22621035058430719</v>
      </c>
    </row>
    <row r="5" spans="1:5" x14ac:dyDescent="0.2">
      <c r="A5" s="68" t="s">
        <v>3</v>
      </c>
      <c r="B5">
        <f>C4+1</f>
        <v>594</v>
      </c>
      <c r="C5" s="64">
        <v>714</v>
      </c>
      <c r="D5">
        <f>C5-B5</f>
        <v>120</v>
      </c>
      <c r="E5" s="66">
        <f t="shared" si="0"/>
        <v>0.1001669449081803</v>
      </c>
    </row>
    <row r="6" spans="1:5" x14ac:dyDescent="0.2">
      <c r="A6" s="69" t="s">
        <v>36</v>
      </c>
      <c r="B6">
        <f>C5+1</f>
        <v>715</v>
      </c>
      <c r="C6" s="64">
        <v>834</v>
      </c>
      <c r="D6">
        <f>C6-B6</f>
        <v>119</v>
      </c>
      <c r="E6" s="66">
        <f t="shared" si="0"/>
        <v>9.9332220367278803E-2</v>
      </c>
    </row>
    <row r="7" spans="1:5" x14ac:dyDescent="0.2">
      <c r="A7" s="70" t="s">
        <v>12</v>
      </c>
      <c r="B7">
        <f>C6+1</f>
        <v>835</v>
      </c>
      <c r="C7" s="64">
        <v>1147</v>
      </c>
      <c r="D7">
        <f>C7-B7</f>
        <v>312</v>
      </c>
      <c r="E7" s="66">
        <f t="shared" si="0"/>
        <v>0.2604340567612688</v>
      </c>
    </row>
    <row r="8" spans="1:5" x14ac:dyDescent="0.2">
      <c r="A8" s="71" t="s">
        <v>0</v>
      </c>
      <c r="B8">
        <f t="shared" ref="B8:B9" si="1">C7+1</f>
        <v>1148</v>
      </c>
      <c r="C8" s="64">
        <v>1158</v>
      </c>
      <c r="D8">
        <f t="shared" ref="D8:D9" si="2">C8-B8</f>
        <v>10</v>
      </c>
      <c r="E8" s="66">
        <f t="shared" si="0"/>
        <v>8.3472454090150246E-3</v>
      </c>
    </row>
    <row r="9" spans="1:5" x14ac:dyDescent="0.2">
      <c r="A9" s="72" t="s">
        <v>24</v>
      </c>
      <c r="B9">
        <f t="shared" si="1"/>
        <v>1159</v>
      </c>
      <c r="C9" s="64">
        <v>1198</v>
      </c>
      <c r="D9">
        <f t="shared" si="2"/>
        <v>39</v>
      </c>
      <c r="E9" s="66">
        <f t="shared" si="0"/>
        <v>3.2554257095158599E-2</v>
      </c>
    </row>
    <row r="10" spans="1:5" x14ac:dyDescent="0.2">
      <c r="E10" s="66"/>
    </row>
    <row r="11" spans="1:5" x14ac:dyDescent="0.2">
      <c r="A11" s="73"/>
      <c r="D11">
        <f>SUM(D3:D10)</f>
        <v>1191</v>
      </c>
      <c r="E11" s="74">
        <f>SUM(E3:E10)</f>
        <v>0.99415692821368962</v>
      </c>
    </row>
  </sheetData>
  <pageMargins left="0.7" right="0.7" top="0.75" bottom="0.75" header="0.3" footer="0.3"/>
  <pageSetup scale="83" orientation="landscape" horizontalDpi="1200" verticalDpi="12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2"/>
  <sheetViews>
    <sheetView workbookViewId="0">
      <selection activeCell="G50" sqref="G50"/>
    </sheetView>
  </sheetViews>
  <sheetFormatPr defaultRowHeight="12.75" x14ac:dyDescent="0.2"/>
  <cols>
    <col min="1" max="1" width="9.5703125" style="37" customWidth="1"/>
    <col min="2" max="2" width="10.140625" style="37" customWidth="1"/>
    <col min="3" max="16384" width="9.140625" style="37"/>
  </cols>
  <sheetData>
    <row r="1" spans="1:5" s="35" customFormat="1" x14ac:dyDescent="0.2">
      <c r="A1" s="35" t="s">
        <v>7</v>
      </c>
      <c r="B1" s="35" t="s">
        <v>9</v>
      </c>
    </row>
    <row r="2" spans="1:5" x14ac:dyDescent="0.2">
      <c r="A2" s="36">
        <v>41395</v>
      </c>
      <c r="B2" s="36">
        <v>41397</v>
      </c>
      <c r="C2" s="37">
        <f>SUM(B2-A2)+1</f>
        <v>3</v>
      </c>
      <c r="D2" s="37">
        <v>0</v>
      </c>
    </row>
    <row r="3" spans="1:5" s="41" customFormat="1" x14ac:dyDescent="0.2">
      <c r="A3" s="36">
        <v>41617</v>
      </c>
      <c r="B3" s="36">
        <v>41618</v>
      </c>
      <c r="C3" s="41">
        <f>SUM(B3-A3)+1</f>
        <v>2</v>
      </c>
      <c r="D3" s="41">
        <v>0</v>
      </c>
    </row>
    <row r="4" spans="1:5" x14ac:dyDescent="0.2">
      <c r="A4" s="36">
        <v>41687</v>
      </c>
      <c r="B4" s="36">
        <v>41689</v>
      </c>
      <c r="C4" s="37">
        <f>SUM(B4-A4)+1</f>
        <v>3</v>
      </c>
      <c r="D4" s="37">
        <v>0</v>
      </c>
    </row>
    <row r="5" spans="1:5" x14ac:dyDescent="0.2">
      <c r="A5" s="36">
        <v>41891</v>
      </c>
      <c r="B5" s="36">
        <v>41893</v>
      </c>
      <c r="C5" s="37">
        <f>SUM(B5-A5)+1</f>
        <v>3</v>
      </c>
      <c r="D5" s="37">
        <f>D4+C5</f>
        <v>3</v>
      </c>
      <c r="E5" s="42" t="s">
        <v>16</v>
      </c>
    </row>
    <row r="6" spans="1:5" x14ac:dyDescent="0.2">
      <c r="A6" s="36">
        <v>42030</v>
      </c>
      <c r="B6" s="36">
        <v>42034</v>
      </c>
      <c r="C6" s="37">
        <f>SUM(B6-A6)+1</f>
        <v>5</v>
      </c>
      <c r="D6" s="37">
        <f>D5+C6</f>
        <v>8</v>
      </c>
    </row>
    <row r="7" spans="1:5" x14ac:dyDescent="0.2">
      <c r="A7" s="36"/>
      <c r="B7" s="36"/>
    </row>
    <row r="8" spans="1:5" x14ac:dyDescent="0.2">
      <c r="A8" s="36"/>
      <c r="B8" s="36"/>
    </row>
    <row r="9" spans="1:5" x14ac:dyDescent="0.2">
      <c r="A9" s="36"/>
      <c r="B9" s="36"/>
    </row>
    <row r="10" spans="1:5" x14ac:dyDescent="0.2">
      <c r="A10" s="36"/>
      <c r="B10" s="36"/>
    </row>
    <row r="11" spans="1:5" x14ac:dyDescent="0.2">
      <c r="A11" s="36"/>
      <c r="B11" s="36"/>
    </row>
    <row r="12" spans="1:5" x14ac:dyDescent="0.2">
      <c r="A12" s="36"/>
      <c r="B12" s="36"/>
      <c r="C12" s="37">
        <f>SUM(C5:C11)</f>
        <v>8</v>
      </c>
    </row>
    <row r="13" spans="1:5" x14ac:dyDescent="0.2">
      <c r="A13" s="36"/>
      <c r="B13" s="36"/>
    </row>
    <row r="14" spans="1:5" x14ac:dyDescent="0.2">
      <c r="A14" s="36"/>
      <c r="B14" s="36"/>
    </row>
    <row r="15" spans="1:5" x14ac:dyDescent="0.2">
      <c r="A15" s="36"/>
      <c r="B15" s="36"/>
    </row>
    <row r="16" spans="1:5" x14ac:dyDescent="0.2">
      <c r="A16" s="36"/>
      <c r="B16" s="36"/>
    </row>
    <row r="17" spans="1:2" x14ac:dyDescent="0.2">
      <c r="A17" s="36"/>
      <c r="B17" s="36"/>
    </row>
    <row r="18" spans="1:2" x14ac:dyDescent="0.2">
      <c r="A18" s="36"/>
      <c r="B18" s="36"/>
    </row>
    <row r="19" spans="1:2" x14ac:dyDescent="0.2">
      <c r="A19" s="36"/>
      <c r="B19" s="36"/>
    </row>
    <row r="20" spans="1:2" x14ac:dyDescent="0.2">
      <c r="A20" s="36"/>
      <c r="B20" s="36"/>
    </row>
    <row r="21" spans="1:2" x14ac:dyDescent="0.2">
      <c r="A21" s="36"/>
      <c r="B21" s="36"/>
    </row>
    <row r="22" spans="1:2" x14ac:dyDescent="0.2">
      <c r="A22" s="36"/>
      <c r="B22" s="36"/>
    </row>
    <row r="23" spans="1:2" x14ac:dyDescent="0.2">
      <c r="A23" s="36"/>
      <c r="B23" s="36"/>
    </row>
    <row r="24" spans="1:2" x14ac:dyDescent="0.2">
      <c r="A24" s="36"/>
      <c r="B24" s="36"/>
    </row>
    <row r="25" spans="1:2" x14ac:dyDescent="0.2">
      <c r="A25" s="36"/>
      <c r="B25" s="36"/>
    </row>
    <row r="26" spans="1:2" x14ac:dyDescent="0.2">
      <c r="A26" s="36"/>
      <c r="B26" s="36"/>
    </row>
    <row r="27" spans="1:2" x14ac:dyDescent="0.2">
      <c r="A27" s="36"/>
      <c r="B27" s="36"/>
    </row>
    <row r="28" spans="1:2" x14ac:dyDescent="0.2">
      <c r="A28" s="36"/>
      <c r="B28" s="36"/>
    </row>
    <row r="29" spans="1:2" x14ac:dyDescent="0.2">
      <c r="A29" s="36"/>
      <c r="B29" s="36"/>
    </row>
    <row r="30" spans="1:2" x14ac:dyDescent="0.2">
      <c r="A30" s="36"/>
      <c r="B30" s="36"/>
    </row>
    <row r="31" spans="1:2" x14ac:dyDescent="0.2">
      <c r="A31" s="36"/>
      <c r="B31" s="36"/>
    </row>
    <row r="32" spans="1:2" x14ac:dyDescent="0.2">
      <c r="A32" s="36"/>
    </row>
  </sheetData>
  <pageMargins left="0.7" right="0.7" top="0.75" bottom="0.75" header="0.3" footer="0.3"/>
  <pageSetup paperSize="9"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71"/>
  <sheetViews>
    <sheetView topLeftCell="A13" workbookViewId="0">
      <selection activeCell="E22" sqref="E22:I73"/>
    </sheetView>
  </sheetViews>
  <sheetFormatPr defaultRowHeight="12.75" x14ac:dyDescent="0.2"/>
  <cols>
    <col min="3" max="3" width="4" customWidth="1"/>
    <col min="4" max="4" width="12.5703125" style="38" customWidth="1"/>
    <col min="6" max="6" width="11.85546875" customWidth="1"/>
  </cols>
  <sheetData>
    <row r="1" spans="1:6" s="61" customFormat="1" x14ac:dyDescent="0.2">
      <c r="A1" s="61" t="s">
        <v>30</v>
      </c>
      <c r="B1" s="61" t="s">
        <v>1</v>
      </c>
      <c r="C1" s="61" t="s">
        <v>31</v>
      </c>
      <c r="D1" s="62" t="s">
        <v>35</v>
      </c>
    </row>
    <row r="2" spans="1:6" x14ac:dyDescent="0.2">
      <c r="A2">
        <v>50</v>
      </c>
      <c r="B2">
        <v>200</v>
      </c>
      <c r="C2">
        <v>100</v>
      </c>
      <c r="D2" s="38">
        <f t="shared" ref="D2:D7" si="0">(A2/B2)*C2</f>
        <v>25</v>
      </c>
      <c r="F2" t="s">
        <v>32</v>
      </c>
    </row>
    <row r="3" spans="1:6" x14ac:dyDescent="0.2">
      <c r="A3">
        <v>235</v>
      </c>
      <c r="B3">
        <v>722</v>
      </c>
      <c r="C3">
        <v>100</v>
      </c>
      <c r="D3" s="38">
        <f t="shared" si="0"/>
        <v>32.548476454293628</v>
      </c>
      <c r="F3" t="s">
        <v>33</v>
      </c>
    </row>
    <row r="4" spans="1:6" x14ac:dyDescent="0.2">
      <c r="A4">
        <v>26</v>
      </c>
      <c r="B4">
        <v>28</v>
      </c>
      <c r="C4">
        <v>100</v>
      </c>
      <c r="D4" s="38">
        <f t="shared" si="0"/>
        <v>92.857142857142861</v>
      </c>
      <c r="F4" t="s">
        <v>34</v>
      </c>
    </row>
    <row r="5" spans="1:6" x14ac:dyDescent="0.2">
      <c r="A5">
        <v>59</v>
      </c>
      <c r="B5">
        <v>129</v>
      </c>
      <c r="C5">
        <v>100</v>
      </c>
      <c r="D5" s="38">
        <f t="shared" si="0"/>
        <v>45.736434108527128</v>
      </c>
    </row>
    <row r="6" spans="1:6" x14ac:dyDescent="0.2">
      <c r="A6">
        <v>60</v>
      </c>
      <c r="B6">
        <v>129</v>
      </c>
      <c r="C6">
        <v>100</v>
      </c>
      <c r="D6" s="38">
        <f t="shared" si="0"/>
        <v>46.511627906976742</v>
      </c>
    </row>
    <row r="7" spans="1:6" x14ac:dyDescent="0.2">
      <c r="A7">
        <v>2.1</v>
      </c>
      <c r="B7">
        <v>100</v>
      </c>
      <c r="C7">
        <v>60</v>
      </c>
      <c r="D7" s="38">
        <f t="shared" si="0"/>
        <v>1.26</v>
      </c>
    </row>
    <row r="22" spans="6:7" x14ac:dyDescent="0.2">
      <c r="F22" s="75">
        <v>42850</v>
      </c>
    </row>
    <row r="23" spans="6:7" x14ac:dyDescent="0.2">
      <c r="F23" s="75">
        <v>42898</v>
      </c>
    </row>
    <row r="24" spans="6:7" x14ac:dyDescent="0.2">
      <c r="F24">
        <f>F23-F22</f>
        <v>48</v>
      </c>
      <c r="G24">
        <v>7</v>
      </c>
    </row>
    <row r="25" spans="6:7" x14ac:dyDescent="0.2">
      <c r="F25">
        <f>F24/G24</f>
        <v>6.8571428571428568</v>
      </c>
    </row>
    <row r="38" spans="6:6" x14ac:dyDescent="0.2">
      <c r="F38" s="77" t="s">
        <v>37</v>
      </c>
    </row>
    <row r="40" spans="6:6" x14ac:dyDescent="0.2">
      <c r="F40" s="76">
        <f>F38/24</f>
        <v>0.29215711805555555</v>
      </c>
    </row>
    <row r="48" spans="6:6" x14ac:dyDescent="0.2">
      <c r="F48" s="75">
        <v>42307</v>
      </c>
    </row>
    <row r="49" spans="5:9" x14ac:dyDescent="0.2">
      <c r="F49" s="75">
        <v>42920</v>
      </c>
    </row>
    <row r="51" spans="5:9" x14ac:dyDescent="0.2">
      <c r="F51">
        <f>F49-F48</f>
        <v>613</v>
      </c>
    </row>
    <row r="52" spans="5:9" x14ac:dyDescent="0.2">
      <c r="E52">
        <v>365</v>
      </c>
      <c r="F52">
        <f>F51/E52</f>
        <v>1.6794520547945206</v>
      </c>
    </row>
    <row r="53" spans="5:9" x14ac:dyDescent="0.2">
      <c r="E53">
        <v>365</v>
      </c>
    </row>
    <row r="54" spans="5:9" x14ac:dyDescent="0.2">
      <c r="E54">
        <f>SUM(E52:E53)</f>
        <v>730</v>
      </c>
    </row>
    <row r="58" spans="5:9" x14ac:dyDescent="0.2">
      <c r="E58" s="83" t="s">
        <v>38</v>
      </c>
    </row>
    <row r="59" spans="5:9" x14ac:dyDescent="0.2">
      <c r="E59" t="s">
        <v>39</v>
      </c>
    </row>
    <row r="61" spans="5:9" x14ac:dyDescent="0.2">
      <c r="E61">
        <v>75</v>
      </c>
      <c r="F61" t="s">
        <v>31</v>
      </c>
      <c r="G61">
        <v>18</v>
      </c>
      <c r="I61">
        <f>SUM(E61/G61) * 100</f>
        <v>416.66666666666669</v>
      </c>
    </row>
    <row r="62" spans="5:9" x14ac:dyDescent="0.2">
      <c r="E62" s="85">
        <v>20</v>
      </c>
      <c r="F62" t="s">
        <v>31</v>
      </c>
      <c r="G62" s="80">
        <v>75</v>
      </c>
      <c r="I62" s="82">
        <f>(E62*G62)/100</f>
        <v>15</v>
      </c>
    </row>
    <row r="63" spans="5:9" x14ac:dyDescent="0.2">
      <c r="E63" s="78" t="s">
        <v>40</v>
      </c>
      <c r="F63" s="79"/>
      <c r="G63" s="78" t="s">
        <v>41</v>
      </c>
      <c r="H63" s="79">
        <v>100</v>
      </c>
      <c r="I63" s="84" t="s">
        <v>42</v>
      </c>
    </row>
    <row r="66" spans="5:9" x14ac:dyDescent="0.2">
      <c r="E66" s="85">
        <v>20</v>
      </c>
      <c r="F66" s="79"/>
      <c r="G66" s="80">
        <v>75</v>
      </c>
      <c r="H66" s="79"/>
      <c r="I66" s="81">
        <f>SUM(E66*G66)/100</f>
        <v>15</v>
      </c>
    </row>
    <row r="67" spans="5:9" x14ac:dyDescent="0.2">
      <c r="E67" s="85">
        <v>18</v>
      </c>
      <c r="F67" s="79"/>
      <c r="G67" s="80">
        <v>75</v>
      </c>
      <c r="H67" s="79"/>
      <c r="I67" s="81">
        <f>SUM(E67*G67)/100</f>
        <v>13.5</v>
      </c>
    </row>
    <row r="71" spans="5:9" x14ac:dyDescent="0.2">
      <c r="E71" s="85">
        <f>E67-I67</f>
        <v>4.5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F2295"/>
  <sheetViews>
    <sheetView topLeftCell="A2249" zoomScaleNormal="100" zoomScaleSheetLayoutView="115" workbookViewId="0">
      <selection activeCell="N2295" sqref="N2295"/>
    </sheetView>
  </sheetViews>
  <sheetFormatPr defaultRowHeight="10.5" customHeight="1" outlineLevelRow="1" x14ac:dyDescent="0.2"/>
  <cols>
    <col min="1" max="2" width="6.7109375" style="13" customWidth="1"/>
    <col min="3" max="8" width="6.7109375" style="1" customWidth="1"/>
    <col min="9" max="10" width="6.7109375" style="13" customWidth="1"/>
    <col min="11" max="11" width="7.5703125" style="13" customWidth="1"/>
    <col min="12" max="12" width="6.7109375" style="13" customWidth="1"/>
    <col min="13" max="14" width="9.5703125" style="1" customWidth="1"/>
    <col min="15" max="15" width="5.85546875" style="1" customWidth="1"/>
    <col min="16" max="16" width="6.140625" style="1" customWidth="1"/>
    <col min="17" max="17" width="12.140625" style="46" customWidth="1"/>
    <col min="18" max="18" width="98.28515625" style="14" customWidth="1"/>
    <col min="19" max="19" width="8" style="13" customWidth="1"/>
    <col min="20" max="28" width="6.7109375" style="6" customWidth="1"/>
    <col min="29" max="16384" width="9.140625" style="6"/>
  </cols>
  <sheetData>
    <row r="1" spans="1:19" ht="10.5" customHeight="1" x14ac:dyDescent="0.2">
      <c r="A1" s="28">
        <f>WEEKNUM(G1)</f>
        <v>40</v>
      </c>
      <c r="B1" s="43" t="s">
        <v>4</v>
      </c>
      <c r="C1" s="178">
        <f>SUM(N3)-2</f>
        <v>43372</v>
      </c>
      <c r="D1" s="178"/>
      <c r="E1" s="29"/>
      <c r="F1" s="29" t="s">
        <v>5</v>
      </c>
      <c r="G1" s="178">
        <f>SUM(C1+6)</f>
        <v>43378</v>
      </c>
      <c r="H1" s="178"/>
      <c r="I1" s="29"/>
      <c r="J1" s="45"/>
      <c r="K1" s="45"/>
      <c r="L1" s="29"/>
      <c r="M1" s="33"/>
      <c r="N1" s="30" t="s">
        <v>6</v>
      </c>
      <c r="O1" s="30" t="s">
        <v>7</v>
      </c>
      <c r="P1" s="31" t="s">
        <v>9</v>
      </c>
      <c r="Q1" s="48" t="s">
        <v>14</v>
      </c>
      <c r="R1" s="30" t="s">
        <v>8</v>
      </c>
      <c r="S1" s="30" t="s">
        <v>1</v>
      </c>
    </row>
    <row r="2" spans="1:19" ht="10.5" customHeight="1" thickBot="1" x14ac:dyDescent="0.25">
      <c r="B2" s="102">
        <v>0</v>
      </c>
      <c r="C2" s="102">
        <v>0</v>
      </c>
      <c r="D2" s="102">
        <v>0</v>
      </c>
      <c r="E2" s="102">
        <v>0</v>
      </c>
      <c r="F2" s="102">
        <v>0</v>
      </c>
      <c r="G2" s="102">
        <v>0</v>
      </c>
      <c r="H2" s="102">
        <v>0</v>
      </c>
      <c r="I2" s="102">
        <v>0</v>
      </c>
      <c r="J2" s="102">
        <v>0</v>
      </c>
      <c r="K2" s="102">
        <v>0</v>
      </c>
      <c r="L2" s="102">
        <v>0</v>
      </c>
      <c r="M2" s="102">
        <v>0</v>
      </c>
      <c r="N2" s="53"/>
      <c r="S2" s="5" t="s">
        <v>56</v>
      </c>
    </row>
    <row r="3" spans="1:19" ht="10.5" customHeight="1" outlineLevel="1" thickBot="1" x14ac:dyDescent="0.25">
      <c r="A3" s="39"/>
      <c r="B3" s="40" t="s">
        <v>252</v>
      </c>
      <c r="C3" s="40" t="s">
        <v>19</v>
      </c>
      <c r="D3" s="40" t="s">
        <v>3</v>
      </c>
      <c r="E3" s="59" t="s">
        <v>24</v>
      </c>
      <c r="F3" s="40" t="s">
        <v>12</v>
      </c>
      <c r="G3" s="39" t="s">
        <v>10</v>
      </c>
      <c r="H3" s="39" t="s">
        <v>11</v>
      </c>
      <c r="I3" s="39" t="s">
        <v>15</v>
      </c>
      <c r="J3" s="39" t="s">
        <v>13</v>
      </c>
      <c r="K3" s="39" t="s">
        <v>368</v>
      </c>
      <c r="L3" s="39" t="s">
        <v>687</v>
      </c>
      <c r="M3" s="59" t="s">
        <v>26</v>
      </c>
      <c r="N3" s="56">
        <v>43374</v>
      </c>
      <c r="O3" s="4">
        <v>0.41666666666666669</v>
      </c>
      <c r="P3" s="4">
        <f>O3</f>
        <v>0.41666666666666669</v>
      </c>
      <c r="Q3" s="47" t="s">
        <v>23</v>
      </c>
      <c r="R3" s="86" t="s">
        <v>602</v>
      </c>
      <c r="S3" s="5" t="s">
        <v>56</v>
      </c>
    </row>
    <row r="4" spans="1:19" ht="10.5" customHeight="1" outlineLevel="1" x14ac:dyDescent="0.2">
      <c r="B4" s="16"/>
      <c r="C4" s="13"/>
      <c r="D4" s="16">
        <f>S4</f>
        <v>2.0833333333333315E-2</v>
      </c>
      <c r="E4" s="16"/>
      <c r="F4" s="13"/>
      <c r="G4" s="16"/>
      <c r="H4" s="16"/>
      <c r="I4" s="16"/>
      <c r="J4" s="16"/>
      <c r="M4" s="16"/>
      <c r="N4" s="2">
        <f>N3</f>
        <v>43374</v>
      </c>
      <c r="O4" s="5">
        <f t="shared" ref="O4:O19" si="0">SUM(P3)</f>
        <v>0.41666666666666669</v>
      </c>
      <c r="P4" s="4">
        <f t="shared" ref="P4:P19" si="1">P3+0.0208333333333333</f>
        <v>0.4375</v>
      </c>
      <c r="Q4" s="98" t="s">
        <v>3</v>
      </c>
      <c r="R4" s="86" t="s">
        <v>603</v>
      </c>
      <c r="S4" s="5">
        <f>SUM(P4-O4)</f>
        <v>2.0833333333333315E-2</v>
      </c>
    </row>
    <row r="5" spans="1:19" ht="10.5" customHeight="1" outlineLevel="1" x14ac:dyDescent="0.2">
      <c r="B5" s="16"/>
      <c r="C5" s="13"/>
      <c r="D5" s="16">
        <f>S5</f>
        <v>2.0833333333333315E-2</v>
      </c>
      <c r="E5" s="16"/>
      <c r="F5" s="13"/>
      <c r="G5" s="16"/>
      <c r="H5" s="16"/>
      <c r="I5" s="16"/>
      <c r="J5" s="16"/>
      <c r="K5" s="16"/>
      <c r="M5" s="16"/>
      <c r="N5" s="2">
        <f>N3</f>
        <v>43374</v>
      </c>
      <c r="O5" s="5">
        <f t="shared" si="0"/>
        <v>0.4375</v>
      </c>
      <c r="P5" s="4">
        <f t="shared" si="1"/>
        <v>0.45833333333333331</v>
      </c>
      <c r="Q5" s="98" t="s">
        <v>3</v>
      </c>
      <c r="R5" s="86" t="s">
        <v>21</v>
      </c>
      <c r="S5" s="5">
        <f>SUM(P5-O5)</f>
        <v>2.0833333333333315E-2</v>
      </c>
    </row>
    <row r="6" spans="1:19" ht="10.5" customHeight="1" outlineLevel="1" x14ac:dyDescent="0.2">
      <c r="B6" s="16"/>
      <c r="C6" s="13"/>
      <c r="D6" s="16"/>
      <c r="E6" s="16"/>
      <c r="F6" s="16">
        <f>S6</f>
        <v>2.0833333333333315E-2</v>
      </c>
      <c r="G6" s="16"/>
      <c r="H6" s="16"/>
      <c r="I6" s="16"/>
      <c r="J6" s="16"/>
      <c r="K6" s="16"/>
      <c r="M6" s="16"/>
      <c r="N6" s="2">
        <f>N3</f>
        <v>43374</v>
      </c>
      <c r="O6" s="5">
        <f t="shared" si="0"/>
        <v>0.45833333333333331</v>
      </c>
      <c r="P6" s="4">
        <f t="shared" si="1"/>
        <v>0.47916666666666663</v>
      </c>
      <c r="Q6" s="98" t="s">
        <v>12</v>
      </c>
      <c r="R6" s="86" t="s">
        <v>604</v>
      </c>
      <c r="S6" s="5">
        <f>SUM(P6-O6)</f>
        <v>2.0833333333333315E-2</v>
      </c>
    </row>
    <row r="7" spans="1:19" ht="10.5" customHeight="1" outlineLevel="1" x14ac:dyDescent="0.2">
      <c r="B7" s="16"/>
      <c r="C7" s="13"/>
      <c r="D7" s="16"/>
      <c r="E7" s="16"/>
      <c r="F7" s="16"/>
      <c r="G7" s="16"/>
      <c r="H7" s="16"/>
      <c r="I7" s="16"/>
      <c r="J7" s="16"/>
      <c r="K7" s="16">
        <f>S7</f>
        <v>2.0833333333333315E-2</v>
      </c>
      <c r="M7" s="16"/>
      <c r="N7" s="2">
        <f>N3</f>
        <v>43374</v>
      </c>
      <c r="O7" s="5">
        <f t="shared" si="0"/>
        <v>0.47916666666666663</v>
      </c>
      <c r="P7" s="4">
        <f t="shared" si="1"/>
        <v>0.49999999999999994</v>
      </c>
      <c r="Q7" s="98" t="s">
        <v>368</v>
      </c>
      <c r="R7" s="86" t="s">
        <v>605</v>
      </c>
      <c r="S7" s="5">
        <f>SUM(P7-O7)</f>
        <v>2.0833333333333315E-2</v>
      </c>
    </row>
    <row r="8" spans="1:19" ht="10.5" customHeight="1" outlineLevel="1" x14ac:dyDescent="0.2">
      <c r="B8" s="16"/>
      <c r="C8" s="13"/>
      <c r="D8" s="16"/>
      <c r="E8" s="16"/>
      <c r="F8" s="16"/>
      <c r="G8" s="16"/>
      <c r="H8" s="16"/>
      <c r="I8" s="16"/>
      <c r="J8" s="16"/>
      <c r="K8" s="16">
        <f>S8</f>
        <v>2.0833333333333315E-2</v>
      </c>
      <c r="M8" s="16"/>
      <c r="N8" s="2">
        <f>N3</f>
        <v>43374</v>
      </c>
      <c r="O8" s="5">
        <f t="shared" si="0"/>
        <v>0.49999999999999994</v>
      </c>
      <c r="P8" s="4">
        <f t="shared" si="1"/>
        <v>0.52083333333333326</v>
      </c>
      <c r="Q8" s="98" t="s">
        <v>368</v>
      </c>
      <c r="R8" s="86" t="s">
        <v>605</v>
      </c>
      <c r="S8" s="5">
        <f>SUM(P8-O8)</f>
        <v>2.0833333333333315E-2</v>
      </c>
    </row>
    <row r="9" spans="1:19" ht="10.5" customHeight="1" outlineLevel="1" x14ac:dyDescent="0.2">
      <c r="B9" s="16"/>
      <c r="C9" s="13"/>
      <c r="D9" s="16"/>
      <c r="E9" s="16"/>
      <c r="F9" s="16"/>
      <c r="G9" s="16"/>
      <c r="H9" s="16"/>
      <c r="I9" s="16"/>
      <c r="J9" s="16"/>
      <c r="K9" s="16">
        <f>S9</f>
        <v>2.0833333333333259E-2</v>
      </c>
      <c r="M9" s="16"/>
      <c r="N9" s="2">
        <f>N3</f>
        <v>43374</v>
      </c>
      <c r="O9" s="5">
        <f t="shared" si="0"/>
        <v>0.52083333333333326</v>
      </c>
      <c r="P9" s="4">
        <f t="shared" si="1"/>
        <v>0.54166666666666652</v>
      </c>
      <c r="Q9" s="98" t="s">
        <v>368</v>
      </c>
      <c r="R9" s="86" t="s">
        <v>605</v>
      </c>
      <c r="S9" s="5">
        <f t="shared" ref="S9" si="2">SUM(P9-O9)</f>
        <v>2.0833333333333259E-2</v>
      </c>
    </row>
    <row r="10" spans="1:19" ht="10.5" customHeight="1" outlineLevel="1" x14ac:dyDescent="0.2">
      <c r="B10" s="16"/>
      <c r="C10" s="13"/>
      <c r="D10" s="16"/>
      <c r="E10" s="16"/>
      <c r="F10" s="16"/>
      <c r="G10" s="16"/>
      <c r="H10" s="16"/>
      <c r="I10" s="5"/>
      <c r="J10" s="16"/>
      <c r="K10" s="16">
        <f>S10</f>
        <v>2.0833333333333259E-2</v>
      </c>
      <c r="M10" s="16"/>
      <c r="N10" s="2">
        <f>N3</f>
        <v>43374</v>
      </c>
      <c r="O10" s="5">
        <f t="shared" si="0"/>
        <v>0.54166666666666652</v>
      </c>
      <c r="P10" s="4">
        <f t="shared" si="1"/>
        <v>0.56249999999999978</v>
      </c>
      <c r="Q10" s="98" t="s">
        <v>368</v>
      </c>
      <c r="R10" s="86" t="s">
        <v>605</v>
      </c>
      <c r="S10" s="5">
        <f>SUM(P10-O10)</f>
        <v>2.0833333333333259E-2</v>
      </c>
    </row>
    <row r="11" spans="1:19" ht="10.5" customHeight="1" outlineLevel="1" x14ac:dyDescent="0.2">
      <c r="B11" s="16"/>
      <c r="C11" s="13"/>
      <c r="D11" s="16"/>
      <c r="E11" s="16"/>
      <c r="F11" s="16"/>
      <c r="G11" s="16"/>
      <c r="H11" s="16"/>
      <c r="I11" s="5"/>
      <c r="J11" s="16"/>
      <c r="K11" s="16"/>
      <c r="M11" s="16"/>
      <c r="N11" s="2">
        <f>N3</f>
        <v>43374</v>
      </c>
      <c r="O11" s="5">
        <f t="shared" si="0"/>
        <v>0.56249999999999978</v>
      </c>
      <c r="P11" s="4">
        <f t="shared" si="1"/>
        <v>0.58333333333333304</v>
      </c>
      <c r="Q11" s="98" t="s">
        <v>23</v>
      </c>
      <c r="R11" s="86" t="s">
        <v>44</v>
      </c>
      <c r="S11" s="5"/>
    </row>
    <row r="12" spans="1:19" ht="10.5" customHeight="1" outlineLevel="1" x14ac:dyDescent="0.2">
      <c r="B12" s="16"/>
      <c r="C12" s="13"/>
      <c r="D12" s="16"/>
      <c r="E12" s="16"/>
      <c r="F12" s="16"/>
      <c r="G12" s="16"/>
      <c r="H12" s="16"/>
      <c r="I12" s="5"/>
      <c r="J12" s="16"/>
      <c r="K12" s="16">
        <f>S12</f>
        <v>2.0833333333333259E-2</v>
      </c>
      <c r="M12" s="16"/>
      <c r="N12" s="2">
        <f>N3</f>
        <v>43374</v>
      </c>
      <c r="O12" s="5">
        <f t="shared" si="0"/>
        <v>0.58333333333333304</v>
      </c>
      <c r="P12" s="4">
        <f t="shared" si="1"/>
        <v>0.6041666666666663</v>
      </c>
      <c r="Q12" s="98" t="s">
        <v>368</v>
      </c>
      <c r="R12" s="86" t="s">
        <v>605</v>
      </c>
      <c r="S12" s="5">
        <f>SUM(P12-O12)</f>
        <v>2.0833333333333259E-2</v>
      </c>
    </row>
    <row r="13" spans="1:19" ht="10.5" customHeight="1" outlineLevel="1" x14ac:dyDescent="0.2">
      <c r="B13" s="16"/>
      <c r="C13" s="13"/>
      <c r="D13" s="16"/>
      <c r="E13" s="16"/>
      <c r="F13" s="16"/>
      <c r="G13" s="16"/>
      <c r="H13" s="16"/>
      <c r="I13" s="16">
        <f>S13</f>
        <v>2.0833333333333259E-2</v>
      </c>
      <c r="J13" s="16"/>
      <c r="M13" s="16"/>
      <c r="N13" s="2">
        <f>N3</f>
        <v>43374</v>
      </c>
      <c r="O13" s="5">
        <f t="shared" si="0"/>
        <v>0.6041666666666663</v>
      </c>
      <c r="P13" s="4">
        <f t="shared" si="1"/>
        <v>0.62499999999999956</v>
      </c>
      <c r="Q13" s="98" t="s">
        <v>36</v>
      </c>
      <c r="R13" s="86" t="s">
        <v>606</v>
      </c>
      <c r="S13" s="5">
        <f>SUM(P13-O13)</f>
        <v>2.0833333333333259E-2</v>
      </c>
    </row>
    <row r="14" spans="1:19" ht="10.5" customHeight="1" outlineLevel="1" x14ac:dyDescent="0.2">
      <c r="B14" s="16"/>
      <c r="C14" s="13"/>
      <c r="D14" s="16"/>
      <c r="E14" s="16"/>
      <c r="F14" s="16"/>
      <c r="G14" s="16"/>
      <c r="H14" s="16"/>
      <c r="I14" s="16">
        <f>S14</f>
        <v>2.0833333333333259E-2</v>
      </c>
      <c r="J14" s="16"/>
      <c r="K14" s="16"/>
      <c r="M14" s="16"/>
      <c r="N14" s="2">
        <f>N3</f>
        <v>43374</v>
      </c>
      <c r="O14" s="5">
        <f t="shared" si="0"/>
        <v>0.62499999999999956</v>
      </c>
      <c r="P14" s="4">
        <f t="shared" si="1"/>
        <v>0.64583333333333282</v>
      </c>
      <c r="Q14" s="98" t="s">
        <v>36</v>
      </c>
      <c r="R14" s="86" t="s">
        <v>606</v>
      </c>
      <c r="S14" s="5">
        <f t="shared" ref="S14:S19" si="3">SUM(P14-O14)</f>
        <v>2.0833333333333259E-2</v>
      </c>
    </row>
    <row r="15" spans="1:19" ht="10.5" customHeight="1" outlineLevel="1" x14ac:dyDescent="0.2">
      <c r="B15" s="16"/>
      <c r="C15" s="13"/>
      <c r="D15" s="16">
        <f>S15</f>
        <v>2.0833333333333259E-2</v>
      </c>
      <c r="E15" s="16"/>
      <c r="F15" s="16"/>
      <c r="G15" s="16"/>
      <c r="H15" s="16"/>
      <c r="I15" s="16"/>
      <c r="J15" s="16"/>
      <c r="K15" s="16"/>
      <c r="M15" s="16"/>
      <c r="N15" s="2">
        <f>N3</f>
        <v>43374</v>
      </c>
      <c r="O15" s="5">
        <f t="shared" si="0"/>
        <v>0.64583333333333282</v>
      </c>
      <c r="P15" s="4">
        <f t="shared" si="1"/>
        <v>0.66666666666666607</v>
      </c>
      <c r="Q15" s="98" t="s">
        <v>3</v>
      </c>
      <c r="R15" s="86" t="s">
        <v>607</v>
      </c>
      <c r="S15" s="5">
        <f t="shared" si="3"/>
        <v>2.0833333333333259E-2</v>
      </c>
    </row>
    <row r="16" spans="1:19" ht="10.5" customHeight="1" outlineLevel="1" x14ac:dyDescent="0.2">
      <c r="B16" s="16"/>
      <c r="C16" s="13"/>
      <c r="D16" s="16"/>
      <c r="E16" s="16"/>
      <c r="F16" s="16"/>
      <c r="G16" s="16"/>
      <c r="H16" s="16"/>
      <c r="I16" s="16"/>
      <c r="J16" s="16"/>
      <c r="K16" s="16">
        <f>S16</f>
        <v>2.0833333333333259E-2</v>
      </c>
      <c r="M16" s="16"/>
      <c r="N16" s="2">
        <f>N3</f>
        <v>43374</v>
      </c>
      <c r="O16" s="5">
        <f t="shared" si="0"/>
        <v>0.66666666666666607</v>
      </c>
      <c r="P16" s="4">
        <f t="shared" si="1"/>
        <v>0.68749999999999933</v>
      </c>
      <c r="Q16" s="98" t="s">
        <v>368</v>
      </c>
      <c r="R16" s="86" t="s">
        <v>605</v>
      </c>
      <c r="S16" s="5">
        <f t="shared" si="3"/>
        <v>2.0833333333333259E-2</v>
      </c>
    </row>
    <row r="17" spans="1:19" ht="10.5" customHeight="1" outlineLevel="1" x14ac:dyDescent="0.2">
      <c r="B17" s="16"/>
      <c r="C17" s="13"/>
      <c r="D17" s="16"/>
      <c r="E17" s="16"/>
      <c r="F17" s="16"/>
      <c r="G17" s="16"/>
      <c r="H17" s="16"/>
      <c r="I17" s="16"/>
      <c r="J17" s="16"/>
      <c r="K17" s="16">
        <f>S17</f>
        <v>2.0833333333333259E-2</v>
      </c>
      <c r="M17" s="16"/>
      <c r="N17" s="2">
        <f>N3</f>
        <v>43374</v>
      </c>
      <c r="O17" s="5">
        <f t="shared" si="0"/>
        <v>0.68749999999999933</v>
      </c>
      <c r="P17" s="4">
        <f t="shared" si="1"/>
        <v>0.70833333333333259</v>
      </c>
      <c r="Q17" s="98" t="s">
        <v>368</v>
      </c>
      <c r="R17" s="86" t="s">
        <v>605</v>
      </c>
      <c r="S17" s="5">
        <f t="shared" si="3"/>
        <v>2.0833333333333259E-2</v>
      </c>
    </row>
    <row r="18" spans="1:19" ht="10.5" customHeight="1" outlineLevel="1" x14ac:dyDescent="0.2">
      <c r="B18" s="16"/>
      <c r="C18" s="13"/>
      <c r="D18" s="16"/>
      <c r="E18" s="16"/>
      <c r="F18" s="16"/>
      <c r="G18" s="16"/>
      <c r="H18" s="16"/>
      <c r="I18" s="16"/>
      <c r="J18" s="16"/>
      <c r="K18" s="16">
        <f>S18</f>
        <v>2.0833333333333259E-2</v>
      </c>
      <c r="M18" s="16"/>
      <c r="N18" s="2">
        <f>N3</f>
        <v>43374</v>
      </c>
      <c r="O18" s="5">
        <f t="shared" si="0"/>
        <v>0.70833333333333259</v>
      </c>
      <c r="P18" s="4">
        <f t="shared" si="1"/>
        <v>0.72916666666666585</v>
      </c>
      <c r="Q18" s="98" t="s">
        <v>368</v>
      </c>
      <c r="R18" s="86" t="s">
        <v>605</v>
      </c>
      <c r="S18" s="5">
        <f t="shared" si="3"/>
        <v>2.0833333333333259E-2</v>
      </c>
    </row>
    <row r="19" spans="1:19" ht="10.5" customHeight="1" outlineLevel="1" thickBot="1" x14ac:dyDescent="0.25">
      <c r="B19" s="16"/>
      <c r="C19" s="13"/>
      <c r="D19" s="5"/>
      <c r="E19" s="16"/>
      <c r="F19" s="16"/>
      <c r="G19" s="16"/>
      <c r="H19" s="16"/>
      <c r="I19" s="5"/>
      <c r="J19" s="16"/>
      <c r="K19" s="16">
        <f>S19</f>
        <v>2.0833333333333259E-2</v>
      </c>
      <c r="M19" s="16"/>
      <c r="N19" s="2">
        <f>N3</f>
        <v>43374</v>
      </c>
      <c r="O19" s="5">
        <f t="shared" si="0"/>
        <v>0.72916666666666585</v>
      </c>
      <c r="P19" s="4">
        <f t="shared" si="1"/>
        <v>0.74999999999999911</v>
      </c>
      <c r="Q19" s="98" t="s">
        <v>368</v>
      </c>
      <c r="R19" s="86" t="s">
        <v>605</v>
      </c>
      <c r="S19" s="5">
        <f t="shared" si="3"/>
        <v>2.0833333333333259E-2</v>
      </c>
    </row>
    <row r="20" spans="1:19" ht="10.5" customHeight="1" outlineLevel="1" x14ac:dyDescent="0.2">
      <c r="A20" s="17">
        <f t="shared" ref="A20:M20" si="4">SUM(A4:A19)</f>
        <v>0</v>
      </c>
      <c r="B20" s="17">
        <f t="shared" si="4"/>
        <v>0</v>
      </c>
      <c r="C20" s="17">
        <f t="shared" si="4"/>
        <v>0</v>
      </c>
      <c r="D20" s="17">
        <f t="shared" si="4"/>
        <v>6.2499999999999889E-2</v>
      </c>
      <c r="E20" s="17">
        <f t="shared" si="4"/>
        <v>0</v>
      </c>
      <c r="F20" s="17">
        <f t="shared" si="4"/>
        <v>2.0833333333333315E-2</v>
      </c>
      <c r="G20" s="17">
        <f t="shared" si="4"/>
        <v>0</v>
      </c>
      <c r="H20" s="17">
        <f t="shared" si="4"/>
        <v>0</v>
      </c>
      <c r="I20" s="17">
        <f t="shared" si="4"/>
        <v>4.1666666666666519E-2</v>
      </c>
      <c r="J20" s="17">
        <f t="shared" si="4"/>
        <v>0</v>
      </c>
      <c r="K20" s="17">
        <f t="shared" si="4"/>
        <v>0.18749999999999944</v>
      </c>
      <c r="L20" s="17">
        <f t="shared" si="4"/>
        <v>0</v>
      </c>
      <c r="M20" s="17">
        <f t="shared" si="4"/>
        <v>0</v>
      </c>
      <c r="N20" s="55" t="b">
        <f>SUM(A20:M20) = S20</f>
        <v>1</v>
      </c>
      <c r="O20" s="23"/>
      <c r="P20" s="23"/>
      <c r="Q20" s="49"/>
      <c r="R20" s="49"/>
      <c r="S20" s="17">
        <f>SUM(S4:S19)</f>
        <v>0.31249999999999917</v>
      </c>
    </row>
    <row r="21" spans="1:19" ht="10.5" customHeight="1" outlineLevel="1" x14ac:dyDescent="0.2">
      <c r="A21" s="18">
        <f t="shared" ref="A21:E21" si="5">(A20-INT(A20))*24</f>
        <v>0</v>
      </c>
      <c r="B21" s="18">
        <f t="shared" si="5"/>
        <v>0</v>
      </c>
      <c r="C21" s="18">
        <f t="shared" si="5"/>
        <v>0</v>
      </c>
      <c r="D21" s="18">
        <f t="shared" si="5"/>
        <v>1.4999999999999973</v>
      </c>
      <c r="E21" s="18">
        <f t="shared" si="5"/>
        <v>0</v>
      </c>
      <c r="F21" s="18">
        <f>(F20-INT(F20))*24</f>
        <v>0.49999999999999956</v>
      </c>
      <c r="G21" s="18">
        <f>(G20-INT(G20))*24</f>
        <v>0</v>
      </c>
      <c r="H21" s="18">
        <f>(H20-INT(H20))*24</f>
        <v>0</v>
      </c>
      <c r="I21" s="18">
        <f>(I20-INT(I20))*24</f>
        <v>0.99999999999999645</v>
      </c>
      <c r="J21" s="18">
        <f t="shared" ref="J21" si="6">(J20-INT(J20))*24</f>
        <v>0</v>
      </c>
      <c r="K21" s="18"/>
      <c r="L21" s="18">
        <f t="shared" ref="L21:M21" si="7">(L20-INT(L20))*24</f>
        <v>0</v>
      </c>
      <c r="M21" s="57">
        <f t="shared" si="7"/>
        <v>0</v>
      </c>
      <c r="N21" s="26">
        <f>SUM(A21:M21)</f>
        <v>2.9999999999999933</v>
      </c>
      <c r="O21" s="24"/>
      <c r="P21" s="24"/>
      <c r="Q21" s="50"/>
      <c r="R21" s="50"/>
      <c r="S21" s="52"/>
    </row>
    <row r="22" spans="1:19" ht="10.5" customHeight="1" outlineLevel="1" thickBot="1" x14ac:dyDescent="0.25">
      <c r="A22" s="27"/>
      <c r="B22" s="19"/>
      <c r="C22" s="19"/>
      <c r="D22" s="20">
        <f>SUM(A21:D21)</f>
        <v>1.4999999999999973</v>
      </c>
      <c r="E22" s="20">
        <f t="shared" ref="E22:J22" si="8">E21</f>
        <v>0</v>
      </c>
      <c r="F22" s="20">
        <f t="shared" si="8"/>
        <v>0.49999999999999956</v>
      </c>
      <c r="G22" s="20">
        <f t="shared" si="8"/>
        <v>0</v>
      </c>
      <c r="H22" s="20">
        <f t="shared" si="8"/>
        <v>0</v>
      </c>
      <c r="I22" s="20">
        <f t="shared" si="8"/>
        <v>0.99999999999999645</v>
      </c>
      <c r="J22" s="20">
        <f t="shared" si="8"/>
        <v>0</v>
      </c>
      <c r="K22" s="20"/>
      <c r="L22" s="20">
        <f t="shared" ref="L22:M22" si="9">L21</f>
        <v>0</v>
      </c>
      <c r="M22" s="58">
        <f t="shared" si="9"/>
        <v>0</v>
      </c>
      <c r="N22" s="60">
        <f>S22</f>
        <v>0.31249999999999917</v>
      </c>
      <c r="O22" s="25"/>
      <c r="P22" s="25"/>
      <c r="Q22" s="51"/>
      <c r="R22" s="51"/>
      <c r="S22" s="54">
        <f>SUM(S20:S21)</f>
        <v>0.31249999999999917</v>
      </c>
    </row>
    <row r="23" spans="1:19" ht="10.5" customHeight="1" outlineLevel="1" thickBot="1" x14ac:dyDescent="0.25">
      <c r="A23" s="39"/>
      <c r="B23" s="40" t="s">
        <v>252</v>
      </c>
      <c r="C23" s="40" t="s">
        <v>19</v>
      </c>
      <c r="D23" s="40" t="s">
        <v>3</v>
      </c>
      <c r="E23" s="59" t="s">
        <v>24</v>
      </c>
      <c r="F23" s="40" t="s">
        <v>12</v>
      </c>
      <c r="G23" s="39" t="s">
        <v>10</v>
      </c>
      <c r="H23" s="39" t="s">
        <v>11</v>
      </c>
      <c r="I23" s="39" t="s">
        <v>15</v>
      </c>
      <c r="J23" s="39" t="s">
        <v>13</v>
      </c>
      <c r="K23" s="39" t="s">
        <v>368</v>
      </c>
      <c r="L23" s="39" t="s">
        <v>687</v>
      </c>
      <c r="M23" s="59" t="s">
        <v>26</v>
      </c>
      <c r="N23" s="56">
        <f>N3+1</f>
        <v>43375</v>
      </c>
      <c r="O23" s="4">
        <v>0.375</v>
      </c>
      <c r="P23" s="4">
        <f>O23</f>
        <v>0.375</v>
      </c>
      <c r="Q23" s="47" t="s">
        <v>23</v>
      </c>
      <c r="R23" s="86" t="s">
        <v>608</v>
      </c>
      <c r="S23" s="5" t="s">
        <v>56</v>
      </c>
    </row>
    <row r="24" spans="1:19" ht="10.5" customHeight="1" outlineLevel="1" x14ac:dyDescent="0.2">
      <c r="B24" s="16"/>
      <c r="C24" s="13"/>
      <c r="D24" s="16">
        <f>S24</f>
        <v>2.0833333333333315E-2</v>
      </c>
      <c r="E24" s="16"/>
      <c r="F24" s="13"/>
      <c r="G24" s="16"/>
      <c r="H24" s="16"/>
      <c r="I24" s="16"/>
      <c r="J24" s="16"/>
      <c r="M24" s="16"/>
      <c r="N24" s="2">
        <f>N23</f>
        <v>43375</v>
      </c>
      <c r="O24" s="3">
        <f>SUM(P23)</f>
        <v>0.375</v>
      </c>
      <c r="P24" s="4">
        <f>P23+0.0208333333333333</f>
        <v>0.39583333333333331</v>
      </c>
      <c r="Q24" s="98" t="s">
        <v>3</v>
      </c>
      <c r="R24" s="86" t="s">
        <v>21</v>
      </c>
      <c r="S24" s="5">
        <f>SUM(P24-O24)</f>
        <v>2.0833333333333315E-2</v>
      </c>
    </row>
    <row r="25" spans="1:19" ht="10.5" customHeight="1" outlineLevel="1" x14ac:dyDescent="0.2">
      <c r="B25" s="16"/>
      <c r="C25" s="16"/>
      <c r="D25" s="16"/>
      <c r="E25" s="16"/>
      <c r="F25" s="16"/>
      <c r="G25" s="16"/>
      <c r="H25" s="16"/>
      <c r="I25" s="16"/>
      <c r="J25" s="16"/>
      <c r="K25" s="16">
        <f>S25</f>
        <v>2.0833333333333315E-2</v>
      </c>
      <c r="M25" s="16"/>
      <c r="N25" s="2">
        <f>N23</f>
        <v>43375</v>
      </c>
      <c r="O25" s="3">
        <f t="shared" ref="O25:O33" si="10">SUM(P24)</f>
        <v>0.39583333333333331</v>
      </c>
      <c r="P25" s="4">
        <f t="shared" ref="P25:P41" si="11">P24+0.0208333333333333</f>
        <v>0.41666666666666663</v>
      </c>
      <c r="Q25" s="98" t="s">
        <v>368</v>
      </c>
      <c r="R25" s="86" t="s">
        <v>605</v>
      </c>
      <c r="S25" s="5">
        <f>SUM(P25-O25)</f>
        <v>2.0833333333333315E-2</v>
      </c>
    </row>
    <row r="26" spans="1:19" ht="10.5" customHeight="1" outlineLevel="1" x14ac:dyDescent="0.2">
      <c r="B26" s="16"/>
      <c r="C26" s="13"/>
      <c r="D26" s="16"/>
      <c r="E26" s="16"/>
      <c r="F26" s="13"/>
      <c r="G26" s="16">
        <f>S26</f>
        <v>2.0833333333333315E-2</v>
      </c>
      <c r="H26" s="16"/>
      <c r="I26" s="16"/>
      <c r="J26" s="16"/>
      <c r="K26" s="16"/>
      <c r="L26" s="16"/>
      <c r="M26" s="13"/>
      <c r="N26" s="2">
        <f>N23</f>
        <v>43375</v>
      </c>
      <c r="O26" s="3">
        <f t="shared" si="10"/>
        <v>0.41666666666666663</v>
      </c>
      <c r="P26" s="4">
        <f t="shared" si="11"/>
        <v>0.43749999999999994</v>
      </c>
      <c r="Q26" s="98" t="s">
        <v>10</v>
      </c>
      <c r="R26" s="86" t="s">
        <v>609</v>
      </c>
      <c r="S26" s="5">
        <f>SUM(P26-O26)</f>
        <v>2.0833333333333315E-2</v>
      </c>
    </row>
    <row r="27" spans="1:19" ht="10.5" customHeight="1" outlineLevel="1" x14ac:dyDescent="0.2">
      <c r="B27" s="16"/>
      <c r="C27" s="13"/>
      <c r="D27" s="5"/>
      <c r="E27" s="16"/>
      <c r="F27" s="16"/>
      <c r="G27" s="16">
        <f>S27</f>
        <v>2.0833333333333315E-2</v>
      </c>
      <c r="H27" s="16"/>
      <c r="I27" s="16"/>
      <c r="J27" s="16"/>
      <c r="K27" s="16"/>
      <c r="L27" s="16"/>
      <c r="M27" s="16"/>
      <c r="N27" s="2">
        <f>N23</f>
        <v>43375</v>
      </c>
      <c r="O27" s="3">
        <f t="shared" si="10"/>
        <v>0.43749999999999994</v>
      </c>
      <c r="P27" s="4">
        <f t="shared" si="11"/>
        <v>0.45833333333333326</v>
      </c>
      <c r="Q27" s="98" t="s">
        <v>10</v>
      </c>
      <c r="R27" s="86" t="s">
        <v>609</v>
      </c>
      <c r="S27" s="5">
        <f>SUM(P27-O27)</f>
        <v>2.0833333333333315E-2</v>
      </c>
    </row>
    <row r="28" spans="1:19" ht="10.5" customHeight="1" outlineLevel="1" x14ac:dyDescent="0.2">
      <c r="B28" s="16"/>
      <c r="C28" s="13"/>
      <c r="D28" s="5"/>
      <c r="E28" s="16"/>
      <c r="F28" s="16"/>
      <c r="G28" s="16"/>
      <c r="H28" s="16"/>
      <c r="I28" s="16"/>
      <c r="J28" s="16"/>
      <c r="K28" s="16">
        <f>S28</f>
        <v>2.0833333333333315E-2</v>
      </c>
      <c r="L28" s="16"/>
      <c r="M28" s="16"/>
      <c r="N28" s="2">
        <f>N23</f>
        <v>43375</v>
      </c>
      <c r="O28" s="3">
        <f t="shared" si="10"/>
        <v>0.45833333333333326</v>
      </c>
      <c r="P28" s="4">
        <f t="shared" si="11"/>
        <v>0.47916666666666657</v>
      </c>
      <c r="Q28" s="98" t="s">
        <v>368</v>
      </c>
      <c r="R28" s="86" t="s">
        <v>605</v>
      </c>
      <c r="S28" s="5">
        <f>SUM(P28-O28)</f>
        <v>2.0833333333333315E-2</v>
      </c>
    </row>
    <row r="29" spans="1:19" ht="10.5" customHeight="1" outlineLevel="1" x14ac:dyDescent="0.2">
      <c r="B29" s="16"/>
      <c r="C29" s="13"/>
      <c r="D29" s="16"/>
      <c r="E29" s="16"/>
      <c r="F29" s="13"/>
      <c r="G29" s="16"/>
      <c r="H29" s="16"/>
      <c r="I29" s="16"/>
      <c r="J29" s="16"/>
      <c r="K29" s="16">
        <f>S29</f>
        <v>2.0833333333333315E-2</v>
      </c>
      <c r="L29" s="16"/>
      <c r="M29" s="16"/>
      <c r="N29" s="2">
        <f>N23</f>
        <v>43375</v>
      </c>
      <c r="O29" s="3">
        <f t="shared" si="10"/>
        <v>0.47916666666666657</v>
      </c>
      <c r="P29" s="4">
        <f t="shared" si="11"/>
        <v>0.49999999999999989</v>
      </c>
      <c r="Q29" s="98" t="s">
        <v>368</v>
      </c>
      <c r="R29" s="86" t="s">
        <v>605</v>
      </c>
      <c r="S29" s="5">
        <f t="shared" ref="S29" si="12">SUM(P29-O29)</f>
        <v>2.0833333333333315E-2</v>
      </c>
    </row>
    <row r="30" spans="1:19" ht="10.5" customHeight="1" outlineLevel="1" x14ac:dyDescent="0.2">
      <c r="B30" s="16"/>
      <c r="C30" s="13"/>
      <c r="D30" s="16"/>
      <c r="E30" s="16"/>
      <c r="F30" s="16"/>
      <c r="G30" s="16">
        <f>S30</f>
        <v>2.0833333333333259E-2</v>
      </c>
      <c r="H30" s="16"/>
      <c r="I30" s="16"/>
      <c r="J30" s="16"/>
      <c r="K30" s="16"/>
      <c r="L30" s="16"/>
      <c r="M30" s="13"/>
      <c r="N30" s="2">
        <f>N23</f>
        <v>43375</v>
      </c>
      <c r="O30" s="3">
        <f t="shared" si="10"/>
        <v>0.49999999999999989</v>
      </c>
      <c r="P30" s="4">
        <f t="shared" si="11"/>
        <v>0.52083333333333315</v>
      </c>
      <c r="Q30" s="98" t="s">
        <v>10</v>
      </c>
      <c r="R30" s="86" t="s">
        <v>609</v>
      </c>
      <c r="S30" s="5">
        <f>SUM(P30-O30)</f>
        <v>2.0833333333333259E-2</v>
      </c>
    </row>
    <row r="31" spans="1:19" ht="10.5" customHeight="1" outlineLevel="1" x14ac:dyDescent="0.2">
      <c r="B31" s="16"/>
      <c r="C31" s="13"/>
      <c r="D31" s="16"/>
      <c r="E31" s="16"/>
      <c r="F31" s="16"/>
      <c r="G31" s="16"/>
      <c r="H31" s="16"/>
      <c r="I31" s="16"/>
      <c r="J31" s="16"/>
      <c r="K31" s="16"/>
      <c r="L31" s="16"/>
      <c r="M31" s="13"/>
      <c r="N31" s="2">
        <f>N23</f>
        <v>43375</v>
      </c>
      <c r="O31" s="5">
        <f t="shared" si="10"/>
        <v>0.52083333333333315</v>
      </c>
      <c r="P31" s="4">
        <f t="shared" si="11"/>
        <v>0.54166666666666641</v>
      </c>
      <c r="Q31" s="98" t="s">
        <v>23</v>
      </c>
      <c r="R31" s="86" t="s">
        <v>44</v>
      </c>
      <c r="S31" s="5"/>
    </row>
    <row r="32" spans="1:19" ht="10.5" customHeight="1" outlineLevel="1" x14ac:dyDescent="0.2">
      <c r="B32" s="16"/>
      <c r="C32" s="13"/>
      <c r="D32" s="16"/>
      <c r="E32" s="16"/>
      <c r="F32" s="16"/>
      <c r="G32" s="16"/>
      <c r="H32" s="16"/>
      <c r="I32" s="16"/>
      <c r="J32" s="16"/>
      <c r="L32" s="16"/>
      <c r="M32" s="13"/>
      <c r="N32" s="2">
        <f>N23</f>
        <v>43375</v>
      </c>
      <c r="O32" s="5">
        <f t="shared" si="10"/>
        <v>0.54166666666666641</v>
      </c>
      <c r="P32" s="4">
        <f t="shared" si="11"/>
        <v>0.56249999999999967</v>
      </c>
      <c r="Q32" s="98" t="s">
        <v>23</v>
      </c>
      <c r="R32" s="86" t="s">
        <v>44</v>
      </c>
      <c r="S32" s="5"/>
    </row>
    <row r="33" spans="1:19" ht="10.5" customHeight="1" outlineLevel="1" x14ac:dyDescent="0.2">
      <c r="B33" s="16"/>
      <c r="C33" s="16"/>
      <c r="D33" s="16"/>
      <c r="E33" s="16"/>
      <c r="F33" s="16"/>
      <c r="G33" s="16"/>
      <c r="H33" s="16"/>
      <c r="I33" s="16"/>
      <c r="J33" s="16"/>
      <c r="K33" s="16">
        <f>S33</f>
        <v>2.0833333333333259E-2</v>
      </c>
      <c r="L33" s="16"/>
      <c r="M33" s="13"/>
      <c r="N33" s="2">
        <f>N23</f>
        <v>43375</v>
      </c>
      <c r="O33" s="3">
        <f t="shared" si="10"/>
        <v>0.56249999999999967</v>
      </c>
      <c r="P33" s="4">
        <f t="shared" si="11"/>
        <v>0.58333333333333293</v>
      </c>
      <c r="Q33" s="98" t="s">
        <v>368</v>
      </c>
      <c r="R33" s="86" t="s">
        <v>605</v>
      </c>
      <c r="S33" s="5">
        <f>SUM(P33-O33)</f>
        <v>2.0833333333333259E-2</v>
      </c>
    </row>
    <row r="34" spans="1:19" ht="10.5" customHeight="1" outlineLevel="1" x14ac:dyDescent="0.2">
      <c r="A34" s="16"/>
      <c r="B34" s="16"/>
      <c r="C34" s="16"/>
      <c r="D34" s="16"/>
      <c r="E34" s="16"/>
      <c r="F34" s="13"/>
      <c r="G34" s="16"/>
      <c r="H34" s="16">
        <f>S34</f>
        <v>2.0833333333333259E-2</v>
      </c>
      <c r="I34" s="16"/>
      <c r="J34" s="16"/>
      <c r="K34" s="16"/>
      <c r="L34" s="16"/>
      <c r="M34" s="16"/>
      <c r="N34" s="2">
        <f>N23</f>
        <v>43375</v>
      </c>
      <c r="O34" s="3">
        <f>SUM(P33)</f>
        <v>0.58333333333333293</v>
      </c>
      <c r="P34" s="4">
        <f t="shared" si="11"/>
        <v>0.60416666666666619</v>
      </c>
      <c r="Q34" s="98" t="s">
        <v>11</v>
      </c>
      <c r="R34" s="86" t="s">
        <v>610</v>
      </c>
      <c r="S34" s="5">
        <f t="shared" ref="S34:S38" si="13">SUM(P34-O34)</f>
        <v>2.0833333333333259E-2</v>
      </c>
    </row>
    <row r="35" spans="1:19" ht="10.5" customHeight="1" outlineLevel="1" x14ac:dyDescent="0.2">
      <c r="B35" s="16"/>
      <c r="C35" s="16"/>
      <c r="D35" s="16"/>
      <c r="E35" s="16"/>
      <c r="F35" s="16"/>
      <c r="G35" s="16"/>
      <c r="H35" s="16">
        <f>S35</f>
        <v>2.0833333333333259E-2</v>
      </c>
      <c r="I35" s="16"/>
      <c r="J35" s="16"/>
      <c r="K35" s="16"/>
      <c r="L35" s="16"/>
      <c r="M35" s="16"/>
      <c r="N35" s="2">
        <f>N23</f>
        <v>43375</v>
      </c>
      <c r="O35" s="3">
        <f>SUM(P34)</f>
        <v>0.60416666666666619</v>
      </c>
      <c r="P35" s="4">
        <f t="shared" si="11"/>
        <v>0.62499999999999944</v>
      </c>
      <c r="Q35" s="98" t="s">
        <v>11</v>
      </c>
      <c r="R35" s="86" t="s">
        <v>610</v>
      </c>
      <c r="S35" s="5">
        <f>SUM(P35-O35)</f>
        <v>2.0833333333333259E-2</v>
      </c>
    </row>
    <row r="36" spans="1:19" ht="10.5" customHeight="1" outlineLevel="1" x14ac:dyDescent="0.2">
      <c r="B36" s="16"/>
      <c r="C36" s="16"/>
      <c r="D36" s="16"/>
      <c r="E36" s="16"/>
      <c r="F36" s="16"/>
      <c r="G36" s="16"/>
      <c r="H36" s="16"/>
      <c r="I36" s="16"/>
      <c r="J36" s="16"/>
      <c r="K36" s="16">
        <f t="shared" ref="K36:K41" si="14">S36</f>
        <v>2.0833333333333259E-2</v>
      </c>
      <c r="L36" s="16"/>
      <c r="M36" s="16"/>
      <c r="N36" s="2">
        <f>N23</f>
        <v>43375</v>
      </c>
      <c r="O36" s="3">
        <f>SUM(P35)</f>
        <v>0.62499999999999944</v>
      </c>
      <c r="P36" s="4">
        <f t="shared" si="11"/>
        <v>0.6458333333333327</v>
      </c>
      <c r="Q36" s="98" t="s">
        <v>368</v>
      </c>
      <c r="R36" s="86" t="s">
        <v>605</v>
      </c>
      <c r="S36" s="5">
        <f t="shared" si="13"/>
        <v>2.0833333333333259E-2</v>
      </c>
    </row>
    <row r="37" spans="1:19" ht="10.5" customHeight="1" outlineLevel="1" x14ac:dyDescent="0.2">
      <c r="B37" s="16"/>
      <c r="C37" s="16"/>
      <c r="D37" s="16"/>
      <c r="E37" s="16"/>
      <c r="F37" s="16"/>
      <c r="G37" s="16"/>
      <c r="H37" s="16"/>
      <c r="I37" s="16"/>
      <c r="J37" s="16"/>
      <c r="K37" s="16">
        <f t="shared" si="14"/>
        <v>2.0833333333333259E-2</v>
      </c>
      <c r="L37" s="16"/>
      <c r="M37" s="16"/>
      <c r="N37" s="2">
        <f>N23</f>
        <v>43375</v>
      </c>
      <c r="O37" s="3">
        <f t="shared" ref="O37:O41" si="15">SUM(P36)</f>
        <v>0.6458333333333327</v>
      </c>
      <c r="P37" s="4">
        <f t="shared" si="11"/>
        <v>0.66666666666666596</v>
      </c>
      <c r="Q37" s="98" t="s">
        <v>368</v>
      </c>
      <c r="R37" s="86" t="s">
        <v>605</v>
      </c>
      <c r="S37" s="5">
        <f t="shared" si="13"/>
        <v>2.0833333333333259E-2</v>
      </c>
    </row>
    <row r="38" spans="1:19" ht="10.5" customHeight="1" outlineLevel="1" x14ac:dyDescent="0.2">
      <c r="B38" s="16"/>
      <c r="C38" s="13"/>
      <c r="D38" s="16"/>
      <c r="E38" s="16"/>
      <c r="F38" s="16"/>
      <c r="G38" s="16"/>
      <c r="H38" s="16"/>
      <c r="I38" s="16"/>
      <c r="J38" s="16"/>
      <c r="K38" s="16">
        <f t="shared" si="14"/>
        <v>2.0833333333333259E-2</v>
      </c>
      <c r="L38" s="16"/>
      <c r="M38" s="16"/>
      <c r="N38" s="2">
        <f>N23</f>
        <v>43375</v>
      </c>
      <c r="O38" s="3">
        <f t="shared" si="15"/>
        <v>0.66666666666666596</v>
      </c>
      <c r="P38" s="4">
        <f t="shared" si="11"/>
        <v>0.68749999999999922</v>
      </c>
      <c r="Q38" s="98" t="s">
        <v>368</v>
      </c>
      <c r="R38" s="86" t="s">
        <v>605</v>
      </c>
      <c r="S38" s="5">
        <f t="shared" si="13"/>
        <v>2.0833333333333259E-2</v>
      </c>
    </row>
    <row r="39" spans="1:19" ht="10.5" customHeight="1" outlineLevel="1" x14ac:dyDescent="0.2">
      <c r="B39" s="16"/>
      <c r="C39" s="13"/>
      <c r="D39" s="16"/>
      <c r="E39" s="16"/>
      <c r="F39" s="16"/>
      <c r="G39" s="16"/>
      <c r="H39" s="16"/>
      <c r="I39" s="16"/>
      <c r="J39" s="16"/>
      <c r="K39" s="16">
        <f t="shared" si="14"/>
        <v>2.0833333333333259E-2</v>
      </c>
      <c r="L39" s="16"/>
      <c r="M39" s="16"/>
      <c r="N39" s="2">
        <f>N23</f>
        <v>43375</v>
      </c>
      <c r="O39" s="3">
        <f t="shared" si="15"/>
        <v>0.68749999999999922</v>
      </c>
      <c r="P39" s="4">
        <f t="shared" si="11"/>
        <v>0.70833333333333248</v>
      </c>
      <c r="Q39" s="98" t="s">
        <v>368</v>
      </c>
      <c r="R39" s="86" t="s">
        <v>605</v>
      </c>
      <c r="S39" s="5">
        <f>SUM(P39-O39)</f>
        <v>2.0833333333333259E-2</v>
      </c>
    </row>
    <row r="40" spans="1:19" ht="10.5" customHeight="1" outlineLevel="1" x14ac:dyDescent="0.2">
      <c r="B40" s="16"/>
      <c r="C40" s="13"/>
      <c r="D40" s="16"/>
      <c r="E40" s="16"/>
      <c r="F40" s="16"/>
      <c r="G40" s="16"/>
      <c r="H40" s="16"/>
      <c r="I40" s="16"/>
      <c r="J40" s="16"/>
      <c r="K40" s="16">
        <f t="shared" si="14"/>
        <v>2.0833333333333259E-2</v>
      </c>
      <c r="L40" s="16"/>
      <c r="M40" s="16"/>
      <c r="N40" s="2">
        <f>N23</f>
        <v>43375</v>
      </c>
      <c r="O40" s="3">
        <f t="shared" si="15"/>
        <v>0.70833333333333248</v>
      </c>
      <c r="P40" s="4">
        <f t="shared" si="11"/>
        <v>0.72916666666666574</v>
      </c>
      <c r="Q40" s="98" t="s">
        <v>368</v>
      </c>
      <c r="R40" s="86" t="s">
        <v>605</v>
      </c>
      <c r="S40" s="5">
        <f>SUM(P40-O40)</f>
        <v>2.0833333333333259E-2</v>
      </c>
    </row>
    <row r="41" spans="1:19" ht="10.5" customHeight="1" outlineLevel="1" thickBot="1" x14ac:dyDescent="0.25">
      <c r="B41" s="16"/>
      <c r="C41" s="13"/>
      <c r="D41" s="16"/>
      <c r="E41" s="16"/>
      <c r="F41" s="16"/>
      <c r="G41" s="16"/>
      <c r="H41" s="16"/>
      <c r="I41" s="16"/>
      <c r="J41" s="16"/>
      <c r="K41" s="16">
        <f t="shared" si="14"/>
        <v>2.0833333333333259E-2</v>
      </c>
      <c r="L41" s="16"/>
      <c r="M41" s="16"/>
      <c r="N41" s="2">
        <f>N23</f>
        <v>43375</v>
      </c>
      <c r="O41" s="3">
        <f t="shared" si="15"/>
        <v>0.72916666666666574</v>
      </c>
      <c r="P41" s="4">
        <f t="shared" si="11"/>
        <v>0.749999999999999</v>
      </c>
      <c r="Q41" s="98" t="s">
        <v>368</v>
      </c>
      <c r="R41" s="86" t="s">
        <v>605</v>
      </c>
      <c r="S41" s="5">
        <f>SUM(P41-O41)</f>
        <v>2.0833333333333259E-2</v>
      </c>
    </row>
    <row r="42" spans="1:19" ht="10.5" customHeight="1" outlineLevel="1" x14ac:dyDescent="0.2">
      <c r="A42" s="17">
        <f t="shared" ref="A42:M42" si="16">SUM(A24:A41)</f>
        <v>0</v>
      </c>
      <c r="B42" s="17">
        <f t="shared" si="16"/>
        <v>0</v>
      </c>
      <c r="C42" s="17">
        <f t="shared" si="16"/>
        <v>0</v>
      </c>
      <c r="D42" s="17">
        <f t="shared" si="16"/>
        <v>2.0833333333333315E-2</v>
      </c>
      <c r="E42" s="17">
        <f t="shared" si="16"/>
        <v>0</v>
      </c>
      <c r="F42" s="17">
        <f t="shared" si="16"/>
        <v>0</v>
      </c>
      <c r="G42" s="17">
        <f t="shared" si="16"/>
        <v>6.2499999999999889E-2</v>
      </c>
      <c r="H42" s="17">
        <f t="shared" si="16"/>
        <v>4.1666666666666519E-2</v>
      </c>
      <c r="I42" s="17">
        <f t="shared" si="16"/>
        <v>0</v>
      </c>
      <c r="J42" s="17">
        <f t="shared" si="16"/>
        <v>0</v>
      </c>
      <c r="K42" s="17">
        <f t="shared" si="16"/>
        <v>0.20833333333333276</v>
      </c>
      <c r="L42" s="17">
        <f t="shared" si="16"/>
        <v>0</v>
      </c>
      <c r="M42" s="17">
        <f t="shared" si="16"/>
        <v>0</v>
      </c>
      <c r="N42" s="55" t="b">
        <f>SUM(A42:M42) = S42</f>
        <v>1</v>
      </c>
      <c r="O42" s="23"/>
      <c r="P42" s="23"/>
      <c r="Q42" s="49"/>
      <c r="R42" s="49"/>
      <c r="S42" s="17">
        <f>SUM(S24:S41)</f>
        <v>0.33333333333333248</v>
      </c>
    </row>
    <row r="43" spans="1:19" ht="10.5" customHeight="1" outlineLevel="1" x14ac:dyDescent="0.2">
      <c r="A43" s="18">
        <f t="shared" ref="A43:E43" si="17">(A42-INT(A42))*24</f>
        <v>0</v>
      </c>
      <c r="B43" s="18">
        <f t="shared" si="17"/>
        <v>0</v>
      </c>
      <c r="C43" s="18">
        <f t="shared" si="17"/>
        <v>0</v>
      </c>
      <c r="D43" s="18">
        <f t="shared" si="17"/>
        <v>0.49999999999999956</v>
      </c>
      <c r="E43" s="18">
        <f t="shared" si="17"/>
        <v>0</v>
      </c>
      <c r="F43" s="18">
        <f>(F42-INT(F42))*24</f>
        <v>0</v>
      </c>
      <c r="G43" s="18">
        <f>(G42-INT(G42))*24</f>
        <v>1.4999999999999973</v>
      </c>
      <c r="H43" s="18">
        <f>(H42-INT(H42))*24</f>
        <v>0.99999999999999645</v>
      </c>
      <c r="I43" s="18">
        <f>(I42-INT(I42))*24</f>
        <v>0</v>
      </c>
      <c r="J43" s="18">
        <f t="shared" ref="J43:M43" si="18">(J42-INT(J42))*24</f>
        <v>0</v>
      </c>
      <c r="K43" s="18">
        <f t="shared" si="18"/>
        <v>4.9999999999999858</v>
      </c>
      <c r="L43" s="18">
        <f t="shared" si="18"/>
        <v>0</v>
      </c>
      <c r="M43" s="57">
        <f t="shared" si="18"/>
        <v>0</v>
      </c>
      <c r="N43" s="26">
        <f>SUM(A43:M43)</f>
        <v>7.9999999999999787</v>
      </c>
      <c r="O43" s="24"/>
      <c r="P43" s="24"/>
      <c r="Q43" s="50"/>
      <c r="R43" s="50"/>
      <c r="S43" s="52"/>
    </row>
    <row r="44" spans="1:19" ht="10.5" customHeight="1" outlineLevel="1" thickBot="1" x14ac:dyDescent="0.25">
      <c r="A44" s="27"/>
      <c r="B44" s="19"/>
      <c r="C44" s="19"/>
      <c r="D44" s="20">
        <f>SUM(A43:D43)</f>
        <v>0.49999999999999956</v>
      </c>
      <c r="E44" s="20">
        <f t="shared" ref="E44:M44" si="19">E43</f>
        <v>0</v>
      </c>
      <c r="F44" s="20">
        <f t="shared" si="19"/>
        <v>0</v>
      </c>
      <c r="G44" s="20">
        <f t="shared" si="19"/>
        <v>1.4999999999999973</v>
      </c>
      <c r="H44" s="20">
        <f t="shared" si="19"/>
        <v>0.99999999999999645</v>
      </c>
      <c r="I44" s="20">
        <f t="shared" si="19"/>
        <v>0</v>
      </c>
      <c r="J44" s="20">
        <f t="shared" si="19"/>
        <v>0</v>
      </c>
      <c r="K44" s="20">
        <f t="shared" si="19"/>
        <v>4.9999999999999858</v>
      </c>
      <c r="L44" s="20">
        <f t="shared" si="19"/>
        <v>0</v>
      </c>
      <c r="M44" s="58">
        <f t="shared" si="19"/>
        <v>0</v>
      </c>
      <c r="N44" s="60">
        <f>S44</f>
        <v>0.33333333333333248</v>
      </c>
      <c r="O44" s="25"/>
      <c r="P44" s="25"/>
      <c r="Q44" s="51"/>
      <c r="R44" s="51"/>
      <c r="S44" s="54">
        <f>SUM(S42:S43)</f>
        <v>0.33333333333333248</v>
      </c>
    </row>
    <row r="45" spans="1:19" ht="10.5" customHeight="1" outlineLevel="1" thickBot="1" x14ac:dyDescent="0.25">
      <c r="A45" s="39"/>
      <c r="B45" s="40" t="s">
        <v>252</v>
      </c>
      <c r="C45" s="40" t="s">
        <v>19</v>
      </c>
      <c r="D45" s="40" t="s">
        <v>3</v>
      </c>
      <c r="E45" s="59" t="s">
        <v>24</v>
      </c>
      <c r="F45" s="40" t="s">
        <v>12</v>
      </c>
      <c r="G45" s="39" t="s">
        <v>10</v>
      </c>
      <c r="H45" s="39" t="s">
        <v>11</v>
      </c>
      <c r="I45" s="39" t="s">
        <v>15</v>
      </c>
      <c r="J45" s="39" t="s">
        <v>13</v>
      </c>
      <c r="K45" s="39" t="s">
        <v>368</v>
      </c>
      <c r="L45" s="39" t="s">
        <v>687</v>
      </c>
      <c r="M45" s="59" t="s">
        <v>26</v>
      </c>
      <c r="N45" s="56">
        <f>N23+1</f>
        <v>43376</v>
      </c>
      <c r="O45" s="4">
        <v>0.375</v>
      </c>
      <c r="P45" s="4">
        <f>O45</f>
        <v>0.375</v>
      </c>
      <c r="Q45" s="47" t="s">
        <v>23</v>
      </c>
      <c r="R45" s="86" t="s">
        <v>608</v>
      </c>
      <c r="S45" s="5">
        <f t="shared" ref="S45" si="20">SUM(P45-O45)</f>
        <v>0</v>
      </c>
    </row>
    <row r="46" spans="1:19" ht="10.5" customHeight="1" outlineLevel="1" x14ac:dyDescent="0.2">
      <c r="B46" s="16"/>
      <c r="C46" s="13"/>
      <c r="D46" s="16">
        <f>S46</f>
        <v>2.0833333333333315E-2</v>
      </c>
      <c r="E46" s="16"/>
      <c r="F46" s="13"/>
      <c r="G46" s="16"/>
      <c r="H46" s="16"/>
      <c r="I46" s="16"/>
      <c r="J46" s="16"/>
      <c r="M46" s="16"/>
      <c r="N46" s="2">
        <f>N45</f>
        <v>43376</v>
      </c>
      <c r="O46" s="3">
        <f>SUM(P45)</f>
        <v>0.375</v>
      </c>
      <c r="P46" s="4">
        <f>P45+0.0208333333333333</f>
        <v>0.39583333333333331</v>
      </c>
      <c r="Q46" s="98" t="s">
        <v>3</v>
      </c>
      <c r="R46" s="86" t="s">
        <v>21</v>
      </c>
      <c r="S46" s="5">
        <f t="shared" ref="S46:S51" si="21">SUM(P46-O46)</f>
        <v>2.0833333333333315E-2</v>
      </c>
    </row>
    <row r="47" spans="1:19" ht="10.5" customHeight="1" outlineLevel="1" x14ac:dyDescent="0.2">
      <c r="A47" s="16"/>
      <c r="B47" s="16"/>
      <c r="C47" s="16"/>
      <c r="D47" s="16"/>
      <c r="E47" s="16"/>
      <c r="F47" s="16"/>
      <c r="G47" s="16">
        <f t="shared" ref="G47:G53" si="22">S47</f>
        <v>2.0833333333333315E-2</v>
      </c>
      <c r="H47" s="16"/>
      <c r="I47" s="16"/>
      <c r="J47" s="16"/>
      <c r="K47" s="16"/>
      <c r="L47" s="16"/>
      <c r="M47" s="16"/>
      <c r="N47" s="2">
        <f>N45</f>
        <v>43376</v>
      </c>
      <c r="O47" s="3">
        <f t="shared" ref="O47:O55" si="23">SUM(P46)</f>
        <v>0.39583333333333331</v>
      </c>
      <c r="P47" s="4">
        <f t="shared" ref="P47:P65" si="24">P46+0.0208333333333333</f>
        <v>0.41666666666666663</v>
      </c>
      <c r="Q47" s="98" t="s">
        <v>10</v>
      </c>
      <c r="R47" s="86" t="s">
        <v>611</v>
      </c>
      <c r="S47" s="5">
        <f t="shared" si="21"/>
        <v>2.0833333333333315E-2</v>
      </c>
    </row>
    <row r="48" spans="1:19" ht="10.5" customHeight="1" outlineLevel="1" x14ac:dyDescent="0.2">
      <c r="A48" s="16"/>
      <c r="B48" s="16"/>
      <c r="C48" s="16"/>
      <c r="D48" s="16"/>
      <c r="E48" s="16"/>
      <c r="F48" s="16"/>
      <c r="G48" s="16">
        <f t="shared" si="22"/>
        <v>2.0833333333333315E-2</v>
      </c>
      <c r="H48" s="16"/>
      <c r="I48" s="16"/>
      <c r="J48" s="16"/>
      <c r="K48" s="16"/>
      <c r="L48" s="16"/>
      <c r="M48" s="16"/>
      <c r="N48" s="2">
        <f>N45</f>
        <v>43376</v>
      </c>
      <c r="O48" s="3">
        <f t="shared" si="23"/>
        <v>0.41666666666666663</v>
      </c>
      <c r="P48" s="4">
        <f t="shared" si="24"/>
        <v>0.43749999999999994</v>
      </c>
      <c r="Q48" s="98" t="s">
        <v>10</v>
      </c>
      <c r="R48" s="86" t="s">
        <v>612</v>
      </c>
      <c r="S48" s="5">
        <f t="shared" si="21"/>
        <v>2.0833333333333315E-2</v>
      </c>
    </row>
    <row r="49" spans="1:19" ht="10.5" customHeight="1" outlineLevel="1" x14ac:dyDescent="0.2">
      <c r="A49" s="16"/>
      <c r="B49" s="16"/>
      <c r="C49" s="16"/>
      <c r="D49" s="16"/>
      <c r="E49" s="16"/>
      <c r="F49" s="16"/>
      <c r="G49" s="16">
        <f t="shared" si="22"/>
        <v>2.0833333333333315E-2</v>
      </c>
      <c r="H49" s="16"/>
      <c r="I49" s="16"/>
      <c r="J49" s="16"/>
      <c r="K49" s="16"/>
      <c r="L49" s="16"/>
      <c r="M49" s="16"/>
      <c r="N49" s="2">
        <f>N45</f>
        <v>43376</v>
      </c>
      <c r="O49" s="3">
        <f t="shared" si="23"/>
        <v>0.43749999999999994</v>
      </c>
      <c r="P49" s="4">
        <f t="shared" si="24"/>
        <v>0.45833333333333326</v>
      </c>
      <c r="Q49" s="98" t="s">
        <v>10</v>
      </c>
      <c r="R49" s="86" t="s">
        <v>612</v>
      </c>
      <c r="S49" s="5">
        <f t="shared" si="21"/>
        <v>2.0833333333333315E-2</v>
      </c>
    </row>
    <row r="50" spans="1:19" ht="10.5" customHeight="1" outlineLevel="1" x14ac:dyDescent="0.2">
      <c r="A50" s="16"/>
      <c r="B50" s="16"/>
      <c r="C50" s="16"/>
      <c r="D50" s="16"/>
      <c r="E50" s="16"/>
      <c r="F50" s="16"/>
      <c r="G50" s="16">
        <f t="shared" si="22"/>
        <v>2.0833333333333315E-2</v>
      </c>
      <c r="H50" s="16"/>
      <c r="I50" s="16"/>
      <c r="J50" s="16"/>
      <c r="K50" s="16"/>
      <c r="L50" s="16"/>
      <c r="M50" s="16"/>
      <c r="N50" s="2">
        <f>N45</f>
        <v>43376</v>
      </c>
      <c r="O50" s="3">
        <f t="shared" si="23"/>
        <v>0.45833333333333326</v>
      </c>
      <c r="P50" s="4">
        <f t="shared" si="24"/>
        <v>0.47916666666666657</v>
      </c>
      <c r="Q50" s="98" t="s">
        <v>10</v>
      </c>
      <c r="R50" s="86" t="s">
        <v>612</v>
      </c>
      <c r="S50" s="5">
        <f t="shared" si="21"/>
        <v>2.0833333333333315E-2</v>
      </c>
    </row>
    <row r="51" spans="1:19" ht="10.5" customHeight="1" outlineLevel="1" x14ac:dyDescent="0.2">
      <c r="A51" s="16"/>
      <c r="B51" s="16"/>
      <c r="C51" s="16"/>
      <c r="D51" s="16"/>
      <c r="E51" s="16"/>
      <c r="F51" s="16"/>
      <c r="G51" s="16">
        <f t="shared" si="22"/>
        <v>2.0833333333333315E-2</v>
      </c>
      <c r="H51" s="16"/>
      <c r="I51" s="16"/>
      <c r="J51" s="16"/>
      <c r="K51" s="16"/>
      <c r="L51" s="16"/>
      <c r="M51" s="16"/>
      <c r="N51" s="2">
        <f>N45</f>
        <v>43376</v>
      </c>
      <c r="O51" s="3">
        <f t="shared" si="23"/>
        <v>0.47916666666666657</v>
      </c>
      <c r="P51" s="4">
        <f t="shared" si="24"/>
        <v>0.49999999999999989</v>
      </c>
      <c r="Q51" s="98" t="s">
        <v>10</v>
      </c>
      <c r="R51" s="86" t="s">
        <v>612</v>
      </c>
      <c r="S51" s="5">
        <f t="shared" si="21"/>
        <v>2.0833333333333315E-2</v>
      </c>
    </row>
    <row r="52" spans="1:19" ht="10.5" customHeight="1" outlineLevel="1" x14ac:dyDescent="0.2">
      <c r="A52" s="16"/>
      <c r="B52" s="16"/>
      <c r="C52" s="16"/>
      <c r="D52" s="16"/>
      <c r="E52" s="13"/>
      <c r="F52" s="16"/>
      <c r="G52" s="16">
        <f t="shared" si="22"/>
        <v>2.0833333333333259E-2</v>
      </c>
      <c r="H52" s="16"/>
      <c r="I52" s="16"/>
      <c r="J52" s="16"/>
      <c r="K52" s="16"/>
      <c r="L52" s="16"/>
      <c r="M52" s="16"/>
      <c r="N52" s="2">
        <f>N45</f>
        <v>43376</v>
      </c>
      <c r="O52" s="3">
        <f t="shared" si="23"/>
        <v>0.49999999999999989</v>
      </c>
      <c r="P52" s="4">
        <f t="shared" si="24"/>
        <v>0.52083333333333315</v>
      </c>
      <c r="Q52" s="98" t="s">
        <v>10</v>
      </c>
      <c r="R52" s="86" t="s">
        <v>616</v>
      </c>
      <c r="S52" s="5">
        <f>SUM(P52-O52)</f>
        <v>2.0833333333333259E-2</v>
      </c>
    </row>
    <row r="53" spans="1:19" ht="10.5" customHeight="1" outlineLevel="1" x14ac:dyDescent="0.2">
      <c r="A53" s="16"/>
      <c r="B53" s="16"/>
      <c r="C53" s="16"/>
      <c r="D53" s="16"/>
      <c r="E53" s="13"/>
      <c r="F53" s="16"/>
      <c r="G53" s="16">
        <f t="shared" si="22"/>
        <v>2.0833333333333259E-2</v>
      </c>
      <c r="H53" s="16"/>
      <c r="I53" s="16"/>
      <c r="J53" s="16"/>
      <c r="K53" s="16"/>
      <c r="L53" s="16"/>
      <c r="M53" s="16"/>
      <c r="N53" s="2">
        <f>N45</f>
        <v>43376</v>
      </c>
      <c r="O53" s="3">
        <f t="shared" si="23"/>
        <v>0.52083333333333315</v>
      </c>
      <c r="P53" s="4">
        <f t="shared" si="24"/>
        <v>0.54166666666666641</v>
      </c>
      <c r="Q53" s="98" t="s">
        <v>10</v>
      </c>
      <c r="R53" s="86" t="s">
        <v>616</v>
      </c>
      <c r="S53" s="5">
        <f>SUM(P53-O53)</f>
        <v>2.0833333333333259E-2</v>
      </c>
    </row>
    <row r="54" spans="1:19" ht="10.5" customHeight="1" outlineLevel="1" x14ac:dyDescent="0.2">
      <c r="A54" s="16"/>
      <c r="B54" s="16"/>
      <c r="C54" s="16"/>
      <c r="D54" s="16"/>
      <c r="E54" s="13"/>
      <c r="F54" s="16"/>
      <c r="G54" s="16"/>
      <c r="H54" s="16"/>
      <c r="I54" s="16"/>
      <c r="J54" s="16"/>
      <c r="K54" s="16"/>
      <c r="L54" s="16"/>
      <c r="M54" s="16"/>
      <c r="N54" s="2">
        <f>N45</f>
        <v>43376</v>
      </c>
      <c r="O54" s="3">
        <f t="shared" si="23"/>
        <v>0.54166666666666641</v>
      </c>
      <c r="P54" s="4">
        <f t="shared" si="24"/>
        <v>0.56249999999999967</v>
      </c>
      <c r="Q54" s="98" t="s">
        <v>23</v>
      </c>
      <c r="R54" s="86" t="s">
        <v>44</v>
      </c>
      <c r="S54" s="5"/>
    </row>
    <row r="55" spans="1:19" ht="10.5" customHeight="1" outlineLevel="1" x14ac:dyDescent="0.2">
      <c r="A55" s="16"/>
      <c r="B55" s="16"/>
      <c r="C55" s="16"/>
      <c r="D55" s="16"/>
      <c r="E55" s="16"/>
      <c r="F55" s="16"/>
      <c r="G55" s="16"/>
      <c r="H55" s="16"/>
      <c r="I55" s="16"/>
      <c r="J55" s="16"/>
      <c r="K55" s="16"/>
      <c r="L55" s="16"/>
      <c r="M55" s="16"/>
      <c r="N55" s="2">
        <f>N45</f>
        <v>43376</v>
      </c>
      <c r="O55" s="3">
        <f t="shared" si="23"/>
        <v>0.56249999999999967</v>
      </c>
      <c r="P55" s="4">
        <f t="shared" si="24"/>
        <v>0.58333333333333293</v>
      </c>
      <c r="Q55" s="98" t="s">
        <v>23</v>
      </c>
      <c r="R55" s="86" t="s">
        <v>44</v>
      </c>
      <c r="S55" s="5"/>
    </row>
    <row r="56" spans="1:19" ht="10.5" customHeight="1" outlineLevel="1" x14ac:dyDescent="0.2">
      <c r="A56" s="16"/>
      <c r="B56" s="16"/>
      <c r="C56" s="16"/>
      <c r="D56" s="16"/>
      <c r="E56" s="16"/>
      <c r="F56" s="16"/>
      <c r="G56" s="16">
        <f>S56</f>
        <v>2.0833333333333259E-2</v>
      </c>
      <c r="H56" s="16"/>
      <c r="I56" s="16"/>
      <c r="J56" s="16"/>
      <c r="K56" s="16"/>
      <c r="L56" s="16"/>
      <c r="M56" s="16"/>
      <c r="N56" s="2">
        <f>N45</f>
        <v>43376</v>
      </c>
      <c r="O56" s="3">
        <f>SUM(P55)</f>
        <v>0.58333333333333293</v>
      </c>
      <c r="P56" s="4">
        <f t="shared" si="24"/>
        <v>0.60416666666666619</v>
      </c>
      <c r="Q56" s="98" t="s">
        <v>10</v>
      </c>
      <c r="R56" s="86" t="s">
        <v>612</v>
      </c>
      <c r="S56" s="5">
        <f t="shared" ref="S56:S57" si="25">SUM(P56-O56)</f>
        <v>2.0833333333333259E-2</v>
      </c>
    </row>
    <row r="57" spans="1:19" ht="10.5" customHeight="1" outlineLevel="1" x14ac:dyDescent="0.2">
      <c r="A57" s="16"/>
      <c r="B57" s="16"/>
      <c r="C57" s="16"/>
      <c r="D57" s="16"/>
      <c r="E57" s="16"/>
      <c r="F57" s="16"/>
      <c r="G57" s="16">
        <f>S57</f>
        <v>2.0833333333333259E-2</v>
      </c>
      <c r="H57" s="16"/>
      <c r="I57" s="16"/>
      <c r="J57" s="16"/>
      <c r="K57" s="16"/>
      <c r="L57" s="16"/>
      <c r="M57" s="16"/>
      <c r="N57" s="2">
        <f>N45</f>
        <v>43376</v>
      </c>
      <c r="O57" s="3">
        <f>SUM(P56)</f>
        <v>0.60416666666666619</v>
      </c>
      <c r="P57" s="4">
        <f t="shared" si="24"/>
        <v>0.62499999999999944</v>
      </c>
      <c r="Q57" s="98" t="s">
        <v>10</v>
      </c>
      <c r="R57" s="86" t="s">
        <v>612</v>
      </c>
      <c r="S57" s="5">
        <f t="shared" si="25"/>
        <v>2.0833333333333259E-2</v>
      </c>
    </row>
    <row r="58" spans="1:19" ht="10.5" customHeight="1" outlineLevel="1" x14ac:dyDescent="0.2">
      <c r="B58" s="16"/>
      <c r="C58" s="16"/>
      <c r="D58" s="16"/>
      <c r="E58" s="16"/>
      <c r="F58" s="16"/>
      <c r="G58" s="16"/>
      <c r="H58" s="16"/>
      <c r="I58" s="16"/>
      <c r="J58" s="16"/>
      <c r="K58" s="16">
        <f t="shared" ref="K58:K65" si="26">S58</f>
        <v>2.0833333333333259E-2</v>
      </c>
      <c r="L58" s="16"/>
      <c r="M58" s="16"/>
      <c r="N58" s="2">
        <f>N45</f>
        <v>43376</v>
      </c>
      <c r="O58" s="3">
        <f>SUM(P57)</f>
        <v>0.62499999999999944</v>
      </c>
      <c r="P58" s="4">
        <f t="shared" si="24"/>
        <v>0.6458333333333327</v>
      </c>
      <c r="Q58" s="98" t="s">
        <v>368</v>
      </c>
      <c r="R58" s="86" t="s">
        <v>605</v>
      </c>
      <c r="S58" s="5">
        <f>SUM(P58-O58)</f>
        <v>2.0833333333333259E-2</v>
      </c>
    </row>
    <row r="59" spans="1:19" ht="10.5" customHeight="1" outlineLevel="1" x14ac:dyDescent="0.2">
      <c r="B59" s="16"/>
      <c r="C59" s="16"/>
      <c r="D59" s="16"/>
      <c r="E59" s="16"/>
      <c r="F59" s="16"/>
      <c r="G59" s="16"/>
      <c r="H59" s="16"/>
      <c r="I59" s="16"/>
      <c r="J59" s="16"/>
      <c r="K59" s="16">
        <f t="shared" si="26"/>
        <v>2.0833333333333259E-2</v>
      </c>
      <c r="L59" s="16"/>
      <c r="M59" s="16"/>
      <c r="N59" s="2">
        <f>N45</f>
        <v>43376</v>
      </c>
      <c r="O59" s="3">
        <f t="shared" ref="O59:O61" si="27">SUM(P58)</f>
        <v>0.6458333333333327</v>
      </c>
      <c r="P59" s="4">
        <f t="shared" si="24"/>
        <v>0.66666666666666596</v>
      </c>
      <c r="Q59" s="98" t="s">
        <v>368</v>
      </c>
      <c r="R59" s="86" t="s">
        <v>605</v>
      </c>
      <c r="S59" s="5">
        <f t="shared" ref="S59:S61" si="28">SUM(P59-O59)</f>
        <v>2.0833333333333259E-2</v>
      </c>
    </row>
    <row r="60" spans="1:19" ht="10.5" customHeight="1" outlineLevel="1" x14ac:dyDescent="0.2">
      <c r="B60" s="16"/>
      <c r="C60" s="16"/>
      <c r="D60" s="16"/>
      <c r="E60" s="16"/>
      <c r="F60" s="16"/>
      <c r="G60" s="16"/>
      <c r="H60" s="16"/>
      <c r="I60" s="16"/>
      <c r="J60" s="16"/>
      <c r="K60" s="16">
        <f t="shared" si="26"/>
        <v>2.0833333333333259E-2</v>
      </c>
      <c r="L60" s="16"/>
      <c r="M60" s="16"/>
      <c r="N60" s="2">
        <f>N45</f>
        <v>43376</v>
      </c>
      <c r="O60" s="3">
        <f t="shared" si="27"/>
        <v>0.66666666666666596</v>
      </c>
      <c r="P60" s="4">
        <f t="shared" si="24"/>
        <v>0.68749999999999922</v>
      </c>
      <c r="Q60" s="98" t="s">
        <v>368</v>
      </c>
      <c r="R60" s="86" t="s">
        <v>605</v>
      </c>
      <c r="S60" s="5">
        <f t="shared" si="28"/>
        <v>2.0833333333333259E-2</v>
      </c>
    </row>
    <row r="61" spans="1:19" ht="10.5" customHeight="1" outlineLevel="1" x14ac:dyDescent="0.2">
      <c r="B61" s="16"/>
      <c r="C61" s="13"/>
      <c r="D61" s="16"/>
      <c r="E61" s="16"/>
      <c r="F61" s="16"/>
      <c r="G61" s="16"/>
      <c r="H61" s="16"/>
      <c r="J61" s="16"/>
      <c r="K61" s="16">
        <f t="shared" si="26"/>
        <v>2.0833333333333259E-2</v>
      </c>
      <c r="L61" s="16"/>
      <c r="M61" s="16"/>
      <c r="N61" s="2">
        <f>N45</f>
        <v>43376</v>
      </c>
      <c r="O61" s="3">
        <f t="shared" si="27"/>
        <v>0.68749999999999922</v>
      </c>
      <c r="P61" s="4">
        <f t="shared" si="24"/>
        <v>0.70833333333333248</v>
      </c>
      <c r="Q61" s="98" t="s">
        <v>368</v>
      </c>
      <c r="R61" s="86" t="s">
        <v>605</v>
      </c>
      <c r="S61" s="5">
        <f t="shared" si="28"/>
        <v>2.0833333333333259E-2</v>
      </c>
    </row>
    <row r="62" spans="1:19" ht="10.5" customHeight="1" outlineLevel="1" x14ac:dyDescent="0.2">
      <c r="B62" s="16"/>
      <c r="C62" s="13"/>
      <c r="D62" s="16"/>
      <c r="E62" s="16"/>
      <c r="F62" s="16"/>
      <c r="G62" s="16"/>
      <c r="H62" s="16"/>
      <c r="J62" s="16"/>
      <c r="K62" s="16">
        <f t="shared" si="26"/>
        <v>2.0833333333333259E-2</v>
      </c>
      <c r="L62" s="16"/>
      <c r="M62" s="16"/>
      <c r="N62" s="2">
        <f>N45</f>
        <v>43376</v>
      </c>
      <c r="O62" s="3">
        <f t="shared" ref="O62:O65" si="29">SUM(P61)</f>
        <v>0.70833333333333248</v>
      </c>
      <c r="P62" s="4">
        <f t="shared" si="24"/>
        <v>0.72916666666666574</v>
      </c>
      <c r="Q62" s="98" t="s">
        <v>368</v>
      </c>
      <c r="R62" s="86" t="s">
        <v>605</v>
      </c>
      <c r="S62" s="5">
        <f>SUM(P62-O62)</f>
        <v>2.0833333333333259E-2</v>
      </c>
    </row>
    <row r="63" spans="1:19" ht="10.5" customHeight="1" outlineLevel="1" x14ac:dyDescent="0.2">
      <c r="B63" s="16"/>
      <c r="C63" s="13"/>
      <c r="D63" s="16"/>
      <c r="E63" s="16"/>
      <c r="F63" s="16"/>
      <c r="G63" s="16"/>
      <c r="H63" s="16"/>
      <c r="J63" s="16"/>
      <c r="K63" s="16">
        <f t="shared" si="26"/>
        <v>2.0833333333333259E-2</v>
      </c>
      <c r="L63" s="16"/>
      <c r="M63" s="16"/>
      <c r="N63" s="2">
        <f>N45</f>
        <v>43376</v>
      </c>
      <c r="O63" s="3">
        <f t="shared" si="29"/>
        <v>0.72916666666666574</v>
      </c>
      <c r="P63" s="4">
        <f t="shared" si="24"/>
        <v>0.749999999999999</v>
      </c>
      <c r="Q63" s="98" t="s">
        <v>368</v>
      </c>
      <c r="R63" s="86" t="s">
        <v>605</v>
      </c>
      <c r="S63" s="5">
        <f>SUM(P63-O63)</f>
        <v>2.0833333333333259E-2</v>
      </c>
    </row>
    <row r="64" spans="1:19" ht="10.5" customHeight="1" outlineLevel="1" x14ac:dyDescent="0.2">
      <c r="B64" s="16"/>
      <c r="C64" s="13"/>
      <c r="D64" s="16"/>
      <c r="E64" s="16"/>
      <c r="F64" s="16"/>
      <c r="G64" s="16"/>
      <c r="H64" s="16"/>
      <c r="J64" s="16"/>
      <c r="K64" s="16">
        <f t="shared" si="26"/>
        <v>2.0833333333333259E-2</v>
      </c>
      <c r="L64" s="16"/>
      <c r="M64" s="16"/>
      <c r="N64" s="2">
        <f>N45</f>
        <v>43376</v>
      </c>
      <c r="O64" s="3">
        <f t="shared" si="29"/>
        <v>0.749999999999999</v>
      </c>
      <c r="P64" s="4">
        <f t="shared" si="24"/>
        <v>0.77083333333333226</v>
      </c>
      <c r="Q64" s="98" t="s">
        <v>368</v>
      </c>
      <c r="R64" s="86" t="s">
        <v>605</v>
      </c>
      <c r="S64" s="5">
        <f>SUM(P64-O64)</f>
        <v>2.0833333333333259E-2</v>
      </c>
    </row>
    <row r="65" spans="1:19" ht="10.5" customHeight="1" outlineLevel="1" thickBot="1" x14ac:dyDescent="0.25">
      <c r="B65" s="16"/>
      <c r="C65" s="13"/>
      <c r="D65" s="16"/>
      <c r="E65" s="16"/>
      <c r="F65" s="16"/>
      <c r="G65" s="16"/>
      <c r="H65" s="16"/>
      <c r="J65" s="16"/>
      <c r="K65" s="16">
        <f t="shared" si="26"/>
        <v>2.0833333333333259E-2</v>
      </c>
      <c r="L65" s="16"/>
      <c r="M65" s="16"/>
      <c r="N65" s="2">
        <f>N45</f>
        <v>43376</v>
      </c>
      <c r="O65" s="3">
        <f t="shared" si="29"/>
        <v>0.77083333333333226</v>
      </c>
      <c r="P65" s="4">
        <f t="shared" si="24"/>
        <v>0.79166666666666552</v>
      </c>
      <c r="Q65" s="98" t="s">
        <v>368</v>
      </c>
      <c r="R65" s="86" t="s">
        <v>605</v>
      </c>
      <c r="S65" s="5">
        <f>SUM(P65-O65)</f>
        <v>2.0833333333333259E-2</v>
      </c>
    </row>
    <row r="66" spans="1:19" ht="10.5" customHeight="1" outlineLevel="1" x14ac:dyDescent="0.2">
      <c r="A66" s="17">
        <f t="shared" ref="A66:M66" si="30">SUM(A46:A65)</f>
        <v>0</v>
      </c>
      <c r="B66" s="17">
        <f t="shared" si="30"/>
        <v>0</v>
      </c>
      <c r="C66" s="17">
        <f t="shared" si="30"/>
        <v>0</v>
      </c>
      <c r="D66" s="17">
        <f t="shared" si="30"/>
        <v>2.0833333333333315E-2</v>
      </c>
      <c r="E66" s="17">
        <f t="shared" si="30"/>
        <v>0</v>
      </c>
      <c r="F66" s="17">
        <f t="shared" si="30"/>
        <v>0</v>
      </c>
      <c r="G66" s="17">
        <f t="shared" si="30"/>
        <v>0.18749999999999961</v>
      </c>
      <c r="H66" s="17">
        <f t="shared" si="30"/>
        <v>0</v>
      </c>
      <c r="I66" s="17">
        <f t="shared" si="30"/>
        <v>0</v>
      </c>
      <c r="J66" s="17">
        <f t="shared" si="30"/>
        <v>0</v>
      </c>
      <c r="K66" s="17">
        <f t="shared" si="30"/>
        <v>0.16666666666666607</v>
      </c>
      <c r="L66" s="17">
        <f t="shared" si="30"/>
        <v>0</v>
      </c>
      <c r="M66" s="17">
        <f t="shared" si="30"/>
        <v>0</v>
      </c>
      <c r="N66" s="55" t="b">
        <f>SUM(A66:M66) = S66</f>
        <v>1</v>
      </c>
      <c r="O66" s="23"/>
      <c r="P66" s="23"/>
      <c r="Q66" s="49"/>
      <c r="R66" s="49"/>
      <c r="S66" s="17">
        <f>SUM(S46:S65)</f>
        <v>0.374999999999999</v>
      </c>
    </row>
    <row r="67" spans="1:19" ht="10.5" customHeight="1" outlineLevel="1" x14ac:dyDescent="0.2">
      <c r="A67" s="8">
        <f t="shared" ref="A67:C67" si="31">(A66-INT(A66))*24</f>
        <v>0</v>
      </c>
      <c r="B67" s="8">
        <f t="shared" si="31"/>
        <v>0</v>
      </c>
      <c r="C67" s="8">
        <f t="shared" si="31"/>
        <v>0</v>
      </c>
      <c r="D67" s="18">
        <f>(D66-INT(D66))*24</f>
        <v>0.49999999999999956</v>
      </c>
      <c r="E67" s="18">
        <f>(E66-INT(E66))*24</f>
        <v>0</v>
      </c>
      <c r="F67" s="18">
        <f>(F66-INT(F66))*24</f>
        <v>0</v>
      </c>
      <c r="G67" s="18">
        <f>(G66-INT(G66))*24</f>
        <v>4.4999999999999911</v>
      </c>
      <c r="H67" s="18">
        <f t="shared" ref="H67:M67" si="32">(H66-INT(H66))*24</f>
        <v>0</v>
      </c>
      <c r="I67" s="18">
        <f t="shared" si="32"/>
        <v>0</v>
      </c>
      <c r="J67" s="18">
        <f t="shared" si="32"/>
        <v>0</v>
      </c>
      <c r="K67" s="18">
        <f t="shared" si="32"/>
        <v>3.9999999999999858</v>
      </c>
      <c r="L67" s="18">
        <f t="shared" si="32"/>
        <v>0</v>
      </c>
      <c r="M67" s="57">
        <f t="shared" si="32"/>
        <v>0</v>
      </c>
      <c r="N67" s="26">
        <f>SUM(A67:M67)</f>
        <v>8.9999999999999769</v>
      </c>
      <c r="O67" s="9"/>
      <c r="P67" s="9"/>
      <c r="Q67" s="50"/>
      <c r="R67" s="50"/>
      <c r="S67" s="52"/>
    </row>
    <row r="68" spans="1:19" ht="10.5" customHeight="1" outlineLevel="1" thickBot="1" x14ac:dyDescent="0.25">
      <c r="A68" s="15"/>
      <c r="B68" s="11"/>
      <c r="C68" s="11"/>
      <c r="D68" s="20">
        <f>SUM(A67:D67)</f>
        <v>0.49999999999999956</v>
      </c>
      <c r="E68" s="20">
        <f t="shared" ref="E68:M68" si="33">E67</f>
        <v>0</v>
      </c>
      <c r="F68" s="20">
        <f t="shared" si="33"/>
        <v>0</v>
      </c>
      <c r="G68" s="20">
        <f t="shared" si="33"/>
        <v>4.4999999999999911</v>
      </c>
      <c r="H68" s="20">
        <f t="shared" si="33"/>
        <v>0</v>
      </c>
      <c r="I68" s="20">
        <f t="shared" si="33"/>
        <v>0</v>
      </c>
      <c r="J68" s="20">
        <f t="shared" si="33"/>
        <v>0</v>
      </c>
      <c r="K68" s="20">
        <f t="shared" si="33"/>
        <v>3.9999999999999858</v>
      </c>
      <c r="L68" s="20">
        <f t="shared" si="33"/>
        <v>0</v>
      </c>
      <c r="M68" s="58">
        <f t="shared" si="33"/>
        <v>0</v>
      </c>
      <c r="N68" s="60">
        <f>S68</f>
        <v>0.374999999999999</v>
      </c>
      <c r="O68" s="12"/>
      <c r="P68" s="12"/>
      <c r="Q68" s="51"/>
      <c r="R68" s="51"/>
      <c r="S68" s="54">
        <f>SUM(S66:S67)</f>
        <v>0.374999999999999</v>
      </c>
    </row>
    <row r="69" spans="1:19" ht="10.5" customHeight="1" outlineLevel="1" thickBot="1" x14ac:dyDescent="0.25">
      <c r="A69" s="39"/>
      <c r="B69" s="40" t="s">
        <v>252</v>
      </c>
      <c r="C69" s="40" t="s">
        <v>19</v>
      </c>
      <c r="D69" s="40" t="s">
        <v>3</v>
      </c>
      <c r="E69" s="59" t="s">
        <v>24</v>
      </c>
      <c r="F69" s="40" t="s">
        <v>12</v>
      </c>
      <c r="G69" s="39" t="s">
        <v>10</v>
      </c>
      <c r="H69" s="39" t="s">
        <v>11</v>
      </c>
      <c r="I69" s="39" t="s">
        <v>15</v>
      </c>
      <c r="J69" s="39" t="s">
        <v>13</v>
      </c>
      <c r="K69" s="39" t="s">
        <v>368</v>
      </c>
      <c r="L69" s="39" t="s">
        <v>687</v>
      </c>
      <c r="M69" s="59" t="s">
        <v>26</v>
      </c>
      <c r="N69" s="56">
        <f>N45+1</f>
        <v>43377</v>
      </c>
      <c r="O69" s="4">
        <v>0.375</v>
      </c>
      <c r="P69" s="4">
        <f>O69</f>
        <v>0.375</v>
      </c>
      <c r="Q69" s="47" t="s">
        <v>23</v>
      </c>
      <c r="R69" s="86" t="s">
        <v>613</v>
      </c>
      <c r="S69" s="5">
        <f t="shared" ref="S69" si="34">SUM(P69-O69)</f>
        <v>0</v>
      </c>
    </row>
    <row r="70" spans="1:19" ht="10.5" customHeight="1" outlineLevel="1" x14ac:dyDescent="0.2">
      <c r="B70" s="16"/>
      <c r="C70" s="13"/>
      <c r="D70" s="16">
        <f>S70</f>
        <v>2.0833333333333315E-2</v>
      </c>
      <c r="E70" s="16"/>
      <c r="F70" s="16"/>
      <c r="G70" s="13"/>
      <c r="H70" s="16"/>
      <c r="J70" s="16"/>
      <c r="M70" s="16"/>
      <c r="N70" s="2">
        <f>N69</f>
        <v>43377</v>
      </c>
      <c r="O70" s="3">
        <f>SUM(P69)</f>
        <v>0.375</v>
      </c>
      <c r="P70" s="4">
        <f>P69+0.0208333333333333</f>
        <v>0.39583333333333331</v>
      </c>
      <c r="Q70" s="98" t="s">
        <v>3</v>
      </c>
      <c r="R70" s="86" t="s">
        <v>21</v>
      </c>
      <c r="S70" s="5">
        <f t="shared" ref="S70:S72" si="35">SUM(P70-O70)</f>
        <v>2.0833333333333315E-2</v>
      </c>
    </row>
    <row r="71" spans="1:19" ht="10.5" customHeight="1" outlineLevel="1" x14ac:dyDescent="0.2">
      <c r="B71" s="16"/>
      <c r="C71" s="13"/>
      <c r="D71" s="16"/>
      <c r="E71" s="16"/>
      <c r="F71" s="16"/>
      <c r="G71" s="16"/>
      <c r="H71" s="16"/>
      <c r="I71" s="16">
        <f>S71</f>
        <v>2.0833333333333315E-2</v>
      </c>
      <c r="J71" s="16"/>
      <c r="K71" s="16"/>
      <c r="M71" s="16"/>
      <c r="N71" s="2">
        <f>N69</f>
        <v>43377</v>
      </c>
      <c r="O71" s="3">
        <f t="shared" ref="O71:O79" si="36">SUM(P70)</f>
        <v>0.39583333333333331</v>
      </c>
      <c r="P71" s="4">
        <f>P70+0.0208333333333333</f>
        <v>0.41666666666666663</v>
      </c>
      <c r="Q71" s="98" t="s">
        <v>36</v>
      </c>
      <c r="R71" s="86" t="s">
        <v>614</v>
      </c>
      <c r="S71" s="5">
        <f t="shared" si="35"/>
        <v>2.0833333333333315E-2</v>
      </c>
    </row>
    <row r="72" spans="1:19" ht="10.5" customHeight="1" outlineLevel="1" x14ac:dyDescent="0.2">
      <c r="B72" s="16"/>
      <c r="C72" s="13"/>
      <c r="D72" s="16"/>
      <c r="E72" s="16"/>
      <c r="F72" s="16"/>
      <c r="G72" s="16">
        <f>S72</f>
        <v>2.0833333333333315E-2</v>
      </c>
      <c r="H72" s="16"/>
      <c r="I72" s="16"/>
      <c r="J72" s="16"/>
      <c r="K72" s="16"/>
      <c r="L72" s="16"/>
      <c r="M72" s="13"/>
      <c r="N72" s="2">
        <f>N69</f>
        <v>43377</v>
      </c>
      <c r="O72" s="3">
        <f t="shared" si="36"/>
        <v>0.41666666666666663</v>
      </c>
      <c r="P72" s="4">
        <f>P71+0.0208333333333333</f>
        <v>0.43749999999999994</v>
      </c>
      <c r="Q72" s="98" t="s">
        <v>10</v>
      </c>
      <c r="R72" s="86" t="s">
        <v>616</v>
      </c>
      <c r="S72" s="5">
        <f t="shared" si="35"/>
        <v>2.0833333333333315E-2</v>
      </c>
    </row>
    <row r="73" spans="1:19" ht="10.5" customHeight="1" outlineLevel="1" x14ac:dyDescent="0.2">
      <c r="B73" s="16"/>
      <c r="C73" s="16"/>
      <c r="D73" s="16"/>
      <c r="E73" s="16"/>
      <c r="F73" s="16"/>
      <c r="G73" s="16"/>
      <c r="H73" s="16"/>
      <c r="I73" s="16"/>
      <c r="J73" s="16"/>
      <c r="K73" s="16"/>
      <c r="L73" s="16"/>
      <c r="M73" s="16"/>
      <c r="N73" s="2">
        <f>N69</f>
        <v>43377</v>
      </c>
      <c r="O73" s="3">
        <f t="shared" si="36"/>
        <v>0.43749999999999994</v>
      </c>
      <c r="P73" s="4">
        <f t="shared" ref="P73:P89" si="37">P72+0.0208333333333333</f>
        <v>0.45833333333333326</v>
      </c>
      <c r="Q73" s="98" t="s">
        <v>23</v>
      </c>
      <c r="R73" s="86" t="s">
        <v>615</v>
      </c>
      <c r="S73" s="5"/>
    </row>
    <row r="74" spans="1:19" ht="10.5" customHeight="1" outlineLevel="1" x14ac:dyDescent="0.2">
      <c r="B74" s="16"/>
      <c r="C74" s="16"/>
      <c r="D74" s="16"/>
      <c r="E74" s="16"/>
      <c r="F74" s="16"/>
      <c r="G74" s="16"/>
      <c r="H74" s="16"/>
      <c r="I74" s="16"/>
      <c r="J74" s="16"/>
      <c r="K74" s="16">
        <f>S74</f>
        <v>2.0833333333333315E-2</v>
      </c>
      <c r="L74" s="16"/>
      <c r="M74" s="16"/>
      <c r="N74" s="2">
        <f>N69</f>
        <v>43377</v>
      </c>
      <c r="O74" s="3">
        <f t="shared" si="36"/>
        <v>0.45833333333333326</v>
      </c>
      <c r="P74" s="4">
        <f t="shared" si="37"/>
        <v>0.47916666666666657</v>
      </c>
      <c r="Q74" s="98" t="s">
        <v>368</v>
      </c>
      <c r="R74" s="86" t="s">
        <v>605</v>
      </c>
      <c r="S74" s="5">
        <f>SUM(P74-O74)</f>
        <v>2.0833333333333315E-2</v>
      </c>
    </row>
    <row r="75" spans="1:19" ht="10.5" customHeight="1" outlineLevel="1" x14ac:dyDescent="0.2">
      <c r="B75" s="16"/>
      <c r="C75" s="13"/>
      <c r="D75" s="16"/>
      <c r="E75" s="16"/>
      <c r="F75" s="16"/>
      <c r="G75" s="16"/>
      <c r="H75" s="16"/>
      <c r="I75" s="16"/>
      <c r="J75" s="16"/>
      <c r="K75" s="16">
        <f>S75</f>
        <v>2.0833333333333315E-2</v>
      </c>
      <c r="L75" s="16"/>
      <c r="M75" s="13"/>
      <c r="N75" s="2">
        <f>N69</f>
        <v>43377</v>
      </c>
      <c r="O75" s="3">
        <f t="shared" si="36"/>
        <v>0.47916666666666657</v>
      </c>
      <c r="P75" s="4">
        <f t="shared" si="37"/>
        <v>0.49999999999999989</v>
      </c>
      <c r="Q75" s="98" t="s">
        <v>368</v>
      </c>
      <c r="R75" s="86" t="s">
        <v>605</v>
      </c>
      <c r="S75" s="5">
        <f t="shared" ref="S75:S76" si="38">SUM(P75-O75)</f>
        <v>2.0833333333333315E-2</v>
      </c>
    </row>
    <row r="76" spans="1:19" ht="10.5" customHeight="1" outlineLevel="1" x14ac:dyDescent="0.2">
      <c r="B76" s="16"/>
      <c r="C76" s="13"/>
      <c r="D76" s="16"/>
      <c r="E76" s="16"/>
      <c r="F76" s="16"/>
      <c r="G76" s="16"/>
      <c r="H76" s="16"/>
      <c r="I76" s="16">
        <f>S76</f>
        <v>2.0833333333333259E-2</v>
      </c>
      <c r="J76" s="16"/>
      <c r="L76" s="16"/>
      <c r="M76" s="16"/>
      <c r="N76" s="2">
        <f>N69</f>
        <v>43377</v>
      </c>
      <c r="O76" s="3">
        <f t="shared" si="36"/>
        <v>0.49999999999999989</v>
      </c>
      <c r="P76" s="4">
        <f t="shared" si="37"/>
        <v>0.52083333333333315</v>
      </c>
      <c r="Q76" s="98" t="s">
        <v>36</v>
      </c>
      <c r="R76" s="86" t="s">
        <v>617</v>
      </c>
      <c r="S76" s="5">
        <f t="shared" si="38"/>
        <v>2.0833333333333259E-2</v>
      </c>
    </row>
    <row r="77" spans="1:19" ht="10.5" customHeight="1" outlineLevel="1" x14ac:dyDescent="0.2">
      <c r="B77" s="16"/>
      <c r="C77" s="13"/>
      <c r="D77" s="16"/>
      <c r="E77" s="16"/>
      <c r="F77" s="16"/>
      <c r="G77" s="16"/>
      <c r="H77" s="16"/>
      <c r="I77" s="16">
        <f>S77</f>
        <v>2.0833333333333259E-2</v>
      </c>
      <c r="J77" s="16"/>
      <c r="L77" s="16"/>
      <c r="M77" s="13"/>
      <c r="N77" s="2">
        <f>N69</f>
        <v>43377</v>
      </c>
      <c r="O77" s="3">
        <f t="shared" si="36"/>
        <v>0.52083333333333315</v>
      </c>
      <c r="P77" s="4">
        <f t="shared" si="37"/>
        <v>0.54166666666666641</v>
      </c>
      <c r="Q77" s="98" t="s">
        <v>36</v>
      </c>
      <c r="R77" s="86" t="s">
        <v>617</v>
      </c>
      <c r="S77" s="5">
        <f>SUM(P77-O77)</f>
        <v>2.0833333333333259E-2</v>
      </c>
    </row>
    <row r="78" spans="1:19" ht="10.5" customHeight="1" outlineLevel="1" x14ac:dyDescent="0.2">
      <c r="B78" s="16"/>
      <c r="C78" s="13"/>
      <c r="D78" s="16"/>
      <c r="E78" s="16"/>
      <c r="F78" s="16"/>
      <c r="G78" s="16"/>
      <c r="H78" s="16"/>
      <c r="I78" s="16"/>
      <c r="J78" s="16"/>
      <c r="K78" s="16">
        <f>S78</f>
        <v>2.0833333333333259E-2</v>
      </c>
      <c r="L78" s="16"/>
      <c r="M78" s="13"/>
      <c r="N78" s="2">
        <f>N69</f>
        <v>43377</v>
      </c>
      <c r="O78" s="3">
        <f t="shared" si="36"/>
        <v>0.54166666666666641</v>
      </c>
      <c r="P78" s="4">
        <f t="shared" si="37"/>
        <v>0.56249999999999967</v>
      </c>
      <c r="Q78" s="98" t="s">
        <v>368</v>
      </c>
      <c r="R78" s="86" t="s">
        <v>605</v>
      </c>
      <c r="S78" s="5">
        <f>SUM(P78-O78)</f>
        <v>2.0833333333333259E-2</v>
      </c>
    </row>
    <row r="79" spans="1:19" ht="10.5" customHeight="1" outlineLevel="1" x14ac:dyDescent="0.2">
      <c r="B79" s="16"/>
      <c r="C79" s="16"/>
      <c r="D79" s="16"/>
      <c r="E79" s="16"/>
      <c r="F79" s="16"/>
      <c r="G79" s="16">
        <f>S79</f>
        <v>2.0833333333333259E-2</v>
      </c>
      <c r="H79" s="16"/>
      <c r="I79" s="16"/>
      <c r="J79" s="16"/>
      <c r="K79" s="16"/>
      <c r="L79" s="16"/>
      <c r="M79" s="16"/>
      <c r="N79" s="2">
        <f>N69</f>
        <v>43377</v>
      </c>
      <c r="O79" s="3">
        <f t="shared" si="36"/>
        <v>0.56249999999999967</v>
      </c>
      <c r="P79" s="4">
        <f t="shared" si="37"/>
        <v>0.58333333333333293</v>
      </c>
      <c r="Q79" s="98" t="s">
        <v>10</v>
      </c>
      <c r="R79" s="86" t="s">
        <v>612</v>
      </c>
      <c r="S79" s="5">
        <f>SUM(P79-O79)</f>
        <v>2.0833333333333259E-2</v>
      </c>
    </row>
    <row r="80" spans="1:19" ht="10.5" customHeight="1" outlineLevel="1" x14ac:dyDescent="0.2">
      <c r="A80" s="16"/>
      <c r="B80" s="16"/>
      <c r="C80" s="16"/>
      <c r="D80" s="16"/>
      <c r="E80" s="16"/>
      <c r="F80" s="16"/>
      <c r="G80" s="16"/>
      <c r="H80" s="16"/>
      <c r="I80" s="16">
        <f>S80</f>
        <v>2.0833333333333259E-2</v>
      </c>
      <c r="J80" s="16"/>
      <c r="K80" s="16"/>
      <c r="L80" s="16"/>
      <c r="M80" s="16"/>
      <c r="N80" s="2">
        <f>N69</f>
        <v>43377</v>
      </c>
      <c r="O80" s="3">
        <f>SUM(P79)</f>
        <v>0.58333333333333293</v>
      </c>
      <c r="P80" s="4">
        <f t="shared" si="37"/>
        <v>0.60416666666666619</v>
      </c>
      <c r="Q80" s="98" t="s">
        <v>36</v>
      </c>
      <c r="R80" s="86" t="s">
        <v>618</v>
      </c>
      <c r="S80" s="5">
        <f>SUM(P80-O80)</f>
        <v>2.0833333333333259E-2</v>
      </c>
    </row>
    <row r="81" spans="1:19" ht="10.5" customHeight="1" outlineLevel="1" x14ac:dyDescent="0.2">
      <c r="B81" s="16"/>
      <c r="C81" s="13"/>
      <c r="D81" s="16"/>
      <c r="E81" s="16"/>
      <c r="F81" s="16"/>
      <c r="G81" s="16">
        <f>S81</f>
        <v>2.0833333333333259E-2</v>
      </c>
      <c r="H81" s="16"/>
      <c r="J81" s="16"/>
      <c r="K81" s="16"/>
      <c r="L81" s="16"/>
      <c r="M81" s="16"/>
      <c r="N81" s="2">
        <f>N69</f>
        <v>43377</v>
      </c>
      <c r="O81" s="3">
        <f>SUM(P80)</f>
        <v>0.60416666666666619</v>
      </c>
      <c r="P81" s="4">
        <f t="shared" si="37"/>
        <v>0.62499999999999944</v>
      </c>
      <c r="Q81" s="98" t="s">
        <v>10</v>
      </c>
      <c r="R81" s="86" t="s">
        <v>612</v>
      </c>
      <c r="S81" s="5">
        <f>SUM(P81-O81)</f>
        <v>2.0833333333333259E-2</v>
      </c>
    </row>
    <row r="82" spans="1:19" ht="10.5" customHeight="1" outlineLevel="1" x14ac:dyDescent="0.2">
      <c r="B82" s="16"/>
      <c r="C82" s="13"/>
      <c r="D82" s="16"/>
      <c r="E82" s="16"/>
      <c r="F82" s="16"/>
      <c r="G82" s="16"/>
      <c r="H82" s="16"/>
      <c r="I82" s="16"/>
      <c r="J82" s="16"/>
      <c r="K82" s="16">
        <f>S82</f>
        <v>2.0833333333333259E-2</v>
      </c>
      <c r="L82" s="16"/>
      <c r="M82" s="16"/>
      <c r="N82" s="2">
        <f>N69</f>
        <v>43377</v>
      </c>
      <c r="O82" s="3">
        <f>SUM(P81)</f>
        <v>0.62499999999999944</v>
      </c>
      <c r="P82" s="4">
        <f t="shared" si="37"/>
        <v>0.6458333333333327</v>
      </c>
      <c r="Q82" s="98" t="s">
        <v>368</v>
      </c>
      <c r="R82" s="86" t="s">
        <v>605</v>
      </c>
      <c r="S82" s="5">
        <f t="shared" ref="S82" si="39">SUM(P82-O82)</f>
        <v>2.0833333333333259E-2</v>
      </c>
    </row>
    <row r="83" spans="1:19" ht="10.5" customHeight="1" outlineLevel="1" x14ac:dyDescent="0.2">
      <c r="B83" s="16"/>
      <c r="C83" s="13"/>
      <c r="D83" s="16"/>
      <c r="E83" s="16"/>
      <c r="F83" s="16"/>
      <c r="G83" s="16"/>
      <c r="H83" s="16"/>
      <c r="I83" s="16"/>
      <c r="J83" s="16"/>
      <c r="K83" s="16"/>
      <c r="L83" s="16"/>
      <c r="M83" s="16"/>
      <c r="N83" s="2">
        <f>N69</f>
        <v>43377</v>
      </c>
      <c r="O83" s="3">
        <f t="shared" ref="O83:O87" si="40">SUM(P82)</f>
        <v>0.6458333333333327</v>
      </c>
      <c r="P83" s="4">
        <f t="shared" si="37"/>
        <v>0.66666666666666596</v>
      </c>
      <c r="Q83" s="98" t="s">
        <v>23</v>
      </c>
      <c r="R83" s="86" t="s">
        <v>620</v>
      </c>
      <c r="S83" s="5"/>
    </row>
    <row r="84" spans="1:19" ht="10.5" customHeight="1" outlineLevel="1" x14ac:dyDescent="0.2">
      <c r="B84" s="16"/>
      <c r="C84" s="13"/>
      <c r="D84" s="16"/>
      <c r="E84" s="16"/>
      <c r="F84" s="16"/>
      <c r="G84" s="16"/>
      <c r="H84" s="16"/>
      <c r="I84" s="16">
        <f>S84</f>
        <v>2.0833333333333259E-2</v>
      </c>
      <c r="J84" s="16"/>
      <c r="K84" s="16"/>
      <c r="L84" s="16"/>
      <c r="M84" s="16"/>
      <c r="N84" s="2">
        <f>N69</f>
        <v>43377</v>
      </c>
      <c r="O84" s="3">
        <f t="shared" si="40"/>
        <v>0.66666666666666596</v>
      </c>
      <c r="P84" s="4">
        <f t="shared" si="37"/>
        <v>0.68749999999999922</v>
      </c>
      <c r="Q84" s="98" t="s">
        <v>36</v>
      </c>
      <c r="R84" s="86" t="s">
        <v>619</v>
      </c>
      <c r="S84" s="5">
        <f t="shared" ref="S84:S87" si="41">SUM(P84-O84)</f>
        <v>2.0833333333333259E-2</v>
      </c>
    </row>
    <row r="85" spans="1:19" ht="10.5" customHeight="1" outlineLevel="1" x14ac:dyDescent="0.2">
      <c r="B85" s="16"/>
      <c r="C85" s="13"/>
      <c r="D85" s="16"/>
      <c r="E85" s="16"/>
      <c r="F85" s="16"/>
      <c r="G85" s="16"/>
      <c r="H85" s="16"/>
      <c r="I85" s="16">
        <f>S85</f>
        <v>2.0833333333333259E-2</v>
      </c>
      <c r="J85" s="16"/>
      <c r="K85" s="16"/>
      <c r="L85" s="16"/>
      <c r="M85" s="16"/>
      <c r="N85" s="2">
        <f>N69</f>
        <v>43377</v>
      </c>
      <c r="O85" s="3">
        <f t="shared" si="40"/>
        <v>0.68749999999999922</v>
      </c>
      <c r="P85" s="4">
        <f t="shared" si="37"/>
        <v>0.70833333333333248</v>
      </c>
      <c r="Q85" s="98" t="s">
        <v>36</v>
      </c>
      <c r="R85" s="86" t="s">
        <v>619</v>
      </c>
      <c r="S85" s="5">
        <f t="shared" si="41"/>
        <v>2.0833333333333259E-2</v>
      </c>
    </row>
    <row r="86" spans="1:19" ht="10.5" customHeight="1" outlineLevel="1" x14ac:dyDescent="0.2">
      <c r="B86" s="16"/>
      <c r="C86" s="13"/>
      <c r="D86" s="16"/>
      <c r="E86" s="16"/>
      <c r="F86" s="16"/>
      <c r="G86" s="16"/>
      <c r="H86" s="16"/>
      <c r="I86" s="16"/>
      <c r="J86" s="16"/>
      <c r="K86" s="16"/>
      <c r="L86" s="16">
        <f>S86</f>
        <v>2.0833333333333259E-2</v>
      </c>
      <c r="M86" s="16"/>
      <c r="N86" s="2">
        <f>N69</f>
        <v>43377</v>
      </c>
      <c r="O86" s="3">
        <f t="shared" si="40"/>
        <v>0.70833333333333248</v>
      </c>
      <c r="P86" s="4">
        <f t="shared" si="37"/>
        <v>0.72916666666666574</v>
      </c>
      <c r="Q86" s="98" t="s">
        <v>687</v>
      </c>
      <c r="R86" s="86" t="s">
        <v>621</v>
      </c>
      <c r="S86" s="5">
        <f t="shared" si="41"/>
        <v>2.0833333333333259E-2</v>
      </c>
    </row>
    <row r="87" spans="1:19" ht="10.5" customHeight="1" outlineLevel="1" x14ac:dyDescent="0.2">
      <c r="B87" s="16"/>
      <c r="C87" s="13"/>
      <c r="D87" s="16"/>
      <c r="E87" s="16"/>
      <c r="F87" s="16"/>
      <c r="G87" s="16"/>
      <c r="H87" s="16"/>
      <c r="I87" s="16"/>
      <c r="J87" s="16"/>
      <c r="K87" s="16"/>
      <c r="L87" s="16">
        <f>S87</f>
        <v>2.0833333333333259E-2</v>
      </c>
      <c r="M87" s="16"/>
      <c r="N87" s="2">
        <f>N69</f>
        <v>43377</v>
      </c>
      <c r="O87" s="3">
        <f t="shared" si="40"/>
        <v>0.72916666666666574</v>
      </c>
      <c r="P87" s="4">
        <f t="shared" si="37"/>
        <v>0.749999999999999</v>
      </c>
      <c r="Q87" s="98" t="s">
        <v>687</v>
      </c>
      <c r="R87" s="86" t="s">
        <v>621</v>
      </c>
      <c r="S87" s="5">
        <f t="shared" si="41"/>
        <v>2.0833333333333259E-2</v>
      </c>
    </row>
    <row r="88" spans="1:19" ht="10.5" customHeight="1" outlineLevel="1" x14ac:dyDescent="0.2">
      <c r="B88" s="16"/>
      <c r="C88" s="13"/>
      <c r="D88" s="16"/>
      <c r="E88" s="16"/>
      <c r="F88" s="16"/>
      <c r="G88" s="16"/>
      <c r="H88" s="16"/>
      <c r="I88" s="16"/>
      <c r="J88" s="16"/>
      <c r="K88" s="16">
        <f>S88</f>
        <v>2.0833333333333259E-2</v>
      </c>
      <c r="L88" s="16"/>
      <c r="M88" s="16"/>
      <c r="N88" s="2">
        <f>N69</f>
        <v>43377</v>
      </c>
      <c r="O88" s="3">
        <f t="shared" ref="O88:O89" si="42">SUM(P87)</f>
        <v>0.749999999999999</v>
      </c>
      <c r="P88" s="4">
        <f t="shared" si="37"/>
        <v>0.77083333333333226</v>
      </c>
      <c r="Q88" s="98" t="s">
        <v>368</v>
      </c>
      <c r="R88" s="86" t="s">
        <v>605</v>
      </c>
      <c r="S88" s="5">
        <f t="shared" ref="S88:S89" si="43">SUM(P88-O88)</f>
        <v>2.0833333333333259E-2</v>
      </c>
    </row>
    <row r="89" spans="1:19" ht="10.5" customHeight="1" outlineLevel="1" thickBot="1" x14ac:dyDescent="0.25">
      <c r="B89" s="16"/>
      <c r="C89" s="13"/>
      <c r="D89" s="16"/>
      <c r="E89" s="16"/>
      <c r="F89" s="16"/>
      <c r="G89" s="16"/>
      <c r="H89" s="16"/>
      <c r="I89" s="16"/>
      <c r="J89" s="16"/>
      <c r="K89" s="16">
        <f>S89</f>
        <v>2.0833333333333259E-2</v>
      </c>
      <c r="L89" s="16"/>
      <c r="M89" s="16"/>
      <c r="N89" s="2">
        <f>N69</f>
        <v>43377</v>
      </c>
      <c r="O89" s="3">
        <f t="shared" si="42"/>
        <v>0.77083333333333226</v>
      </c>
      <c r="P89" s="4">
        <f t="shared" si="37"/>
        <v>0.79166666666666552</v>
      </c>
      <c r="Q89" s="98" t="s">
        <v>368</v>
      </c>
      <c r="R89" s="86" t="s">
        <v>605</v>
      </c>
      <c r="S89" s="5">
        <f t="shared" si="43"/>
        <v>2.0833333333333259E-2</v>
      </c>
    </row>
    <row r="90" spans="1:19" ht="10.5" customHeight="1" outlineLevel="1" x14ac:dyDescent="0.2">
      <c r="A90" s="17">
        <f t="shared" ref="A90:M90" si="44">SUM(A70:A89)</f>
        <v>0</v>
      </c>
      <c r="B90" s="17">
        <f t="shared" si="44"/>
        <v>0</v>
      </c>
      <c r="C90" s="17">
        <f t="shared" si="44"/>
        <v>0</v>
      </c>
      <c r="D90" s="17">
        <f t="shared" si="44"/>
        <v>2.0833333333333315E-2</v>
      </c>
      <c r="E90" s="17">
        <f t="shared" si="44"/>
        <v>0</v>
      </c>
      <c r="F90" s="17">
        <f t="shared" si="44"/>
        <v>0</v>
      </c>
      <c r="G90" s="17">
        <f t="shared" si="44"/>
        <v>6.2499999999999833E-2</v>
      </c>
      <c r="H90" s="17">
        <f t="shared" si="44"/>
        <v>0</v>
      </c>
      <c r="I90" s="17">
        <f t="shared" si="44"/>
        <v>0.12499999999999961</v>
      </c>
      <c r="J90" s="17">
        <f t="shared" si="44"/>
        <v>0</v>
      </c>
      <c r="K90" s="17">
        <f t="shared" si="44"/>
        <v>0.12499999999999967</v>
      </c>
      <c r="L90" s="17">
        <f t="shared" si="44"/>
        <v>4.1666666666666519E-2</v>
      </c>
      <c r="M90" s="17">
        <f t="shared" si="44"/>
        <v>0</v>
      </c>
      <c r="N90" s="55" t="b">
        <f>SUM(A90:M90) = S90</f>
        <v>1</v>
      </c>
      <c r="O90" s="23"/>
      <c r="P90" s="23"/>
      <c r="Q90" s="49"/>
      <c r="R90" s="49"/>
      <c r="S90" s="17">
        <f>SUM(S70:S89)</f>
        <v>0.37499999999999895</v>
      </c>
    </row>
    <row r="91" spans="1:19" ht="10.5" customHeight="1" outlineLevel="1" x14ac:dyDescent="0.2">
      <c r="A91" s="8">
        <f t="shared" ref="A91:C91" si="45">(A90-INT(A90))*24</f>
        <v>0</v>
      </c>
      <c r="B91" s="8">
        <f t="shared" si="45"/>
        <v>0</v>
      </c>
      <c r="C91" s="8">
        <f t="shared" si="45"/>
        <v>0</v>
      </c>
      <c r="D91" s="18">
        <f>(D90-INT(D90))*24</f>
        <v>0.49999999999999956</v>
      </c>
      <c r="E91" s="18">
        <f>(E90-INT(E90))*24</f>
        <v>0</v>
      </c>
      <c r="F91" s="18">
        <f>(F90-INT(F90))*24</f>
        <v>0</v>
      </c>
      <c r="G91" s="18">
        <f>(G90-INT(G90))*24</f>
        <v>1.499999999999996</v>
      </c>
      <c r="H91" s="18">
        <f t="shared" ref="H91:M91" si="46">(H90-INT(H90))*24</f>
        <v>0</v>
      </c>
      <c r="I91" s="18">
        <f t="shared" si="46"/>
        <v>2.9999999999999907</v>
      </c>
      <c r="J91" s="18">
        <f t="shared" si="46"/>
        <v>0</v>
      </c>
      <c r="K91" s="18">
        <f t="shared" si="46"/>
        <v>2.999999999999992</v>
      </c>
      <c r="L91" s="18">
        <f t="shared" si="46"/>
        <v>0.99999999999999645</v>
      </c>
      <c r="M91" s="57">
        <f t="shared" si="46"/>
        <v>0</v>
      </c>
      <c r="N91" s="26">
        <f>SUM(A91:M91)</f>
        <v>8.9999999999999751</v>
      </c>
      <c r="O91" s="24"/>
      <c r="P91" s="24"/>
      <c r="Q91" s="50"/>
      <c r="R91" s="50"/>
      <c r="S91" s="52"/>
    </row>
    <row r="92" spans="1:19" ht="10.5" customHeight="1" outlineLevel="1" thickBot="1" x14ac:dyDescent="0.25">
      <c r="A92" s="27"/>
      <c r="B92" s="19"/>
      <c r="C92" s="19"/>
      <c r="D92" s="20">
        <f>SUM(A91:D91)</f>
        <v>0.49999999999999956</v>
      </c>
      <c r="E92" s="20">
        <f t="shared" ref="E92:M92" si="47">E91</f>
        <v>0</v>
      </c>
      <c r="F92" s="20">
        <f t="shared" si="47"/>
        <v>0</v>
      </c>
      <c r="G92" s="20">
        <f t="shared" si="47"/>
        <v>1.499999999999996</v>
      </c>
      <c r="H92" s="20">
        <f t="shared" si="47"/>
        <v>0</v>
      </c>
      <c r="I92" s="20">
        <f t="shared" si="47"/>
        <v>2.9999999999999907</v>
      </c>
      <c r="J92" s="20">
        <f t="shared" si="47"/>
        <v>0</v>
      </c>
      <c r="K92" s="20">
        <f t="shared" si="47"/>
        <v>2.999999999999992</v>
      </c>
      <c r="L92" s="20">
        <f t="shared" si="47"/>
        <v>0.99999999999999645</v>
      </c>
      <c r="M92" s="58">
        <f t="shared" si="47"/>
        <v>0</v>
      </c>
      <c r="N92" s="60">
        <f>S92</f>
        <v>0.37499999999999895</v>
      </c>
      <c r="O92" s="25"/>
      <c r="P92" s="25"/>
      <c r="Q92" s="51"/>
      <c r="R92" s="51"/>
      <c r="S92" s="54">
        <f>SUM(S90:S91)</f>
        <v>0.37499999999999895</v>
      </c>
    </row>
    <row r="93" spans="1:19" ht="10.5" customHeight="1" outlineLevel="1" thickBot="1" x14ac:dyDescent="0.25">
      <c r="A93" s="39"/>
      <c r="B93" s="40" t="s">
        <v>252</v>
      </c>
      <c r="C93" s="40" t="s">
        <v>19</v>
      </c>
      <c r="D93" s="40" t="s">
        <v>3</v>
      </c>
      <c r="E93" s="59" t="s">
        <v>24</v>
      </c>
      <c r="F93" s="40" t="s">
        <v>12</v>
      </c>
      <c r="G93" s="39" t="s">
        <v>10</v>
      </c>
      <c r="H93" s="39" t="s">
        <v>11</v>
      </c>
      <c r="I93" s="39" t="s">
        <v>15</v>
      </c>
      <c r="J93" s="39" t="s">
        <v>13</v>
      </c>
      <c r="K93" s="39" t="s">
        <v>368</v>
      </c>
      <c r="L93" s="39" t="s">
        <v>687</v>
      </c>
      <c r="M93" s="59" t="s">
        <v>26</v>
      </c>
      <c r="N93" s="56">
        <f>N69+1</f>
        <v>43378</v>
      </c>
      <c r="O93" s="4">
        <v>0.4375</v>
      </c>
      <c r="P93" s="4">
        <f>O93</f>
        <v>0.4375</v>
      </c>
      <c r="Q93" s="47" t="s">
        <v>23</v>
      </c>
      <c r="R93" s="86" t="s">
        <v>622</v>
      </c>
      <c r="S93" s="5">
        <f t="shared" ref="S93" si="48">SUM(P93-O93)</f>
        <v>0</v>
      </c>
    </row>
    <row r="94" spans="1:19" ht="10.5" customHeight="1" outlineLevel="1" x14ac:dyDescent="0.2">
      <c r="B94" s="16"/>
      <c r="C94" s="13"/>
      <c r="D94" s="16">
        <f>S94</f>
        <v>2.0833333333333315E-2</v>
      </c>
      <c r="E94" s="16"/>
      <c r="F94" s="16"/>
      <c r="G94" s="16"/>
      <c r="H94" s="13"/>
      <c r="J94" s="16"/>
      <c r="M94" s="16"/>
      <c r="N94" s="2">
        <f>N93</f>
        <v>43378</v>
      </c>
      <c r="O94" s="3">
        <f>SUM(P93)</f>
        <v>0.4375</v>
      </c>
      <c r="P94" s="4">
        <f>P93+0.0208333333333333</f>
        <v>0.45833333333333331</v>
      </c>
      <c r="Q94" s="98" t="s">
        <v>3</v>
      </c>
      <c r="R94" s="86" t="s">
        <v>623</v>
      </c>
      <c r="S94" s="5">
        <f t="shared" ref="S94:S95" si="49">SUM(P94-O94)</f>
        <v>2.0833333333333315E-2</v>
      </c>
    </row>
    <row r="95" spans="1:19" ht="10.5" customHeight="1" outlineLevel="1" x14ac:dyDescent="0.2">
      <c r="B95" s="16"/>
      <c r="C95" s="13"/>
      <c r="D95" s="16"/>
      <c r="E95" s="16"/>
      <c r="F95" s="16"/>
      <c r="G95" s="16">
        <f>S95</f>
        <v>2.0833333333333315E-2</v>
      </c>
      <c r="H95" s="16"/>
      <c r="I95" s="16"/>
      <c r="J95" s="16"/>
      <c r="K95" s="16"/>
      <c r="M95" s="16"/>
      <c r="N95" s="2">
        <f>N93</f>
        <v>43378</v>
      </c>
      <c r="O95" s="3">
        <f t="shared" ref="O95:O107" si="50">SUM(P94)</f>
        <v>0.45833333333333331</v>
      </c>
      <c r="P95" s="4">
        <f t="shared" ref="P95:P110" si="51">P94+0.0208333333333333</f>
        <v>0.47916666666666663</v>
      </c>
      <c r="Q95" s="98" t="s">
        <v>10</v>
      </c>
      <c r="R95" s="86" t="s">
        <v>624</v>
      </c>
      <c r="S95" s="5">
        <f t="shared" si="49"/>
        <v>2.0833333333333315E-2</v>
      </c>
    </row>
    <row r="96" spans="1:19" ht="10.5" customHeight="1" outlineLevel="1" x14ac:dyDescent="0.2">
      <c r="B96" s="16"/>
      <c r="C96" s="13"/>
      <c r="D96" s="5"/>
      <c r="E96" s="16"/>
      <c r="F96" s="16"/>
      <c r="G96" s="16">
        <f>S96</f>
        <v>0</v>
      </c>
      <c r="H96" s="16"/>
      <c r="I96" s="16"/>
      <c r="J96" s="16"/>
      <c r="K96" s="16"/>
      <c r="L96" s="16"/>
      <c r="M96" s="13"/>
      <c r="N96" s="2">
        <f>N93</f>
        <v>43378</v>
      </c>
      <c r="O96" s="3">
        <f t="shared" si="50"/>
        <v>0.47916666666666663</v>
      </c>
      <c r="P96" s="4">
        <f t="shared" si="51"/>
        <v>0.49999999999999994</v>
      </c>
      <c r="Q96" s="98" t="s">
        <v>23</v>
      </c>
      <c r="R96" s="86" t="s">
        <v>626</v>
      </c>
      <c r="S96" s="5"/>
    </row>
    <row r="97" spans="1:19" ht="10.5" customHeight="1" outlineLevel="1" x14ac:dyDescent="0.2">
      <c r="B97" s="16"/>
      <c r="C97" s="13"/>
      <c r="D97" s="16"/>
      <c r="E97" s="16"/>
      <c r="F97" s="16"/>
      <c r="G97" s="16">
        <f>S97</f>
        <v>2.0833333333333315E-2</v>
      </c>
      <c r="H97" s="16"/>
      <c r="I97" s="16"/>
      <c r="J97" s="16"/>
      <c r="K97" s="16"/>
      <c r="L97" s="16"/>
      <c r="M97" s="16"/>
      <c r="N97" s="2">
        <f>N93</f>
        <v>43378</v>
      </c>
      <c r="O97" s="3">
        <f t="shared" si="50"/>
        <v>0.49999999999999994</v>
      </c>
      <c r="P97" s="4">
        <f t="shared" si="51"/>
        <v>0.52083333333333326</v>
      </c>
      <c r="Q97" s="98" t="s">
        <v>10</v>
      </c>
      <c r="R97" s="86" t="s">
        <v>625</v>
      </c>
      <c r="S97" s="5">
        <f>SUM(P97-O97)</f>
        <v>2.0833333333333315E-2</v>
      </c>
    </row>
    <row r="98" spans="1:19" ht="10.5" customHeight="1" outlineLevel="1" x14ac:dyDescent="0.2">
      <c r="B98" s="16"/>
      <c r="C98" s="13"/>
      <c r="D98" s="16"/>
      <c r="E98" s="16"/>
      <c r="F98" s="16"/>
      <c r="G98" s="16">
        <f>S98</f>
        <v>0</v>
      </c>
      <c r="H98" s="16"/>
      <c r="I98" s="16"/>
      <c r="J98" s="16"/>
      <c r="K98" s="16"/>
      <c r="L98" s="16"/>
      <c r="M98" s="16"/>
      <c r="N98" s="2">
        <f>N93</f>
        <v>43378</v>
      </c>
      <c r="O98" s="3">
        <f t="shared" si="50"/>
        <v>0.52083333333333326</v>
      </c>
      <c r="P98" s="4">
        <f t="shared" si="51"/>
        <v>0.54166666666666652</v>
      </c>
      <c r="Q98" s="98" t="s">
        <v>23</v>
      </c>
      <c r="R98" s="86" t="s">
        <v>44</v>
      </c>
      <c r="S98" s="5"/>
    </row>
    <row r="99" spans="1:19" ht="10.5" customHeight="1" outlineLevel="1" x14ac:dyDescent="0.2">
      <c r="B99" s="16"/>
      <c r="C99" s="13"/>
      <c r="D99" s="16"/>
      <c r="E99" s="16"/>
      <c r="F99" s="16"/>
      <c r="G99" s="16">
        <f>S99</f>
        <v>2.0833333333333259E-2</v>
      </c>
      <c r="H99" s="16"/>
      <c r="I99" s="16"/>
      <c r="J99" s="16"/>
      <c r="K99" s="16"/>
      <c r="L99" s="16"/>
      <c r="M99" s="16"/>
      <c r="N99" s="2">
        <f>N93</f>
        <v>43378</v>
      </c>
      <c r="O99" s="3">
        <f t="shared" si="50"/>
        <v>0.54166666666666652</v>
      </c>
      <c r="P99" s="4">
        <f t="shared" si="51"/>
        <v>0.56249999999999978</v>
      </c>
      <c r="Q99" s="98" t="s">
        <v>10</v>
      </c>
      <c r="R99" s="86" t="s">
        <v>627</v>
      </c>
      <c r="S99" s="5">
        <f>SUM(P99-O99)</f>
        <v>2.0833333333333259E-2</v>
      </c>
    </row>
    <row r="100" spans="1:19" ht="10.5" customHeight="1" outlineLevel="1" x14ac:dyDescent="0.2">
      <c r="B100" s="16"/>
      <c r="C100" s="13"/>
      <c r="D100" s="16"/>
      <c r="E100" s="16"/>
      <c r="F100" s="16">
        <f>S100</f>
        <v>2.0833333333333259E-2</v>
      </c>
      <c r="G100" s="16"/>
      <c r="H100" s="16"/>
      <c r="I100" s="16"/>
      <c r="J100" s="16"/>
      <c r="K100" s="16"/>
      <c r="L100" s="16"/>
      <c r="M100" s="16"/>
      <c r="N100" s="2">
        <f>N93</f>
        <v>43378</v>
      </c>
      <c r="O100" s="3">
        <f t="shared" si="50"/>
        <v>0.56249999999999978</v>
      </c>
      <c r="P100" s="4">
        <f t="shared" si="51"/>
        <v>0.58333333333333304</v>
      </c>
      <c r="Q100" s="98" t="s">
        <v>12</v>
      </c>
      <c r="R100" s="86" t="s">
        <v>628</v>
      </c>
      <c r="S100" s="5">
        <f t="shared" ref="S100:S105" si="52">SUM(P100-O100)</f>
        <v>2.0833333333333259E-2</v>
      </c>
    </row>
    <row r="101" spans="1:19" ht="10.5" customHeight="1" outlineLevel="1" x14ac:dyDescent="0.2">
      <c r="B101" s="16"/>
      <c r="C101" s="13"/>
      <c r="D101" s="16"/>
      <c r="E101" s="16"/>
      <c r="F101" s="16"/>
      <c r="G101" s="16">
        <f>S101</f>
        <v>2.0833333333333259E-2</v>
      </c>
      <c r="H101" s="16"/>
      <c r="I101" s="16"/>
      <c r="J101" s="16"/>
      <c r="L101" s="16"/>
      <c r="M101" s="16"/>
      <c r="N101" s="2">
        <f>N93</f>
        <v>43378</v>
      </c>
      <c r="O101" s="3">
        <f t="shared" si="50"/>
        <v>0.58333333333333304</v>
      </c>
      <c r="P101" s="4">
        <f t="shared" si="51"/>
        <v>0.6041666666666663</v>
      </c>
      <c r="Q101" s="98" t="s">
        <v>10</v>
      </c>
      <c r="R101" s="86" t="s">
        <v>625</v>
      </c>
      <c r="S101" s="5">
        <f t="shared" si="52"/>
        <v>2.0833333333333259E-2</v>
      </c>
    </row>
    <row r="102" spans="1:19" ht="10.5" customHeight="1" outlineLevel="1" x14ac:dyDescent="0.2">
      <c r="B102" s="16"/>
      <c r="C102" s="13"/>
      <c r="D102" s="16"/>
      <c r="E102" s="16"/>
      <c r="F102" s="16"/>
      <c r="G102" s="16">
        <f>S102</f>
        <v>2.0833333333333259E-2</v>
      </c>
      <c r="H102" s="16"/>
      <c r="I102" s="16"/>
      <c r="J102" s="16"/>
      <c r="K102" s="16"/>
      <c r="L102" s="16"/>
      <c r="M102" s="16"/>
      <c r="N102" s="2">
        <f>N93</f>
        <v>43378</v>
      </c>
      <c r="O102" s="3">
        <f t="shared" si="50"/>
        <v>0.6041666666666663</v>
      </c>
      <c r="P102" s="4">
        <f t="shared" si="51"/>
        <v>0.62499999999999956</v>
      </c>
      <c r="Q102" s="98" t="s">
        <v>10</v>
      </c>
      <c r="R102" s="156" t="s">
        <v>629</v>
      </c>
      <c r="S102" s="5">
        <f t="shared" si="52"/>
        <v>2.0833333333333259E-2</v>
      </c>
    </row>
    <row r="103" spans="1:19" ht="10.5" customHeight="1" outlineLevel="1" x14ac:dyDescent="0.2">
      <c r="B103" s="16"/>
      <c r="C103" s="16"/>
      <c r="D103" s="16"/>
      <c r="E103" s="16"/>
      <c r="F103" s="16"/>
      <c r="G103" s="16">
        <f>S103</f>
        <v>2.0833333333333259E-2</v>
      </c>
      <c r="H103" s="16"/>
      <c r="I103" s="16"/>
      <c r="J103" s="16"/>
      <c r="K103" s="16"/>
      <c r="L103" s="16"/>
      <c r="M103" s="16"/>
      <c r="N103" s="2">
        <f>N93</f>
        <v>43378</v>
      </c>
      <c r="O103" s="3">
        <f t="shared" si="50"/>
        <v>0.62499999999999956</v>
      </c>
      <c r="P103" s="4">
        <f t="shared" si="51"/>
        <v>0.64583333333333282</v>
      </c>
      <c r="Q103" s="98" t="s">
        <v>10</v>
      </c>
      <c r="R103" s="86" t="s">
        <v>630</v>
      </c>
      <c r="S103" s="5">
        <f t="shared" si="52"/>
        <v>2.0833333333333259E-2</v>
      </c>
    </row>
    <row r="104" spans="1:19" ht="10.5" customHeight="1" outlineLevel="1" x14ac:dyDescent="0.2">
      <c r="B104" s="16"/>
      <c r="C104" s="16"/>
      <c r="D104" s="16"/>
      <c r="E104" s="16"/>
      <c r="F104" s="16"/>
      <c r="G104" s="16">
        <f>S104</f>
        <v>2.0833333333333259E-2</v>
      </c>
      <c r="H104" s="16"/>
      <c r="I104" s="16"/>
      <c r="J104" s="16"/>
      <c r="K104" s="16"/>
      <c r="L104" s="16"/>
      <c r="M104" s="16"/>
      <c r="N104" s="2">
        <f>N93</f>
        <v>43378</v>
      </c>
      <c r="O104" s="3">
        <f t="shared" si="50"/>
        <v>0.64583333333333282</v>
      </c>
      <c r="P104" s="4">
        <f t="shared" si="51"/>
        <v>0.66666666666666607</v>
      </c>
      <c r="Q104" s="98" t="s">
        <v>10</v>
      </c>
      <c r="R104" s="86" t="s">
        <v>625</v>
      </c>
      <c r="S104" s="5">
        <f t="shared" si="52"/>
        <v>2.0833333333333259E-2</v>
      </c>
    </row>
    <row r="105" spans="1:19" ht="10.5" customHeight="1" outlineLevel="1" x14ac:dyDescent="0.2">
      <c r="B105" s="16"/>
      <c r="C105" s="16"/>
      <c r="D105" s="16"/>
      <c r="E105" s="16"/>
      <c r="F105" s="16">
        <f>S105</f>
        <v>2.0833333333333259E-2</v>
      </c>
      <c r="G105" s="16"/>
      <c r="H105" s="16"/>
      <c r="I105" s="16"/>
      <c r="J105" s="16"/>
      <c r="K105" s="16"/>
      <c r="L105" s="16"/>
      <c r="M105" s="16"/>
      <c r="N105" s="2">
        <f>N93</f>
        <v>43378</v>
      </c>
      <c r="O105" s="3">
        <f t="shared" si="50"/>
        <v>0.66666666666666607</v>
      </c>
      <c r="P105" s="4">
        <f t="shared" si="51"/>
        <v>0.68749999999999933</v>
      </c>
      <c r="Q105" s="98" t="s">
        <v>12</v>
      </c>
      <c r="R105" s="86" t="s">
        <v>628</v>
      </c>
      <c r="S105" s="5">
        <f t="shared" si="52"/>
        <v>2.0833333333333259E-2</v>
      </c>
    </row>
    <row r="106" spans="1:19" ht="10.5" customHeight="1" outlineLevel="1" x14ac:dyDescent="0.2">
      <c r="B106" s="16"/>
      <c r="C106" s="16"/>
      <c r="D106" s="16"/>
      <c r="E106" s="16"/>
      <c r="F106" s="16">
        <f>S106</f>
        <v>2.0833333333333259E-2</v>
      </c>
      <c r="G106" s="16"/>
      <c r="H106" s="16"/>
      <c r="I106" s="16"/>
      <c r="J106" s="16"/>
      <c r="K106" s="16"/>
      <c r="L106" s="16"/>
      <c r="M106" s="16"/>
      <c r="N106" s="2">
        <f>N93</f>
        <v>43378</v>
      </c>
      <c r="O106" s="3">
        <f t="shared" si="50"/>
        <v>0.68749999999999933</v>
      </c>
      <c r="P106" s="4">
        <f t="shared" si="51"/>
        <v>0.70833333333333259</v>
      </c>
      <c r="Q106" s="98" t="s">
        <v>12</v>
      </c>
      <c r="R106" s="86" t="s">
        <v>628</v>
      </c>
      <c r="S106" s="5">
        <f t="shared" ref="S106" si="53">SUM(P106-O106)</f>
        <v>2.0833333333333259E-2</v>
      </c>
    </row>
    <row r="107" spans="1:19" ht="10.5" customHeight="1" outlineLevel="1" x14ac:dyDescent="0.2">
      <c r="B107" s="16"/>
      <c r="C107" s="16"/>
      <c r="D107" s="16"/>
      <c r="E107" s="16"/>
      <c r="F107" s="16"/>
      <c r="G107" s="16">
        <f>S107</f>
        <v>2.0833333333333259E-2</v>
      </c>
      <c r="H107" s="16"/>
      <c r="I107" s="16"/>
      <c r="J107" s="16"/>
      <c r="K107" s="16"/>
      <c r="L107" s="16"/>
      <c r="M107" s="16"/>
      <c r="N107" s="2">
        <f>N93</f>
        <v>43378</v>
      </c>
      <c r="O107" s="3">
        <f t="shared" si="50"/>
        <v>0.70833333333333259</v>
      </c>
      <c r="P107" s="4">
        <f t="shared" si="51"/>
        <v>0.72916666666666585</v>
      </c>
      <c r="Q107" s="98" t="s">
        <v>10</v>
      </c>
      <c r="R107" s="86" t="s">
        <v>631</v>
      </c>
      <c r="S107" s="5">
        <f>SUM(P107-O107)</f>
        <v>2.0833333333333259E-2</v>
      </c>
    </row>
    <row r="108" spans="1:19" ht="10.5" customHeight="1" outlineLevel="1" x14ac:dyDescent="0.2">
      <c r="B108" s="16"/>
      <c r="C108" s="16"/>
      <c r="D108" s="16"/>
      <c r="E108" s="16"/>
      <c r="F108" s="16"/>
      <c r="G108" s="16">
        <f>S108</f>
        <v>2.0833333333333259E-2</v>
      </c>
      <c r="H108" s="16"/>
      <c r="I108" s="16"/>
      <c r="J108" s="16"/>
      <c r="K108" s="16"/>
      <c r="L108" s="16"/>
      <c r="M108" s="16"/>
      <c r="N108" s="2">
        <f>N93</f>
        <v>43378</v>
      </c>
      <c r="O108" s="3">
        <f t="shared" ref="O108:O110" si="54">SUM(P107)</f>
        <v>0.72916666666666585</v>
      </c>
      <c r="P108" s="4">
        <f t="shared" si="51"/>
        <v>0.74999999999999911</v>
      </c>
      <c r="Q108" s="98" t="s">
        <v>10</v>
      </c>
      <c r="R108" s="86" t="s">
        <v>631</v>
      </c>
      <c r="S108" s="5">
        <f t="shared" ref="S108:S110" si="55">SUM(P108-O108)</f>
        <v>2.0833333333333259E-2</v>
      </c>
    </row>
    <row r="109" spans="1:19" ht="10.5" customHeight="1" outlineLevel="1" x14ac:dyDescent="0.2">
      <c r="B109" s="16"/>
      <c r="C109" s="16"/>
      <c r="D109" s="16"/>
      <c r="E109" s="16"/>
      <c r="F109" s="16"/>
      <c r="G109" s="16">
        <f>S109</f>
        <v>2.0833333333333259E-2</v>
      </c>
      <c r="H109" s="16"/>
      <c r="I109" s="16"/>
      <c r="J109" s="16"/>
      <c r="K109" s="16"/>
      <c r="L109" s="16"/>
      <c r="M109" s="16"/>
      <c r="N109" s="2">
        <f>N93</f>
        <v>43378</v>
      </c>
      <c r="O109" s="3">
        <f t="shared" si="54"/>
        <v>0.74999999999999911</v>
      </c>
      <c r="P109" s="4">
        <f t="shared" si="51"/>
        <v>0.77083333333333237</v>
      </c>
      <c r="Q109" s="98" t="s">
        <v>10</v>
      </c>
      <c r="R109" s="86" t="s">
        <v>631</v>
      </c>
      <c r="S109" s="5">
        <f t="shared" si="55"/>
        <v>2.0833333333333259E-2</v>
      </c>
    </row>
    <row r="110" spans="1:19" ht="10.5" customHeight="1" outlineLevel="1" thickBot="1" x14ac:dyDescent="0.25">
      <c r="B110" s="16"/>
      <c r="C110" s="16"/>
      <c r="D110" s="16"/>
      <c r="E110" s="16"/>
      <c r="F110" s="16"/>
      <c r="G110" s="16">
        <f>S110</f>
        <v>2.0833333333333259E-2</v>
      </c>
      <c r="H110" s="16"/>
      <c r="I110" s="16"/>
      <c r="J110" s="16"/>
      <c r="K110" s="16"/>
      <c r="L110" s="16"/>
      <c r="M110" s="16"/>
      <c r="N110" s="2">
        <f>N93</f>
        <v>43378</v>
      </c>
      <c r="O110" s="3">
        <f t="shared" si="54"/>
        <v>0.77083333333333237</v>
      </c>
      <c r="P110" s="4">
        <f t="shared" si="51"/>
        <v>0.79166666666666563</v>
      </c>
      <c r="Q110" s="98" t="s">
        <v>10</v>
      </c>
      <c r="R110" s="86" t="s">
        <v>631</v>
      </c>
      <c r="S110" s="5">
        <f t="shared" si="55"/>
        <v>2.0833333333333259E-2</v>
      </c>
    </row>
    <row r="111" spans="1:19" ht="10.5" customHeight="1" outlineLevel="1" x14ac:dyDescent="0.2">
      <c r="A111" s="17">
        <f t="shared" ref="A111:M111" si="56">SUM(A94:A110)</f>
        <v>0</v>
      </c>
      <c r="B111" s="17">
        <f t="shared" si="56"/>
        <v>0</v>
      </c>
      <c r="C111" s="17">
        <f t="shared" si="56"/>
        <v>0</v>
      </c>
      <c r="D111" s="17">
        <f t="shared" si="56"/>
        <v>2.0833333333333315E-2</v>
      </c>
      <c r="E111" s="17">
        <f t="shared" si="56"/>
        <v>0</v>
      </c>
      <c r="F111" s="17">
        <f t="shared" si="56"/>
        <v>6.2499999999999778E-2</v>
      </c>
      <c r="G111" s="17">
        <f t="shared" si="56"/>
        <v>0.22916666666666596</v>
      </c>
      <c r="H111" s="17">
        <f t="shared" si="56"/>
        <v>0</v>
      </c>
      <c r="I111" s="17">
        <f t="shared" si="56"/>
        <v>0</v>
      </c>
      <c r="J111" s="17">
        <f t="shared" si="56"/>
        <v>0</v>
      </c>
      <c r="K111" s="17">
        <f t="shared" si="56"/>
        <v>0</v>
      </c>
      <c r="L111" s="17">
        <f t="shared" si="56"/>
        <v>0</v>
      </c>
      <c r="M111" s="23">
        <f t="shared" si="56"/>
        <v>0</v>
      </c>
      <c r="N111" s="150" t="b">
        <f>SUM(A111:M111) = S111</f>
        <v>1</v>
      </c>
      <c r="O111" s="155"/>
      <c r="P111" s="7"/>
      <c r="Q111" s="49"/>
      <c r="R111" s="49"/>
      <c r="S111" s="17">
        <f>SUM(S94:S110)</f>
        <v>0.31249999999999906</v>
      </c>
    </row>
    <row r="112" spans="1:19" ht="10.5" customHeight="1" outlineLevel="1" thickBot="1" x14ac:dyDescent="0.25">
      <c r="A112" s="8">
        <f t="shared" ref="A112:C112" si="57">(A111-INT(A111))*24</f>
        <v>0</v>
      </c>
      <c r="B112" s="8">
        <f t="shared" si="57"/>
        <v>0</v>
      </c>
      <c r="C112" s="8">
        <f t="shared" si="57"/>
        <v>0</v>
      </c>
      <c r="D112" s="18">
        <f>(D111-INT(D111))*24</f>
        <v>0.49999999999999956</v>
      </c>
      <c r="E112" s="18">
        <f>(E111-INT(E111))*24</f>
        <v>0</v>
      </c>
      <c r="F112" s="18">
        <f>(F111-INT(F111))*24</f>
        <v>1.4999999999999947</v>
      </c>
      <c r="G112" s="18">
        <f>(G111-INT(G111))*24</f>
        <v>5.4999999999999831</v>
      </c>
      <c r="H112" s="18">
        <f t="shared" ref="H112:M112" si="58">(H111-INT(H111))*24</f>
        <v>0</v>
      </c>
      <c r="I112" s="18">
        <f t="shared" si="58"/>
        <v>0</v>
      </c>
      <c r="J112" s="18">
        <f t="shared" si="58"/>
        <v>0</v>
      </c>
      <c r="K112" s="18">
        <f t="shared" si="58"/>
        <v>0</v>
      </c>
      <c r="L112" s="18">
        <f t="shared" si="58"/>
        <v>0</v>
      </c>
      <c r="M112" s="146">
        <f t="shared" si="58"/>
        <v>0</v>
      </c>
      <c r="N112" s="151">
        <f>SUM(A112:M112)</f>
        <v>7.4999999999999769</v>
      </c>
      <c r="O112" s="153"/>
      <c r="P112" s="50"/>
      <c r="Q112" s="50"/>
      <c r="R112" s="50"/>
      <c r="S112" s="52"/>
    </row>
    <row r="113" spans="1:19" ht="10.5" customHeight="1" outlineLevel="1" thickBot="1" x14ac:dyDescent="0.25">
      <c r="A113" s="15"/>
      <c r="B113" s="11"/>
      <c r="C113" s="11"/>
      <c r="D113" s="20">
        <f>SUM(A112:D112)</f>
        <v>0.49999999999999956</v>
      </c>
      <c r="E113" s="20">
        <f t="shared" ref="E113:M113" si="59">E112</f>
        <v>0</v>
      </c>
      <c r="F113" s="20">
        <f t="shared" si="59"/>
        <v>1.4999999999999947</v>
      </c>
      <c r="G113" s="20">
        <f t="shared" si="59"/>
        <v>5.4999999999999831</v>
      </c>
      <c r="H113" s="20">
        <f t="shared" si="59"/>
        <v>0</v>
      </c>
      <c r="I113" s="20">
        <f t="shared" si="59"/>
        <v>0</v>
      </c>
      <c r="J113" s="20">
        <f t="shared" si="59"/>
        <v>0</v>
      </c>
      <c r="K113" s="20">
        <f t="shared" si="59"/>
        <v>0</v>
      </c>
      <c r="L113" s="20">
        <f t="shared" si="59"/>
        <v>0</v>
      </c>
      <c r="M113" s="147">
        <f t="shared" si="59"/>
        <v>0</v>
      </c>
      <c r="N113" s="147" t="s">
        <v>17</v>
      </c>
      <c r="O113" s="154">
        <f>SUM(S20,S42,S66,S90,S111)</f>
        <v>1.7083333333333288</v>
      </c>
      <c r="P113" s="159">
        <f>SUM(S22,S44,S68,S92,S113)</f>
        <v>1.7083333333333288</v>
      </c>
      <c r="Q113" s="51"/>
      <c r="R113" s="51"/>
      <c r="S113" s="54">
        <f>SUM(S111:S112)</f>
        <v>0.31249999999999906</v>
      </c>
    </row>
    <row r="114" spans="1:19" ht="10.5" customHeight="1" x14ac:dyDescent="0.2">
      <c r="A114" s="8">
        <f t="shared" ref="A114:M114" si="60">SUM(A21,A43,A67,A91,A112)</f>
        <v>0</v>
      </c>
      <c r="B114" s="8">
        <f t="shared" si="60"/>
        <v>0</v>
      </c>
      <c r="C114" s="8">
        <f t="shared" si="60"/>
        <v>0</v>
      </c>
      <c r="D114" s="8">
        <f t="shared" si="60"/>
        <v>3.4999999999999956</v>
      </c>
      <c r="E114" s="8">
        <f t="shared" si="60"/>
        <v>0</v>
      </c>
      <c r="F114" s="8">
        <f t="shared" si="60"/>
        <v>1.9999999999999942</v>
      </c>
      <c r="G114" s="8">
        <f t="shared" si="60"/>
        <v>12.999999999999968</v>
      </c>
      <c r="H114" s="8">
        <f t="shared" si="60"/>
        <v>0.99999999999999645</v>
      </c>
      <c r="I114" s="8">
        <f t="shared" si="60"/>
        <v>3.9999999999999871</v>
      </c>
      <c r="J114" s="8">
        <f t="shared" si="60"/>
        <v>0</v>
      </c>
      <c r="K114" s="8">
        <f t="shared" si="60"/>
        <v>11.999999999999964</v>
      </c>
      <c r="L114" s="8">
        <f t="shared" si="60"/>
        <v>0.99999999999999645</v>
      </c>
      <c r="M114" s="148">
        <f t="shared" si="60"/>
        <v>0</v>
      </c>
      <c r="N114" s="157">
        <f>SUM(S21,S43,S67,S91,S112)</f>
        <v>0</v>
      </c>
      <c r="O114" s="160">
        <f>SUM(A114:M114)</f>
        <v>36.499999999999901</v>
      </c>
      <c r="P114" s="161">
        <f>SUM(O113)+N114</f>
        <v>1.7083333333333288</v>
      </c>
      <c r="Q114" s="22"/>
      <c r="R114" s="22"/>
      <c r="S114" s="21"/>
    </row>
    <row r="115" spans="1:19" ht="10.5" customHeight="1" thickBot="1" x14ac:dyDescent="0.25">
      <c r="A115" s="10"/>
      <c r="B115" s="11"/>
      <c r="C115" s="11"/>
      <c r="D115" s="11">
        <f>SUM(A114:D114)</f>
        <v>3.4999999999999956</v>
      </c>
      <c r="E115" s="32">
        <f t="shared" ref="E115:M115" si="61">E114</f>
        <v>0</v>
      </c>
      <c r="F115" s="32">
        <f t="shared" si="61"/>
        <v>1.9999999999999942</v>
      </c>
      <c r="G115" s="32">
        <f t="shared" si="61"/>
        <v>12.999999999999968</v>
      </c>
      <c r="H115" s="32">
        <f t="shared" si="61"/>
        <v>0.99999999999999645</v>
      </c>
      <c r="I115" s="32">
        <f t="shared" si="61"/>
        <v>3.9999999999999871</v>
      </c>
      <c r="J115" s="32">
        <f t="shared" si="61"/>
        <v>0</v>
      </c>
      <c r="K115" s="32">
        <f t="shared" si="61"/>
        <v>11.999999999999964</v>
      </c>
      <c r="L115" s="32">
        <f t="shared" si="61"/>
        <v>0.99999999999999645</v>
      </c>
      <c r="M115" s="149">
        <f t="shared" si="61"/>
        <v>0</v>
      </c>
      <c r="N115" s="158">
        <f>IF(SUM(O114-37.5)&gt;0,SUM(O114-37.5),0)</f>
        <v>0</v>
      </c>
      <c r="O115" s="162">
        <f>SUM(A115:M115)</f>
        <v>36.499999999999901</v>
      </c>
      <c r="P115" s="152">
        <f>(O113)*24</f>
        <v>40.999999999999893</v>
      </c>
      <c r="Q115" s="22"/>
      <c r="R115" s="22"/>
      <c r="S115" s="34" t="b">
        <f>O115=P115</f>
        <v>0</v>
      </c>
    </row>
    <row r="117" spans="1:19" ht="10.5" customHeight="1" x14ac:dyDescent="0.2">
      <c r="A117" s="28">
        <f>WEEKNUM(G117)</f>
        <v>41</v>
      </c>
      <c r="B117" s="43" t="s">
        <v>4</v>
      </c>
      <c r="C117" s="178">
        <f>SUM(N119)-2</f>
        <v>43379</v>
      </c>
      <c r="D117" s="178"/>
      <c r="E117" s="29"/>
      <c r="F117" s="29" t="s">
        <v>5</v>
      </c>
      <c r="G117" s="178">
        <f>SUM(C117+6)</f>
        <v>43385</v>
      </c>
      <c r="H117" s="178"/>
      <c r="I117" s="29"/>
      <c r="J117" s="45"/>
      <c r="K117" s="45"/>
      <c r="L117" s="29"/>
      <c r="M117" s="33"/>
      <c r="N117" s="30" t="s">
        <v>6</v>
      </c>
      <c r="O117" s="30" t="s">
        <v>7</v>
      </c>
      <c r="P117" s="31" t="s">
        <v>9</v>
      </c>
      <c r="Q117" s="48" t="s">
        <v>14</v>
      </c>
      <c r="R117" s="30" t="s">
        <v>8</v>
      </c>
      <c r="S117" s="30" t="s">
        <v>1</v>
      </c>
    </row>
    <row r="118" spans="1:19" ht="10.5" customHeight="1" thickBot="1" x14ac:dyDescent="0.25">
      <c r="B118" s="102">
        <f t="shared" ref="B118:M118" si="62">B115 +B2</f>
        <v>0</v>
      </c>
      <c r="C118" s="102">
        <f t="shared" si="62"/>
        <v>0</v>
      </c>
      <c r="D118" s="102">
        <f t="shared" si="62"/>
        <v>3.4999999999999956</v>
      </c>
      <c r="E118" s="102">
        <f t="shared" si="62"/>
        <v>0</v>
      </c>
      <c r="F118" s="102">
        <f t="shared" si="62"/>
        <v>1.9999999999999942</v>
      </c>
      <c r="G118" s="102">
        <f t="shared" si="62"/>
        <v>12.999999999999968</v>
      </c>
      <c r="H118" s="102">
        <f t="shared" si="62"/>
        <v>0.99999999999999645</v>
      </c>
      <c r="I118" s="102">
        <f t="shared" si="62"/>
        <v>3.9999999999999871</v>
      </c>
      <c r="J118" s="102">
        <f t="shared" si="62"/>
        <v>0</v>
      </c>
      <c r="K118" s="102">
        <f t="shared" si="62"/>
        <v>11.999999999999964</v>
      </c>
      <c r="L118" s="102">
        <f t="shared" si="62"/>
        <v>0.99999999999999645</v>
      </c>
      <c r="M118" s="102">
        <f t="shared" si="62"/>
        <v>0</v>
      </c>
      <c r="N118" s="53"/>
      <c r="S118" s="5" t="s">
        <v>56</v>
      </c>
    </row>
    <row r="119" spans="1:19" ht="10.5" customHeight="1" outlineLevel="1" thickBot="1" x14ac:dyDescent="0.25">
      <c r="A119" s="39"/>
      <c r="B119" s="40" t="s">
        <v>252</v>
      </c>
      <c r="C119" s="40" t="s">
        <v>19</v>
      </c>
      <c r="D119" s="40" t="s">
        <v>3</v>
      </c>
      <c r="E119" s="59" t="s">
        <v>24</v>
      </c>
      <c r="F119" s="40" t="s">
        <v>12</v>
      </c>
      <c r="G119" s="39" t="s">
        <v>10</v>
      </c>
      <c r="H119" s="39" t="s">
        <v>11</v>
      </c>
      <c r="I119" s="39" t="s">
        <v>15</v>
      </c>
      <c r="J119" s="39" t="s">
        <v>13</v>
      </c>
      <c r="K119" s="39" t="s">
        <v>368</v>
      </c>
      <c r="L119" s="39" t="s">
        <v>687</v>
      </c>
      <c r="M119" s="59" t="s">
        <v>26</v>
      </c>
      <c r="N119" s="56">
        <f>N93+3</f>
        <v>43381</v>
      </c>
      <c r="O119" s="4">
        <v>0.375</v>
      </c>
      <c r="P119" s="4">
        <f>O119</f>
        <v>0.375</v>
      </c>
      <c r="Q119" s="47" t="s">
        <v>23</v>
      </c>
      <c r="R119" s="86" t="s">
        <v>632</v>
      </c>
      <c r="S119" s="5" t="s">
        <v>56</v>
      </c>
    </row>
    <row r="120" spans="1:19" ht="10.5" customHeight="1" outlineLevel="1" x14ac:dyDescent="0.2">
      <c r="B120" s="16"/>
      <c r="C120" s="13"/>
      <c r="D120" s="16">
        <f>S120</f>
        <v>2.0833333333333315E-2</v>
      </c>
      <c r="E120" s="16"/>
      <c r="F120" s="13"/>
      <c r="G120" s="16"/>
      <c r="H120" s="16"/>
      <c r="I120" s="16"/>
      <c r="J120" s="16"/>
      <c r="M120" s="16"/>
      <c r="N120" s="2">
        <f>N119</f>
        <v>43381</v>
      </c>
      <c r="O120" s="5">
        <f t="shared" ref="O120:O133" si="63">SUM(P119)</f>
        <v>0.375</v>
      </c>
      <c r="P120" s="4">
        <f t="shared" ref="P120:P137" si="64">P119+0.0208333333333333</f>
        <v>0.39583333333333331</v>
      </c>
      <c r="Q120" s="98" t="s">
        <v>3</v>
      </c>
      <c r="R120" s="86" t="s">
        <v>21</v>
      </c>
      <c r="S120" s="5">
        <f>SUM(P120-O120)</f>
        <v>2.0833333333333315E-2</v>
      </c>
    </row>
    <row r="121" spans="1:19" ht="10.5" customHeight="1" outlineLevel="1" x14ac:dyDescent="0.2">
      <c r="B121" s="16"/>
      <c r="C121" s="13"/>
      <c r="D121" s="16"/>
      <c r="E121" s="16"/>
      <c r="F121" s="13"/>
      <c r="G121" s="16">
        <f t="shared" ref="G121:G129" si="65">S121</f>
        <v>2.0833333333333315E-2</v>
      </c>
      <c r="H121" s="16"/>
      <c r="I121" s="16"/>
      <c r="J121" s="16"/>
      <c r="K121" s="16"/>
      <c r="M121" s="16"/>
      <c r="N121" s="2">
        <f>N119</f>
        <v>43381</v>
      </c>
      <c r="O121" s="5">
        <f t="shared" si="63"/>
        <v>0.39583333333333331</v>
      </c>
      <c r="P121" s="4">
        <f t="shared" si="64"/>
        <v>0.41666666666666663</v>
      </c>
      <c r="Q121" s="98" t="s">
        <v>10</v>
      </c>
      <c r="R121" s="86" t="s">
        <v>630</v>
      </c>
      <c r="S121" s="5">
        <f>SUM(P121-O121)</f>
        <v>2.0833333333333315E-2</v>
      </c>
    </row>
    <row r="122" spans="1:19" ht="10.5" customHeight="1" outlineLevel="1" x14ac:dyDescent="0.2">
      <c r="B122" s="16"/>
      <c r="C122" s="13"/>
      <c r="D122" s="16"/>
      <c r="E122" s="16"/>
      <c r="F122" s="16"/>
      <c r="G122" s="16">
        <f t="shared" si="65"/>
        <v>2.0833333333333315E-2</v>
      </c>
      <c r="H122" s="16"/>
      <c r="I122" s="16"/>
      <c r="J122" s="16"/>
      <c r="K122" s="16"/>
      <c r="M122" s="16"/>
      <c r="N122" s="2">
        <f>N119</f>
        <v>43381</v>
      </c>
      <c r="O122" s="5">
        <f t="shared" si="63"/>
        <v>0.41666666666666663</v>
      </c>
      <c r="P122" s="4">
        <f t="shared" si="64"/>
        <v>0.43749999999999994</v>
      </c>
      <c r="Q122" s="98" t="s">
        <v>10</v>
      </c>
      <c r="R122" s="86" t="s">
        <v>630</v>
      </c>
      <c r="S122" s="5">
        <f>SUM(P122-O122)</f>
        <v>2.0833333333333315E-2</v>
      </c>
    </row>
    <row r="123" spans="1:19" ht="10.5" customHeight="1" outlineLevel="1" x14ac:dyDescent="0.2">
      <c r="B123" s="16"/>
      <c r="C123" s="13"/>
      <c r="D123" s="16"/>
      <c r="E123" s="16"/>
      <c r="F123" s="16"/>
      <c r="G123" s="16">
        <f t="shared" si="65"/>
        <v>2.0833333333333315E-2</v>
      </c>
      <c r="H123" s="16"/>
      <c r="I123" s="16"/>
      <c r="J123" s="16"/>
      <c r="K123" s="16"/>
      <c r="M123" s="16"/>
      <c r="N123" s="2">
        <f>N119</f>
        <v>43381</v>
      </c>
      <c r="O123" s="5">
        <f t="shared" si="63"/>
        <v>0.43749999999999994</v>
      </c>
      <c r="P123" s="4">
        <f t="shared" si="64"/>
        <v>0.45833333333333326</v>
      </c>
      <c r="Q123" s="98" t="s">
        <v>10</v>
      </c>
      <c r="R123" s="86" t="s">
        <v>630</v>
      </c>
      <c r="S123" s="5">
        <f>SUM(P123-O123)</f>
        <v>2.0833333333333315E-2</v>
      </c>
    </row>
    <row r="124" spans="1:19" ht="10.5" customHeight="1" outlineLevel="1" x14ac:dyDescent="0.2">
      <c r="B124" s="16"/>
      <c r="C124" s="13"/>
      <c r="D124" s="16"/>
      <c r="E124" s="16"/>
      <c r="F124" s="16"/>
      <c r="G124" s="16">
        <f t="shared" si="65"/>
        <v>2.0833333333333315E-2</v>
      </c>
      <c r="H124" s="16"/>
      <c r="I124" s="16"/>
      <c r="J124" s="16"/>
      <c r="K124" s="16"/>
      <c r="M124" s="16"/>
      <c r="N124" s="2">
        <f>N119</f>
        <v>43381</v>
      </c>
      <c r="O124" s="5">
        <f t="shared" si="63"/>
        <v>0.45833333333333326</v>
      </c>
      <c r="P124" s="4">
        <f t="shared" si="64"/>
        <v>0.47916666666666657</v>
      </c>
      <c r="Q124" s="98" t="s">
        <v>10</v>
      </c>
      <c r="R124" s="86" t="s">
        <v>630</v>
      </c>
      <c r="S124" s="5">
        <f>SUM(P124-O124)</f>
        <v>2.0833333333333315E-2</v>
      </c>
    </row>
    <row r="125" spans="1:19" ht="10.5" customHeight="1" outlineLevel="1" x14ac:dyDescent="0.2">
      <c r="B125" s="16"/>
      <c r="C125" s="13"/>
      <c r="D125" s="16"/>
      <c r="E125" s="16"/>
      <c r="F125" s="16"/>
      <c r="G125" s="16">
        <f t="shared" si="65"/>
        <v>2.0833333333333315E-2</v>
      </c>
      <c r="H125" s="16"/>
      <c r="I125" s="16"/>
      <c r="J125" s="16"/>
      <c r="K125" s="16"/>
      <c r="M125" s="16"/>
      <c r="N125" s="2">
        <f>N119</f>
        <v>43381</v>
      </c>
      <c r="O125" s="5">
        <f t="shared" si="63"/>
        <v>0.47916666666666657</v>
      </c>
      <c r="P125" s="4">
        <f t="shared" si="64"/>
        <v>0.49999999999999989</v>
      </c>
      <c r="Q125" s="98" t="s">
        <v>10</v>
      </c>
      <c r="R125" s="86" t="s">
        <v>630</v>
      </c>
      <c r="S125" s="5">
        <f t="shared" ref="S125" si="66">SUM(P125-O125)</f>
        <v>2.0833333333333315E-2</v>
      </c>
    </row>
    <row r="126" spans="1:19" ht="10.5" customHeight="1" outlineLevel="1" x14ac:dyDescent="0.2">
      <c r="B126" s="16"/>
      <c r="C126" s="13"/>
      <c r="D126" s="16"/>
      <c r="E126" s="16"/>
      <c r="F126" s="16"/>
      <c r="G126" s="16">
        <f t="shared" si="65"/>
        <v>2.0833333333333259E-2</v>
      </c>
      <c r="H126" s="16"/>
      <c r="I126" s="5"/>
      <c r="J126" s="16"/>
      <c r="K126" s="16"/>
      <c r="M126" s="16"/>
      <c r="N126" s="2">
        <f>N119</f>
        <v>43381</v>
      </c>
      <c r="O126" s="5">
        <f t="shared" si="63"/>
        <v>0.49999999999999989</v>
      </c>
      <c r="P126" s="4">
        <f t="shared" si="64"/>
        <v>0.52083333333333315</v>
      </c>
      <c r="Q126" s="98" t="s">
        <v>10</v>
      </c>
      <c r="R126" s="86" t="s">
        <v>630</v>
      </c>
      <c r="S126" s="5">
        <f>SUM(P126-O126)</f>
        <v>2.0833333333333259E-2</v>
      </c>
    </row>
    <row r="127" spans="1:19" ht="10.5" customHeight="1" outlineLevel="1" x14ac:dyDescent="0.2">
      <c r="B127" s="16"/>
      <c r="C127" s="13"/>
      <c r="D127" s="16"/>
      <c r="E127" s="16"/>
      <c r="F127" s="16"/>
      <c r="G127" s="16">
        <f t="shared" si="65"/>
        <v>2.0833333333333259E-2</v>
      </c>
      <c r="H127" s="16"/>
      <c r="I127" s="5"/>
      <c r="J127" s="16"/>
      <c r="K127" s="16"/>
      <c r="M127" s="16"/>
      <c r="N127" s="2">
        <f>N119</f>
        <v>43381</v>
      </c>
      <c r="O127" s="5">
        <f t="shared" si="63"/>
        <v>0.52083333333333315</v>
      </c>
      <c r="P127" s="4">
        <f t="shared" si="64"/>
        <v>0.54166666666666641</v>
      </c>
      <c r="Q127" s="98" t="s">
        <v>10</v>
      </c>
      <c r="R127" s="86" t="s">
        <v>630</v>
      </c>
      <c r="S127" s="5">
        <f>SUM(P127-O127)</f>
        <v>2.0833333333333259E-2</v>
      </c>
    </row>
    <row r="128" spans="1:19" ht="10.5" customHeight="1" outlineLevel="1" x14ac:dyDescent="0.2">
      <c r="B128" s="16"/>
      <c r="C128" s="13"/>
      <c r="D128" s="16"/>
      <c r="E128" s="16"/>
      <c r="F128" s="16"/>
      <c r="G128" s="16">
        <f t="shared" si="65"/>
        <v>2.0833333333333259E-2</v>
      </c>
      <c r="H128" s="16"/>
      <c r="I128" s="5"/>
      <c r="J128" s="16"/>
      <c r="K128" s="16"/>
      <c r="M128" s="16"/>
      <c r="N128" s="2">
        <f>N119</f>
        <v>43381</v>
      </c>
      <c r="O128" s="5">
        <f t="shared" si="63"/>
        <v>0.54166666666666641</v>
      </c>
      <c r="P128" s="4">
        <f t="shared" si="64"/>
        <v>0.56249999999999967</v>
      </c>
      <c r="Q128" s="98" t="s">
        <v>10</v>
      </c>
      <c r="R128" s="86" t="s">
        <v>630</v>
      </c>
      <c r="S128" s="5">
        <f>SUM(P128-O128)</f>
        <v>2.0833333333333259E-2</v>
      </c>
    </row>
    <row r="129" spans="1:19" ht="10.5" customHeight="1" outlineLevel="1" x14ac:dyDescent="0.2">
      <c r="B129" s="16"/>
      <c r="C129" s="13"/>
      <c r="D129" s="16"/>
      <c r="E129" s="16"/>
      <c r="F129" s="16"/>
      <c r="G129" s="16">
        <f t="shared" si="65"/>
        <v>2.0833333333333259E-2</v>
      </c>
      <c r="H129" s="16"/>
      <c r="I129" s="16"/>
      <c r="J129" s="16"/>
      <c r="M129" s="16"/>
      <c r="N129" s="2">
        <f>N119</f>
        <v>43381</v>
      </c>
      <c r="O129" s="5">
        <f t="shared" si="63"/>
        <v>0.56249999999999967</v>
      </c>
      <c r="P129" s="4">
        <f t="shared" si="64"/>
        <v>0.58333333333333293</v>
      </c>
      <c r="Q129" s="98" t="s">
        <v>10</v>
      </c>
      <c r="R129" s="86" t="s">
        <v>630</v>
      </c>
      <c r="S129" s="5">
        <f>SUM(P129-O129)</f>
        <v>2.0833333333333259E-2</v>
      </c>
    </row>
    <row r="130" spans="1:19" ht="10.5" customHeight="1" outlineLevel="1" x14ac:dyDescent="0.2">
      <c r="B130" s="16"/>
      <c r="C130" s="13"/>
      <c r="D130" s="16"/>
      <c r="E130" s="16"/>
      <c r="F130" s="16"/>
      <c r="G130" s="16"/>
      <c r="H130" s="16"/>
      <c r="I130" s="16">
        <f>S130</f>
        <v>2.0833333333333259E-2</v>
      </c>
      <c r="J130" s="16"/>
      <c r="K130" s="16"/>
      <c r="M130" s="16"/>
      <c r="N130" s="2">
        <f>N119</f>
        <v>43381</v>
      </c>
      <c r="O130" s="5">
        <f t="shared" si="63"/>
        <v>0.58333333333333293</v>
      </c>
      <c r="P130" s="4">
        <f t="shared" si="64"/>
        <v>0.60416666666666619</v>
      </c>
      <c r="Q130" s="98" t="s">
        <v>36</v>
      </c>
      <c r="R130" s="86" t="s">
        <v>633</v>
      </c>
      <c r="S130" s="5">
        <f t="shared" ref="S130:S133" si="67">SUM(P130-O130)</f>
        <v>2.0833333333333259E-2</v>
      </c>
    </row>
    <row r="131" spans="1:19" ht="10.5" customHeight="1" outlineLevel="1" x14ac:dyDescent="0.2">
      <c r="B131" s="16"/>
      <c r="C131" s="13"/>
      <c r="D131" s="16"/>
      <c r="E131" s="16"/>
      <c r="F131" s="16"/>
      <c r="G131" s="16"/>
      <c r="H131" s="16"/>
      <c r="I131" s="16">
        <f>S131</f>
        <v>2.0833333333333259E-2</v>
      </c>
      <c r="J131" s="16"/>
      <c r="K131" s="16"/>
      <c r="M131" s="16"/>
      <c r="N131" s="2">
        <f>N119</f>
        <v>43381</v>
      </c>
      <c r="O131" s="5">
        <f t="shared" si="63"/>
        <v>0.60416666666666619</v>
      </c>
      <c r="P131" s="4">
        <f t="shared" si="64"/>
        <v>0.62499999999999944</v>
      </c>
      <c r="Q131" s="98" t="s">
        <v>36</v>
      </c>
      <c r="R131" s="86" t="s">
        <v>633</v>
      </c>
      <c r="S131" s="5">
        <f t="shared" si="67"/>
        <v>2.0833333333333259E-2</v>
      </c>
    </row>
    <row r="132" spans="1:19" ht="10.5" customHeight="1" outlineLevel="1" x14ac:dyDescent="0.2">
      <c r="B132" s="16"/>
      <c r="C132" s="13"/>
      <c r="D132" s="16"/>
      <c r="E132" s="16"/>
      <c r="F132" s="16"/>
      <c r="G132" s="16"/>
      <c r="H132" s="16"/>
      <c r="I132" s="16"/>
      <c r="J132" s="16"/>
      <c r="K132" s="16"/>
      <c r="L132" s="16">
        <f>S132</f>
        <v>2.0833333333333259E-2</v>
      </c>
      <c r="M132" s="16"/>
      <c r="N132" s="2">
        <f>N119</f>
        <v>43381</v>
      </c>
      <c r="O132" s="5">
        <f t="shared" si="63"/>
        <v>0.62499999999999944</v>
      </c>
      <c r="P132" s="4">
        <f t="shared" si="64"/>
        <v>0.6458333333333327</v>
      </c>
      <c r="Q132" s="98" t="s">
        <v>687</v>
      </c>
      <c r="R132" s="86" t="s">
        <v>634</v>
      </c>
      <c r="S132" s="5">
        <f t="shared" si="67"/>
        <v>2.0833333333333259E-2</v>
      </c>
    </row>
    <row r="133" spans="1:19" ht="10.5" customHeight="1" outlineLevel="1" x14ac:dyDescent="0.2">
      <c r="B133" s="16"/>
      <c r="C133" s="13"/>
      <c r="D133" s="16"/>
      <c r="E133" s="16"/>
      <c r="F133" s="16"/>
      <c r="G133" s="16">
        <f>S133</f>
        <v>2.0833333333333259E-2</v>
      </c>
      <c r="H133" s="16"/>
      <c r="I133" s="16"/>
      <c r="J133" s="16"/>
      <c r="K133" s="16"/>
      <c r="M133" s="16"/>
      <c r="N133" s="2">
        <f>N119</f>
        <v>43381</v>
      </c>
      <c r="O133" s="5">
        <f t="shared" si="63"/>
        <v>0.6458333333333327</v>
      </c>
      <c r="P133" s="4">
        <f t="shared" si="64"/>
        <v>0.66666666666666596</v>
      </c>
      <c r="Q133" s="98" t="s">
        <v>10</v>
      </c>
      <c r="R133" s="86" t="s">
        <v>636</v>
      </c>
      <c r="S133" s="5">
        <f t="shared" si="67"/>
        <v>2.0833333333333259E-2</v>
      </c>
    </row>
    <row r="134" spans="1:19" ht="10.5" customHeight="1" outlineLevel="1" x14ac:dyDescent="0.2">
      <c r="B134" s="16"/>
      <c r="C134" s="13"/>
      <c r="D134" s="16"/>
      <c r="E134" s="16"/>
      <c r="F134" s="16"/>
      <c r="G134" s="16">
        <f>S134</f>
        <v>2.0833333333333259E-2</v>
      </c>
      <c r="H134" s="16"/>
      <c r="I134" s="16"/>
      <c r="J134" s="16"/>
      <c r="K134" s="16"/>
      <c r="M134" s="16"/>
      <c r="N134" s="2">
        <f>N119</f>
        <v>43381</v>
      </c>
      <c r="O134" s="5">
        <f t="shared" ref="O134:O137" si="68">SUM(P133)</f>
        <v>0.66666666666666596</v>
      </c>
      <c r="P134" s="4">
        <f t="shared" si="64"/>
        <v>0.68749999999999922</v>
      </c>
      <c r="Q134" s="98" t="s">
        <v>10</v>
      </c>
      <c r="R134" s="86" t="s">
        <v>636</v>
      </c>
      <c r="S134" s="5">
        <f t="shared" ref="S134:S137" si="69">SUM(P134-O134)</f>
        <v>2.0833333333333259E-2</v>
      </c>
    </row>
    <row r="135" spans="1:19" ht="10.5" customHeight="1" outlineLevel="1" x14ac:dyDescent="0.2">
      <c r="B135" s="16"/>
      <c r="C135" s="13"/>
      <c r="D135" s="16"/>
      <c r="E135" s="16"/>
      <c r="F135" s="16"/>
      <c r="G135" s="16">
        <f>S135</f>
        <v>2.0833333333333259E-2</v>
      </c>
      <c r="H135" s="16"/>
      <c r="I135" s="16"/>
      <c r="J135" s="16"/>
      <c r="K135" s="16"/>
      <c r="M135" s="16"/>
      <c r="N135" s="2">
        <f>N119</f>
        <v>43381</v>
      </c>
      <c r="O135" s="5">
        <f t="shared" si="68"/>
        <v>0.68749999999999922</v>
      </c>
      <c r="P135" s="4">
        <f t="shared" si="64"/>
        <v>0.70833333333333248</v>
      </c>
      <c r="Q135" s="98" t="s">
        <v>10</v>
      </c>
      <c r="R135" s="86" t="s">
        <v>636</v>
      </c>
      <c r="S135" s="5">
        <f t="shared" si="69"/>
        <v>2.0833333333333259E-2</v>
      </c>
    </row>
    <row r="136" spans="1:19" ht="10.5" customHeight="1" outlineLevel="1" x14ac:dyDescent="0.2">
      <c r="B136" s="16"/>
      <c r="C136" s="13"/>
      <c r="D136" s="16"/>
      <c r="E136" s="16"/>
      <c r="F136" s="16"/>
      <c r="G136" s="16">
        <f>S136</f>
        <v>2.0833333333333259E-2</v>
      </c>
      <c r="H136" s="16"/>
      <c r="I136" s="16"/>
      <c r="J136" s="16"/>
      <c r="K136" s="16"/>
      <c r="M136" s="16"/>
      <c r="N136" s="2">
        <f>N119</f>
        <v>43381</v>
      </c>
      <c r="O136" s="5">
        <f t="shared" si="68"/>
        <v>0.70833333333333248</v>
      </c>
      <c r="P136" s="4">
        <f t="shared" si="64"/>
        <v>0.72916666666666574</v>
      </c>
      <c r="Q136" s="98" t="s">
        <v>10</v>
      </c>
      <c r="R136" s="86" t="s">
        <v>636</v>
      </c>
      <c r="S136" s="5">
        <f t="shared" si="69"/>
        <v>2.0833333333333259E-2</v>
      </c>
    </row>
    <row r="137" spans="1:19" ht="10.5" customHeight="1" outlineLevel="1" thickBot="1" x14ac:dyDescent="0.25">
      <c r="B137" s="16"/>
      <c r="C137" s="13"/>
      <c r="D137" s="16"/>
      <c r="E137" s="16"/>
      <c r="F137" s="16"/>
      <c r="G137" s="16">
        <f>S137</f>
        <v>2.0833333333333259E-2</v>
      </c>
      <c r="H137" s="16"/>
      <c r="I137" s="16"/>
      <c r="J137" s="16"/>
      <c r="K137" s="16"/>
      <c r="M137" s="16"/>
      <c r="N137" s="2">
        <f>N119</f>
        <v>43381</v>
      </c>
      <c r="O137" s="5">
        <f t="shared" si="68"/>
        <v>0.72916666666666574</v>
      </c>
      <c r="P137" s="4">
        <f t="shared" si="64"/>
        <v>0.749999999999999</v>
      </c>
      <c r="Q137" s="98" t="s">
        <v>10</v>
      </c>
      <c r="R137" s="86" t="s">
        <v>636</v>
      </c>
      <c r="S137" s="5">
        <f t="shared" si="69"/>
        <v>2.0833333333333259E-2</v>
      </c>
    </row>
    <row r="138" spans="1:19" ht="10.5" customHeight="1" outlineLevel="1" x14ac:dyDescent="0.2">
      <c r="A138" s="17">
        <f t="shared" ref="A138:M138" si="70">SUM(A120:A137)</f>
        <v>0</v>
      </c>
      <c r="B138" s="17">
        <f t="shared" si="70"/>
        <v>0</v>
      </c>
      <c r="C138" s="17">
        <f t="shared" si="70"/>
        <v>0</v>
      </c>
      <c r="D138" s="17">
        <f t="shared" si="70"/>
        <v>2.0833333333333315E-2</v>
      </c>
      <c r="E138" s="17">
        <f t="shared" si="70"/>
        <v>0</v>
      </c>
      <c r="F138" s="17">
        <f t="shared" si="70"/>
        <v>0</v>
      </c>
      <c r="G138" s="17">
        <f t="shared" si="70"/>
        <v>0.29166666666666591</v>
      </c>
      <c r="H138" s="17">
        <f t="shared" si="70"/>
        <v>0</v>
      </c>
      <c r="I138" s="17">
        <f t="shared" si="70"/>
        <v>4.1666666666666519E-2</v>
      </c>
      <c r="J138" s="17">
        <f t="shared" si="70"/>
        <v>0</v>
      </c>
      <c r="K138" s="17">
        <f t="shared" si="70"/>
        <v>0</v>
      </c>
      <c r="L138" s="17">
        <f t="shared" si="70"/>
        <v>2.0833333333333259E-2</v>
      </c>
      <c r="M138" s="17">
        <f t="shared" si="70"/>
        <v>0</v>
      </c>
      <c r="N138" s="55" t="b">
        <f>SUM(A138:M138) = S138</f>
        <v>1</v>
      </c>
      <c r="O138" s="23"/>
      <c r="P138" s="23"/>
      <c r="Q138" s="49"/>
      <c r="R138" s="49"/>
      <c r="S138" s="17">
        <f>SUM(S120:S137)</f>
        <v>0.374999999999999</v>
      </c>
    </row>
    <row r="139" spans="1:19" ht="10.5" customHeight="1" outlineLevel="1" x14ac:dyDescent="0.2">
      <c r="A139" s="18">
        <f t="shared" ref="A139:E139" si="71">(A138-INT(A138))*24</f>
        <v>0</v>
      </c>
      <c r="B139" s="18">
        <f t="shared" si="71"/>
        <v>0</v>
      </c>
      <c r="C139" s="18">
        <f t="shared" si="71"/>
        <v>0</v>
      </c>
      <c r="D139" s="18">
        <f t="shared" si="71"/>
        <v>0.49999999999999956</v>
      </c>
      <c r="E139" s="18">
        <f t="shared" si="71"/>
        <v>0</v>
      </c>
      <c r="F139" s="18">
        <f>(F138-INT(F138))*24</f>
        <v>0</v>
      </c>
      <c r="G139" s="18">
        <f>(G138-INT(G138))*24</f>
        <v>6.9999999999999822</v>
      </c>
      <c r="H139" s="18">
        <f>(H138-INT(H138))*24</f>
        <v>0</v>
      </c>
      <c r="I139" s="18">
        <f>(I138-INT(I138))*24</f>
        <v>0.99999999999999645</v>
      </c>
      <c r="J139" s="18">
        <f t="shared" ref="J139" si="72">(J138-INT(J138))*24</f>
        <v>0</v>
      </c>
      <c r="K139" s="18"/>
      <c r="L139" s="18">
        <f t="shared" ref="L139:M139" si="73">(L138-INT(L138))*24</f>
        <v>0.49999999999999822</v>
      </c>
      <c r="M139" s="57">
        <f t="shared" si="73"/>
        <v>0</v>
      </c>
      <c r="N139" s="26">
        <f>SUM(A139:M139)</f>
        <v>8.9999999999999769</v>
      </c>
      <c r="O139" s="24"/>
      <c r="P139" s="24"/>
      <c r="Q139" s="50"/>
      <c r="R139" s="50"/>
      <c r="S139" s="52"/>
    </row>
    <row r="140" spans="1:19" ht="10.5" customHeight="1" outlineLevel="1" thickBot="1" x14ac:dyDescent="0.25">
      <c r="A140" s="27"/>
      <c r="B140" s="19"/>
      <c r="C140" s="19"/>
      <c r="D140" s="20">
        <f>SUM(A139:D139)</f>
        <v>0.49999999999999956</v>
      </c>
      <c r="E140" s="20">
        <f t="shared" ref="E140:J140" si="74">E139</f>
        <v>0</v>
      </c>
      <c r="F140" s="20">
        <f t="shared" si="74"/>
        <v>0</v>
      </c>
      <c r="G140" s="20">
        <f t="shared" si="74"/>
        <v>6.9999999999999822</v>
      </c>
      <c r="H140" s="20">
        <f t="shared" si="74"/>
        <v>0</v>
      </c>
      <c r="I140" s="20">
        <f t="shared" si="74"/>
        <v>0.99999999999999645</v>
      </c>
      <c r="J140" s="20">
        <f t="shared" si="74"/>
        <v>0</v>
      </c>
      <c r="K140" s="20"/>
      <c r="L140" s="20">
        <f t="shared" ref="L140:M140" si="75">L139</f>
        <v>0.49999999999999822</v>
      </c>
      <c r="M140" s="58">
        <f t="shared" si="75"/>
        <v>0</v>
      </c>
      <c r="N140" s="60">
        <f>S140</f>
        <v>0.374999999999999</v>
      </c>
      <c r="O140" s="25"/>
      <c r="P140" s="25"/>
      <c r="Q140" s="51"/>
      <c r="R140" s="51"/>
      <c r="S140" s="54">
        <f>SUM(S138:S139)</f>
        <v>0.374999999999999</v>
      </c>
    </row>
    <row r="141" spans="1:19" ht="10.5" customHeight="1" outlineLevel="1" thickBot="1" x14ac:dyDescent="0.25">
      <c r="A141" s="39"/>
      <c r="B141" s="40" t="s">
        <v>252</v>
      </c>
      <c r="C141" s="40" t="s">
        <v>19</v>
      </c>
      <c r="D141" s="40" t="s">
        <v>3</v>
      </c>
      <c r="E141" s="59" t="s">
        <v>24</v>
      </c>
      <c r="F141" s="40" t="s">
        <v>12</v>
      </c>
      <c r="G141" s="39" t="s">
        <v>10</v>
      </c>
      <c r="H141" s="39" t="s">
        <v>11</v>
      </c>
      <c r="I141" s="39" t="s">
        <v>15</v>
      </c>
      <c r="J141" s="39" t="s">
        <v>13</v>
      </c>
      <c r="K141" s="39" t="s">
        <v>368</v>
      </c>
      <c r="L141" s="39" t="s">
        <v>687</v>
      </c>
      <c r="M141" s="59" t="s">
        <v>26</v>
      </c>
      <c r="N141" s="56">
        <f>N119+1</f>
        <v>43382</v>
      </c>
      <c r="O141" s="4">
        <v>0.375</v>
      </c>
      <c r="P141" s="4">
        <f>O141</f>
        <v>0.375</v>
      </c>
      <c r="Q141" s="47" t="s">
        <v>23</v>
      </c>
      <c r="R141" s="86" t="s">
        <v>632</v>
      </c>
      <c r="S141" s="5" t="s">
        <v>56</v>
      </c>
    </row>
    <row r="142" spans="1:19" ht="10.5" customHeight="1" outlineLevel="1" x14ac:dyDescent="0.2">
      <c r="B142" s="16"/>
      <c r="C142" s="13"/>
      <c r="D142" s="16">
        <f>S142</f>
        <v>2.0833333333333315E-2</v>
      </c>
      <c r="E142" s="16"/>
      <c r="F142" s="13"/>
      <c r="G142" s="16"/>
      <c r="H142" s="16"/>
      <c r="I142" s="16"/>
      <c r="J142" s="16"/>
      <c r="M142" s="16"/>
      <c r="N142" s="2">
        <f>N141</f>
        <v>43382</v>
      </c>
      <c r="O142" s="3">
        <f>SUM(P141)</f>
        <v>0.375</v>
      </c>
      <c r="P142" s="4">
        <f>P141+0.0208333333333333</f>
        <v>0.39583333333333331</v>
      </c>
      <c r="Q142" s="98" t="s">
        <v>3</v>
      </c>
      <c r="R142" s="86" t="s">
        <v>21</v>
      </c>
      <c r="S142" s="5">
        <f>SUM(P142-O142)</f>
        <v>2.0833333333333315E-2</v>
      </c>
    </row>
    <row r="143" spans="1:19" ht="10.5" customHeight="1" outlineLevel="1" x14ac:dyDescent="0.2">
      <c r="B143" s="16"/>
      <c r="C143" s="16"/>
      <c r="D143" s="16"/>
      <c r="E143" s="16"/>
      <c r="F143" s="16"/>
      <c r="G143" s="16">
        <f>S143</f>
        <v>2.0833333333333315E-2</v>
      </c>
      <c r="H143" s="16"/>
      <c r="I143" s="16"/>
      <c r="J143" s="16"/>
      <c r="K143" s="16"/>
      <c r="M143" s="16"/>
      <c r="N143" s="2">
        <f>N141</f>
        <v>43382</v>
      </c>
      <c r="O143" s="3">
        <f t="shared" ref="O143:O151" si="76">SUM(P142)</f>
        <v>0.39583333333333331</v>
      </c>
      <c r="P143" s="4">
        <f t="shared" ref="P143:P159" si="77">P142+0.0208333333333333</f>
        <v>0.41666666666666663</v>
      </c>
      <c r="Q143" s="98" t="s">
        <v>10</v>
      </c>
      <c r="R143" s="86" t="s">
        <v>636</v>
      </c>
      <c r="S143" s="5">
        <f>SUM(P143-O143)</f>
        <v>2.0833333333333315E-2</v>
      </c>
    </row>
    <row r="144" spans="1:19" ht="10.5" customHeight="1" outlineLevel="1" x14ac:dyDescent="0.2">
      <c r="B144" s="16"/>
      <c r="C144" s="13"/>
      <c r="D144" s="16"/>
      <c r="E144" s="16"/>
      <c r="F144" s="13"/>
      <c r="G144" s="16">
        <f>S144</f>
        <v>2.0833333333333315E-2</v>
      </c>
      <c r="H144" s="16"/>
      <c r="I144" s="16"/>
      <c r="J144" s="16"/>
      <c r="K144" s="16"/>
      <c r="L144" s="16"/>
      <c r="M144" s="13"/>
      <c r="N144" s="2">
        <f>N141</f>
        <v>43382</v>
      </c>
      <c r="O144" s="3">
        <f t="shared" si="76"/>
        <v>0.41666666666666663</v>
      </c>
      <c r="P144" s="4">
        <f t="shared" si="77"/>
        <v>0.43749999999999994</v>
      </c>
      <c r="Q144" s="98" t="s">
        <v>10</v>
      </c>
      <c r="R144" s="86" t="s">
        <v>636</v>
      </c>
      <c r="S144" s="5">
        <f>SUM(P144-O144)</f>
        <v>2.0833333333333315E-2</v>
      </c>
    </row>
    <row r="145" spans="1:19" ht="10.5" customHeight="1" outlineLevel="1" x14ac:dyDescent="0.2">
      <c r="B145" s="16"/>
      <c r="C145" s="13"/>
      <c r="D145" s="5"/>
      <c r="E145" s="16"/>
      <c r="F145" s="16"/>
      <c r="G145" s="16"/>
      <c r="H145" s="16"/>
      <c r="I145" s="16"/>
      <c r="J145" s="16"/>
      <c r="K145" s="16"/>
      <c r="L145" s="16">
        <f>S145</f>
        <v>2.0833333333333315E-2</v>
      </c>
      <c r="M145" s="16"/>
      <c r="N145" s="2">
        <f>N141</f>
        <v>43382</v>
      </c>
      <c r="O145" s="3">
        <f t="shared" si="76"/>
        <v>0.43749999999999994</v>
      </c>
      <c r="P145" s="4">
        <f t="shared" si="77"/>
        <v>0.45833333333333326</v>
      </c>
      <c r="Q145" s="98" t="s">
        <v>687</v>
      </c>
      <c r="R145" s="86" t="s">
        <v>635</v>
      </c>
      <c r="S145" s="5">
        <f>SUM(P145-O145)</f>
        <v>2.0833333333333315E-2</v>
      </c>
    </row>
    <row r="146" spans="1:19" ht="10.5" customHeight="1" outlineLevel="1" x14ac:dyDescent="0.2">
      <c r="B146" s="16"/>
      <c r="C146" s="13"/>
      <c r="D146" s="5"/>
      <c r="E146" s="16"/>
      <c r="F146" s="16"/>
      <c r="G146" s="16"/>
      <c r="H146" s="16"/>
      <c r="I146" s="16"/>
      <c r="J146" s="16"/>
      <c r="K146" s="16"/>
      <c r="L146" s="16">
        <f>S146</f>
        <v>2.0833333333333315E-2</v>
      </c>
      <c r="M146" s="16"/>
      <c r="N146" s="2">
        <f>N141</f>
        <v>43382</v>
      </c>
      <c r="O146" s="3">
        <f t="shared" si="76"/>
        <v>0.45833333333333326</v>
      </c>
      <c r="P146" s="4">
        <f t="shared" si="77"/>
        <v>0.47916666666666657</v>
      </c>
      <c r="Q146" s="98" t="s">
        <v>687</v>
      </c>
      <c r="R146" s="86" t="s">
        <v>635</v>
      </c>
      <c r="S146" s="5">
        <f>SUM(P146-O146)</f>
        <v>2.0833333333333315E-2</v>
      </c>
    </row>
    <row r="147" spans="1:19" ht="10.5" customHeight="1" outlineLevel="1" x14ac:dyDescent="0.2">
      <c r="B147" s="16"/>
      <c r="C147" s="13"/>
      <c r="D147" s="16"/>
      <c r="E147" s="16"/>
      <c r="F147" s="13"/>
      <c r="G147" s="16"/>
      <c r="H147" s="16"/>
      <c r="I147" s="16"/>
      <c r="J147" s="16"/>
      <c r="K147" s="16"/>
      <c r="L147" s="16">
        <f>S147</f>
        <v>2.0833333333333315E-2</v>
      </c>
      <c r="M147" s="16"/>
      <c r="N147" s="2">
        <f>N141</f>
        <v>43382</v>
      </c>
      <c r="O147" s="3">
        <f t="shared" si="76"/>
        <v>0.47916666666666657</v>
      </c>
      <c r="P147" s="4">
        <f t="shared" si="77"/>
        <v>0.49999999999999989</v>
      </c>
      <c r="Q147" s="98" t="s">
        <v>687</v>
      </c>
      <c r="R147" s="86" t="s">
        <v>635</v>
      </c>
      <c r="S147" s="5">
        <f t="shared" ref="S147" si="78">SUM(P147-O147)</f>
        <v>2.0833333333333315E-2</v>
      </c>
    </row>
    <row r="148" spans="1:19" ht="10.5" customHeight="1" outlineLevel="1" x14ac:dyDescent="0.2">
      <c r="B148" s="16"/>
      <c r="C148" s="13"/>
      <c r="D148" s="16"/>
      <c r="E148" s="16"/>
      <c r="F148" s="16"/>
      <c r="G148" s="16"/>
      <c r="H148" s="16"/>
      <c r="I148" s="16"/>
      <c r="J148" s="16"/>
      <c r="K148" s="16"/>
      <c r="L148" s="16">
        <f>S148</f>
        <v>2.0833333333333259E-2</v>
      </c>
      <c r="M148" s="13"/>
      <c r="N148" s="2">
        <f>N141</f>
        <v>43382</v>
      </c>
      <c r="O148" s="3">
        <f t="shared" si="76"/>
        <v>0.49999999999999989</v>
      </c>
      <c r="P148" s="4">
        <f t="shared" si="77"/>
        <v>0.52083333333333315</v>
      </c>
      <c r="Q148" s="98" t="s">
        <v>687</v>
      </c>
      <c r="R148" s="86" t="s">
        <v>635</v>
      </c>
      <c r="S148" s="5">
        <f>SUM(P148-O148)</f>
        <v>2.0833333333333259E-2</v>
      </c>
    </row>
    <row r="149" spans="1:19" ht="10.5" customHeight="1" outlineLevel="1" x14ac:dyDescent="0.2">
      <c r="B149" s="16"/>
      <c r="C149" s="13"/>
      <c r="D149" s="16"/>
      <c r="E149" s="16"/>
      <c r="F149" s="16"/>
      <c r="G149" s="16">
        <f>S149</f>
        <v>2.0833333333333259E-2</v>
      </c>
      <c r="H149" s="16"/>
      <c r="I149" s="16"/>
      <c r="J149" s="16"/>
      <c r="K149" s="16"/>
      <c r="L149" s="16"/>
      <c r="M149" s="13"/>
      <c r="N149" s="2">
        <f>N141</f>
        <v>43382</v>
      </c>
      <c r="O149" s="5">
        <f t="shared" si="76"/>
        <v>0.52083333333333315</v>
      </c>
      <c r="P149" s="4">
        <f t="shared" si="77"/>
        <v>0.54166666666666641</v>
      </c>
      <c r="Q149" s="98" t="s">
        <v>10</v>
      </c>
      <c r="R149" s="86" t="s">
        <v>636</v>
      </c>
      <c r="S149" s="5">
        <f>SUM(P149-O149)</f>
        <v>2.0833333333333259E-2</v>
      </c>
    </row>
    <row r="150" spans="1:19" ht="10.5" customHeight="1" outlineLevel="1" x14ac:dyDescent="0.2">
      <c r="B150" s="16"/>
      <c r="C150" s="13"/>
      <c r="D150" s="16"/>
      <c r="E150" s="16"/>
      <c r="F150" s="16"/>
      <c r="G150" s="16">
        <f>S150</f>
        <v>2.0833333333333259E-2</v>
      </c>
      <c r="H150" s="16"/>
      <c r="I150" s="16"/>
      <c r="J150" s="16"/>
      <c r="L150" s="16"/>
      <c r="M150" s="13"/>
      <c r="N150" s="2">
        <f>N141</f>
        <v>43382</v>
      </c>
      <c r="O150" s="5">
        <f t="shared" si="76"/>
        <v>0.54166666666666641</v>
      </c>
      <c r="P150" s="4">
        <f t="shared" si="77"/>
        <v>0.56249999999999967</v>
      </c>
      <c r="Q150" s="98" t="s">
        <v>10</v>
      </c>
      <c r="R150" s="86" t="s">
        <v>636</v>
      </c>
      <c r="S150" s="5">
        <f>SUM(P150-O150)</f>
        <v>2.0833333333333259E-2</v>
      </c>
    </row>
    <row r="151" spans="1:19" ht="10.5" customHeight="1" outlineLevel="1" x14ac:dyDescent="0.2">
      <c r="B151" s="16"/>
      <c r="C151" s="16"/>
      <c r="D151" s="16"/>
      <c r="E151" s="16"/>
      <c r="F151" s="16"/>
      <c r="G151" s="16">
        <f>S151</f>
        <v>2.0833333333333259E-2</v>
      </c>
      <c r="H151" s="16"/>
      <c r="I151" s="16"/>
      <c r="J151" s="16"/>
      <c r="K151" s="16"/>
      <c r="L151" s="16"/>
      <c r="M151" s="13"/>
      <c r="N151" s="2">
        <f>N141</f>
        <v>43382</v>
      </c>
      <c r="O151" s="3">
        <f t="shared" si="76"/>
        <v>0.56249999999999967</v>
      </c>
      <c r="P151" s="4">
        <f t="shared" si="77"/>
        <v>0.58333333333333293</v>
      </c>
      <c r="Q151" s="98" t="s">
        <v>10</v>
      </c>
      <c r="R151" s="86" t="s">
        <v>637</v>
      </c>
      <c r="S151" s="5">
        <f>SUM(P151-O151)</f>
        <v>2.0833333333333259E-2</v>
      </c>
    </row>
    <row r="152" spans="1:19" ht="10.5" customHeight="1" outlineLevel="1" x14ac:dyDescent="0.2">
      <c r="A152" s="16"/>
      <c r="B152" s="16">
        <f>S152</f>
        <v>2.0833333333333259E-2</v>
      </c>
      <c r="C152" s="16"/>
      <c r="D152" s="16"/>
      <c r="E152" s="16"/>
      <c r="F152" s="13"/>
      <c r="G152" s="16"/>
      <c r="H152" s="16"/>
      <c r="I152" s="16"/>
      <c r="J152" s="16"/>
      <c r="K152" s="16"/>
      <c r="L152" s="16"/>
      <c r="M152" s="16"/>
      <c r="N152" s="2">
        <f>N141</f>
        <v>43382</v>
      </c>
      <c r="O152" s="3">
        <f>SUM(P151)</f>
        <v>0.58333333333333293</v>
      </c>
      <c r="P152" s="4">
        <f t="shared" si="77"/>
        <v>0.60416666666666619</v>
      </c>
      <c r="Q152" s="98" t="s">
        <v>252</v>
      </c>
      <c r="R152" s="86" t="s">
        <v>638</v>
      </c>
      <c r="S152" s="5">
        <f t="shared" ref="S152" si="79">SUM(P152-O152)</f>
        <v>2.0833333333333259E-2</v>
      </c>
    </row>
    <row r="153" spans="1:19" ht="10.5" customHeight="1" outlineLevel="1" x14ac:dyDescent="0.2">
      <c r="B153" s="16">
        <f>S153</f>
        <v>2.0833333333333259E-2</v>
      </c>
      <c r="C153" s="16"/>
      <c r="D153" s="16"/>
      <c r="E153" s="16"/>
      <c r="F153" s="16"/>
      <c r="G153" s="16"/>
      <c r="H153" s="16"/>
      <c r="I153" s="16"/>
      <c r="J153" s="16"/>
      <c r="K153" s="16"/>
      <c r="L153" s="16"/>
      <c r="M153" s="16"/>
      <c r="N153" s="2">
        <f>N141</f>
        <v>43382</v>
      </c>
      <c r="O153" s="3">
        <f>SUM(P152)</f>
        <v>0.60416666666666619</v>
      </c>
      <c r="P153" s="4">
        <f t="shared" si="77"/>
        <v>0.62499999999999944</v>
      </c>
      <c r="Q153" s="98" t="s">
        <v>252</v>
      </c>
      <c r="R153" s="86" t="s">
        <v>638</v>
      </c>
      <c r="S153" s="5">
        <f>SUM(P153-O153)</f>
        <v>2.0833333333333259E-2</v>
      </c>
    </row>
    <row r="154" spans="1:19" ht="10.5" customHeight="1" outlineLevel="1" x14ac:dyDescent="0.2">
      <c r="B154" s="16">
        <f>S154</f>
        <v>2.0833333333333259E-2</v>
      </c>
      <c r="C154" s="16"/>
      <c r="D154" s="16"/>
      <c r="E154" s="16"/>
      <c r="F154" s="16"/>
      <c r="G154" s="16"/>
      <c r="H154" s="16"/>
      <c r="I154" s="16"/>
      <c r="J154" s="16"/>
      <c r="K154" s="16"/>
      <c r="L154" s="16"/>
      <c r="M154" s="16"/>
      <c r="N154" s="2">
        <f>N141</f>
        <v>43382</v>
      </c>
      <c r="O154" s="3">
        <f>SUM(P153)</f>
        <v>0.62499999999999944</v>
      </c>
      <c r="P154" s="4">
        <f t="shared" si="77"/>
        <v>0.6458333333333327</v>
      </c>
      <c r="Q154" s="98" t="s">
        <v>252</v>
      </c>
      <c r="R154" s="86" t="s">
        <v>638</v>
      </c>
      <c r="S154" s="5">
        <f t="shared" ref="S154:S156" si="80">SUM(P154-O154)</f>
        <v>2.0833333333333259E-2</v>
      </c>
    </row>
    <row r="155" spans="1:19" ht="10.5" customHeight="1" outlineLevel="1" x14ac:dyDescent="0.2">
      <c r="B155" s="16">
        <f>S155</f>
        <v>2.0833333333333259E-2</v>
      </c>
      <c r="C155" s="16"/>
      <c r="D155" s="16"/>
      <c r="E155" s="16"/>
      <c r="F155" s="16"/>
      <c r="G155" s="16"/>
      <c r="H155" s="16"/>
      <c r="I155" s="16"/>
      <c r="J155" s="16"/>
      <c r="K155" s="16"/>
      <c r="L155" s="16"/>
      <c r="M155" s="16"/>
      <c r="N155" s="2">
        <f>N141</f>
        <v>43382</v>
      </c>
      <c r="O155" s="3">
        <f t="shared" ref="O155:O159" si="81">SUM(P154)</f>
        <v>0.6458333333333327</v>
      </c>
      <c r="P155" s="4">
        <f t="shared" si="77"/>
        <v>0.66666666666666596</v>
      </c>
      <c r="Q155" s="98" t="s">
        <v>252</v>
      </c>
      <c r="R155" s="86" t="s">
        <v>638</v>
      </c>
      <c r="S155" s="5">
        <f t="shared" si="80"/>
        <v>2.0833333333333259E-2</v>
      </c>
    </row>
    <row r="156" spans="1:19" ht="10.5" customHeight="1" outlineLevel="1" x14ac:dyDescent="0.2">
      <c r="B156" s="16">
        <f>S156</f>
        <v>2.0833333333333259E-2</v>
      </c>
      <c r="C156" s="13"/>
      <c r="D156" s="16"/>
      <c r="E156" s="16"/>
      <c r="F156" s="16"/>
      <c r="G156" s="16"/>
      <c r="H156" s="16"/>
      <c r="I156" s="16"/>
      <c r="J156" s="16"/>
      <c r="K156" s="16"/>
      <c r="L156" s="16"/>
      <c r="M156" s="16"/>
      <c r="N156" s="2">
        <f>N141</f>
        <v>43382</v>
      </c>
      <c r="O156" s="3">
        <f t="shared" si="81"/>
        <v>0.66666666666666596</v>
      </c>
      <c r="P156" s="4">
        <f t="shared" si="77"/>
        <v>0.68749999999999922</v>
      </c>
      <c r="Q156" s="98" t="s">
        <v>252</v>
      </c>
      <c r="R156" s="86" t="s">
        <v>638</v>
      </c>
      <c r="S156" s="5">
        <f t="shared" si="80"/>
        <v>2.0833333333333259E-2</v>
      </c>
    </row>
    <row r="157" spans="1:19" ht="10.5" customHeight="1" outlineLevel="1" x14ac:dyDescent="0.2">
      <c r="B157" s="16"/>
      <c r="C157" s="13"/>
      <c r="D157" s="16"/>
      <c r="E157" s="16"/>
      <c r="F157" s="16"/>
      <c r="G157" s="16">
        <f>S157</f>
        <v>2.0833333333333259E-2</v>
      </c>
      <c r="H157" s="16"/>
      <c r="I157" s="16"/>
      <c r="J157" s="16"/>
      <c r="K157" s="16"/>
      <c r="L157" s="16"/>
      <c r="M157" s="16"/>
      <c r="N157" s="2">
        <f>N141</f>
        <v>43382</v>
      </c>
      <c r="O157" s="3">
        <f t="shared" si="81"/>
        <v>0.68749999999999922</v>
      </c>
      <c r="P157" s="4">
        <f t="shared" si="77"/>
        <v>0.70833333333333248</v>
      </c>
      <c r="Q157" s="98" t="s">
        <v>10</v>
      </c>
      <c r="R157" s="86" t="s">
        <v>636</v>
      </c>
      <c r="S157" s="5">
        <f>SUM(P157-O157)</f>
        <v>2.0833333333333259E-2</v>
      </c>
    </row>
    <row r="158" spans="1:19" ht="10.5" customHeight="1" outlineLevel="1" x14ac:dyDescent="0.2">
      <c r="B158" s="16"/>
      <c r="C158" s="13"/>
      <c r="D158" s="16"/>
      <c r="E158" s="16"/>
      <c r="F158" s="16"/>
      <c r="G158" s="16">
        <f>S158</f>
        <v>2.0833333333333259E-2</v>
      </c>
      <c r="H158" s="16"/>
      <c r="I158" s="16"/>
      <c r="J158" s="16"/>
      <c r="K158" s="16"/>
      <c r="L158" s="16"/>
      <c r="M158" s="16"/>
      <c r="N158" s="2">
        <f>N141</f>
        <v>43382</v>
      </c>
      <c r="O158" s="3">
        <f t="shared" si="81"/>
        <v>0.70833333333333248</v>
      </c>
      <c r="P158" s="4">
        <f t="shared" si="77"/>
        <v>0.72916666666666574</v>
      </c>
      <c r="Q158" s="98" t="s">
        <v>10</v>
      </c>
      <c r="R158" s="86" t="s">
        <v>636</v>
      </c>
      <c r="S158" s="5">
        <f>SUM(P158-O158)</f>
        <v>2.0833333333333259E-2</v>
      </c>
    </row>
    <row r="159" spans="1:19" ht="10.5" customHeight="1" outlineLevel="1" thickBot="1" x14ac:dyDescent="0.25">
      <c r="B159" s="16"/>
      <c r="C159" s="13"/>
      <c r="D159" s="16"/>
      <c r="E159" s="16"/>
      <c r="F159" s="16"/>
      <c r="G159" s="16">
        <f>S159</f>
        <v>2.0833333333333259E-2</v>
      </c>
      <c r="H159" s="16"/>
      <c r="I159" s="16"/>
      <c r="J159" s="16"/>
      <c r="K159" s="16"/>
      <c r="L159" s="16"/>
      <c r="M159" s="16"/>
      <c r="N159" s="2">
        <f>N141</f>
        <v>43382</v>
      </c>
      <c r="O159" s="3">
        <f t="shared" si="81"/>
        <v>0.72916666666666574</v>
      </c>
      <c r="P159" s="4">
        <f t="shared" si="77"/>
        <v>0.749999999999999</v>
      </c>
      <c r="Q159" s="98" t="s">
        <v>10</v>
      </c>
      <c r="R159" s="86" t="s">
        <v>636</v>
      </c>
      <c r="S159" s="5">
        <f>SUM(P159-O159)</f>
        <v>2.0833333333333259E-2</v>
      </c>
    </row>
    <row r="160" spans="1:19" ht="10.5" customHeight="1" outlineLevel="1" x14ac:dyDescent="0.2">
      <c r="A160" s="17">
        <f t="shared" ref="A160:M160" si="82">SUM(A142:A159)</f>
        <v>0</v>
      </c>
      <c r="B160" s="17">
        <f t="shared" si="82"/>
        <v>0.1041666666666663</v>
      </c>
      <c r="C160" s="17">
        <f t="shared" si="82"/>
        <v>0</v>
      </c>
      <c r="D160" s="17">
        <f t="shared" si="82"/>
        <v>2.0833333333333315E-2</v>
      </c>
      <c r="E160" s="17">
        <f t="shared" si="82"/>
        <v>0</v>
      </c>
      <c r="F160" s="17">
        <f t="shared" si="82"/>
        <v>0</v>
      </c>
      <c r="G160" s="17">
        <f t="shared" si="82"/>
        <v>0.16666666666666619</v>
      </c>
      <c r="H160" s="17">
        <f t="shared" si="82"/>
        <v>0</v>
      </c>
      <c r="I160" s="17">
        <f t="shared" si="82"/>
        <v>0</v>
      </c>
      <c r="J160" s="17">
        <f t="shared" si="82"/>
        <v>0</v>
      </c>
      <c r="K160" s="17">
        <f t="shared" si="82"/>
        <v>0</v>
      </c>
      <c r="L160" s="17">
        <f t="shared" si="82"/>
        <v>8.3333333333333204E-2</v>
      </c>
      <c r="M160" s="17">
        <f t="shared" si="82"/>
        <v>0</v>
      </c>
      <c r="N160" s="55" t="b">
        <f>SUM(A160:M160) = S160</f>
        <v>1</v>
      </c>
      <c r="O160" s="23"/>
      <c r="P160" s="23"/>
      <c r="Q160" s="49"/>
      <c r="R160" s="49"/>
      <c r="S160" s="17">
        <f>SUM(S142:S159)</f>
        <v>0.374999999999999</v>
      </c>
    </row>
    <row r="161" spans="1:19" ht="10.5" customHeight="1" outlineLevel="1" x14ac:dyDescent="0.2">
      <c r="A161" s="18">
        <f t="shared" ref="A161:E161" si="83">(A160-INT(A160))*24</f>
        <v>0</v>
      </c>
      <c r="B161" s="18">
        <f t="shared" si="83"/>
        <v>2.4999999999999911</v>
      </c>
      <c r="C161" s="18">
        <f t="shared" si="83"/>
        <v>0</v>
      </c>
      <c r="D161" s="18">
        <f t="shared" si="83"/>
        <v>0.49999999999999956</v>
      </c>
      <c r="E161" s="18">
        <f t="shared" si="83"/>
        <v>0</v>
      </c>
      <c r="F161" s="18">
        <f>(F160-INT(F160))*24</f>
        <v>0</v>
      </c>
      <c r="G161" s="18">
        <f>(G160-INT(G160))*24</f>
        <v>3.9999999999999885</v>
      </c>
      <c r="H161" s="18">
        <f>(H160-INT(H160))*24</f>
        <v>0</v>
      </c>
      <c r="I161" s="18">
        <f>(I160-INT(I160))*24</f>
        <v>0</v>
      </c>
      <c r="J161" s="18">
        <f t="shared" ref="J161:M161" si="84">(J160-INT(J160))*24</f>
        <v>0</v>
      </c>
      <c r="K161" s="18">
        <f t="shared" si="84"/>
        <v>0</v>
      </c>
      <c r="L161" s="18">
        <f t="shared" si="84"/>
        <v>1.9999999999999969</v>
      </c>
      <c r="M161" s="57">
        <f t="shared" si="84"/>
        <v>0</v>
      </c>
      <c r="N161" s="26">
        <f>SUM(A161:M161)</f>
        <v>8.9999999999999751</v>
      </c>
      <c r="O161" s="24"/>
      <c r="P161" s="24"/>
      <c r="Q161" s="50"/>
      <c r="R161" s="50"/>
      <c r="S161" s="52"/>
    </row>
    <row r="162" spans="1:19" ht="10.5" customHeight="1" outlineLevel="1" thickBot="1" x14ac:dyDescent="0.25">
      <c r="A162" s="27"/>
      <c r="B162" s="19"/>
      <c r="C162" s="19"/>
      <c r="D162" s="20">
        <f>SUM(A161:D161)</f>
        <v>2.9999999999999907</v>
      </c>
      <c r="E162" s="20">
        <f t="shared" ref="E162:M162" si="85">E161</f>
        <v>0</v>
      </c>
      <c r="F162" s="20">
        <f t="shared" si="85"/>
        <v>0</v>
      </c>
      <c r="G162" s="20">
        <f t="shared" si="85"/>
        <v>3.9999999999999885</v>
      </c>
      <c r="H162" s="20">
        <f t="shared" si="85"/>
        <v>0</v>
      </c>
      <c r="I162" s="20">
        <f t="shared" si="85"/>
        <v>0</v>
      </c>
      <c r="J162" s="20">
        <f t="shared" si="85"/>
        <v>0</v>
      </c>
      <c r="K162" s="20">
        <f t="shared" si="85"/>
        <v>0</v>
      </c>
      <c r="L162" s="20">
        <f t="shared" si="85"/>
        <v>1.9999999999999969</v>
      </c>
      <c r="M162" s="58">
        <f t="shared" si="85"/>
        <v>0</v>
      </c>
      <c r="N162" s="60">
        <f>S162</f>
        <v>0.374999999999999</v>
      </c>
      <c r="O162" s="25"/>
      <c r="P162" s="25"/>
      <c r="Q162" s="51"/>
      <c r="R162" s="51"/>
      <c r="S162" s="54">
        <f>SUM(S160:S161)</f>
        <v>0.374999999999999</v>
      </c>
    </row>
    <row r="163" spans="1:19" ht="10.5" customHeight="1" outlineLevel="1" thickBot="1" x14ac:dyDescent="0.25">
      <c r="A163" s="39"/>
      <c r="B163" s="40" t="s">
        <v>252</v>
      </c>
      <c r="C163" s="40" t="s">
        <v>19</v>
      </c>
      <c r="D163" s="40" t="s">
        <v>3</v>
      </c>
      <c r="E163" s="59" t="s">
        <v>24</v>
      </c>
      <c r="F163" s="40" t="s">
        <v>12</v>
      </c>
      <c r="G163" s="39" t="s">
        <v>10</v>
      </c>
      <c r="H163" s="39" t="s">
        <v>11</v>
      </c>
      <c r="I163" s="39" t="s">
        <v>15</v>
      </c>
      <c r="J163" s="39" t="s">
        <v>13</v>
      </c>
      <c r="K163" s="39" t="s">
        <v>368</v>
      </c>
      <c r="L163" s="39" t="s">
        <v>687</v>
      </c>
      <c r="M163" s="59" t="s">
        <v>26</v>
      </c>
      <c r="N163" s="56">
        <f>N141+1</f>
        <v>43383</v>
      </c>
      <c r="O163" s="4">
        <v>0.41666666666666669</v>
      </c>
      <c r="P163" s="4">
        <f>O163</f>
        <v>0.41666666666666669</v>
      </c>
      <c r="Q163" s="47" t="s">
        <v>23</v>
      </c>
      <c r="R163" s="86" t="s">
        <v>639</v>
      </c>
      <c r="S163" s="5">
        <f t="shared" ref="S163" si="86">SUM(P163-O163)</f>
        <v>0</v>
      </c>
    </row>
    <row r="164" spans="1:19" ht="10.5" customHeight="1" outlineLevel="1" x14ac:dyDescent="0.2">
      <c r="B164" s="16"/>
      <c r="C164" s="13"/>
      <c r="D164" s="16">
        <f>S164</f>
        <v>2.0833333333333315E-2</v>
      </c>
      <c r="E164" s="16"/>
      <c r="F164" s="13"/>
      <c r="G164" s="16"/>
      <c r="H164" s="16"/>
      <c r="I164" s="16"/>
      <c r="J164" s="16"/>
      <c r="M164" s="16"/>
      <c r="N164" s="2">
        <f>N163</f>
        <v>43383</v>
      </c>
      <c r="O164" s="3">
        <f>SUM(P163)</f>
        <v>0.41666666666666669</v>
      </c>
      <c r="P164" s="4">
        <f>P163+0.0208333333333333</f>
        <v>0.4375</v>
      </c>
      <c r="Q164" s="98" t="s">
        <v>3</v>
      </c>
      <c r="R164" s="86" t="s">
        <v>21</v>
      </c>
      <c r="S164" s="5">
        <f t="shared" ref="S164:S168" si="87">SUM(P164-O164)</f>
        <v>2.0833333333333315E-2</v>
      </c>
    </row>
    <row r="165" spans="1:19" ht="10.5" customHeight="1" outlineLevel="1" x14ac:dyDescent="0.2">
      <c r="A165" s="16"/>
      <c r="B165" s="16"/>
      <c r="C165" s="16"/>
      <c r="D165" s="16"/>
      <c r="E165" s="16"/>
      <c r="F165" s="16"/>
      <c r="G165" s="16">
        <f>S165</f>
        <v>2.0833333333333315E-2</v>
      </c>
      <c r="H165" s="16"/>
      <c r="I165" s="16"/>
      <c r="J165" s="16"/>
      <c r="K165" s="16"/>
      <c r="L165" s="16"/>
      <c r="M165" s="16"/>
      <c r="N165" s="2">
        <f>N163</f>
        <v>43383</v>
      </c>
      <c r="O165" s="3">
        <f t="shared" ref="O165:O173" si="88">SUM(P164)</f>
        <v>0.4375</v>
      </c>
      <c r="P165" s="4">
        <f t="shared" ref="P165:P183" si="89">P164+0.0208333333333333</f>
        <v>0.45833333333333331</v>
      </c>
      <c r="Q165" s="98" t="s">
        <v>10</v>
      </c>
      <c r="R165" s="86" t="s">
        <v>640</v>
      </c>
      <c r="S165" s="5">
        <f t="shared" si="87"/>
        <v>2.0833333333333315E-2</v>
      </c>
    </row>
    <row r="166" spans="1:19" ht="10.5" customHeight="1" outlineLevel="1" x14ac:dyDescent="0.2">
      <c r="A166" s="16"/>
      <c r="B166" s="16"/>
      <c r="C166" s="16"/>
      <c r="D166" s="16"/>
      <c r="E166" s="16"/>
      <c r="F166" s="16"/>
      <c r="G166" s="16">
        <f>S166</f>
        <v>2.0833333333333315E-2</v>
      </c>
      <c r="H166" s="16"/>
      <c r="I166" s="16"/>
      <c r="J166" s="16"/>
      <c r="K166" s="16"/>
      <c r="L166" s="16"/>
      <c r="M166" s="16"/>
      <c r="N166" s="2">
        <f>N163</f>
        <v>43383</v>
      </c>
      <c r="O166" s="3">
        <f t="shared" si="88"/>
        <v>0.45833333333333331</v>
      </c>
      <c r="P166" s="4">
        <f t="shared" si="89"/>
        <v>0.47916666666666663</v>
      </c>
      <c r="Q166" s="98" t="s">
        <v>10</v>
      </c>
      <c r="R166" s="86" t="s">
        <v>640</v>
      </c>
      <c r="S166" s="5">
        <f t="shared" si="87"/>
        <v>2.0833333333333315E-2</v>
      </c>
    </row>
    <row r="167" spans="1:19" ht="10.5" customHeight="1" outlineLevel="1" x14ac:dyDescent="0.2">
      <c r="A167" s="16"/>
      <c r="B167" s="16"/>
      <c r="C167" s="16"/>
      <c r="D167" s="16"/>
      <c r="E167" s="16"/>
      <c r="F167" s="16"/>
      <c r="G167" s="16">
        <f>S167</f>
        <v>2.0833333333333315E-2</v>
      </c>
      <c r="H167" s="16"/>
      <c r="I167" s="16"/>
      <c r="J167" s="16"/>
      <c r="K167" s="16"/>
      <c r="L167" s="16"/>
      <c r="M167" s="16"/>
      <c r="N167" s="2">
        <f>N163</f>
        <v>43383</v>
      </c>
      <c r="O167" s="3">
        <f t="shared" si="88"/>
        <v>0.47916666666666663</v>
      </c>
      <c r="P167" s="4">
        <f t="shared" si="89"/>
        <v>0.49999999999999994</v>
      </c>
      <c r="Q167" s="98" t="s">
        <v>10</v>
      </c>
      <c r="R167" s="14" t="s">
        <v>643</v>
      </c>
      <c r="S167" s="5">
        <f t="shared" si="87"/>
        <v>2.0833333333333315E-2</v>
      </c>
    </row>
    <row r="168" spans="1:19" ht="10.5" customHeight="1" outlineLevel="1" x14ac:dyDescent="0.2">
      <c r="A168" s="16"/>
      <c r="B168" s="16"/>
      <c r="C168" s="16"/>
      <c r="D168" s="16"/>
      <c r="E168" s="16"/>
      <c r="F168" s="16"/>
      <c r="G168" s="16">
        <f>S168</f>
        <v>2.0833333333333315E-2</v>
      </c>
      <c r="H168" s="16"/>
      <c r="I168" s="16"/>
      <c r="J168" s="16"/>
      <c r="K168" s="16"/>
      <c r="L168" s="16"/>
      <c r="M168" s="16"/>
      <c r="N168" s="2">
        <f>N163</f>
        <v>43383</v>
      </c>
      <c r="O168" s="3">
        <f t="shared" si="88"/>
        <v>0.49999999999999994</v>
      </c>
      <c r="P168" s="4">
        <f t="shared" si="89"/>
        <v>0.52083333333333326</v>
      </c>
      <c r="Q168" s="98" t="s">
        <v>10</v>
      </c>
      <c r="R168" s="14" t="s">
        <v>643</v>
      </c>
      <c r="S168" s="5">
        <f t="shared" si="87"/>
        <v>2.0833333333333315E-2</v>
      </c>
    </row>
    <row r="169" spans="1:19" ht="10.5" customHeight="1" outlineLevel="1" x14ac:dyDescent="0.2">
      <c r="A169" s="16"/>
      <c r="B169" s="16"/>
      <c r="C169" s="16"/>
      <c r="D169" s="16"/>
      <c r="E169" s="16"/>
      <c r="F169" s="16"/>
      <c r="G169" s="16"/>
      <c r="H169" s="16"/>
      <c r="I169" s="16"/>
      <c r="J169" s="16"/>
      <c r="K169" s="16"/>
      <c r="L169" s="16"/>
      <c r="M169" s="16"/>
      <c r="N169" s="2">
        <f>N163</f>
        <v>43383</v>
      </c>
      <c r="O169" s="3">
        <f t="shared" si="88"/>
        <v>0.52083333333333326</v>
      </c>
      <c r="P169" s="4">
        <f t="shared" si="89"/>
        <v>0.54166666666666652</v>
      </c>
      <c r="Q169" s="98" t="s">
        <v>23</v>
      </c>
      <c r="R169" s="14" t="s">
        <v>646</v>
      </c>
      <c r="S169" s="5"/>
    </row>
    <row r="170" spans="1:19" ht="10.5" customHeight="1" outlineLevel="1" x14ac:dyDescent="0.2">
      <c r="A170" s="16"/>
      <c r="B170" s="16"/>
      <c r="C170" s="16"/>
      <c r="D170" s="16"/>
      <c r="E170" s="13"/>
      <c r="F170" s="16"/>
      <c r="G170" s="16"/>
      <c r="H170" s="16"/>
      <c r="I170" s="16"/>
      <c r="J170" s="16"/>
      <c r="K170" s="16"/>
      <c r="L170" s="16"/>
      <c r="M170" s="16"/>
      <c r="N170" s="2">
        <f>N163</f>
        <v>43383</v>
      </c>
      <c r="O170" s="3">
        <f t="shared" si="88"/>
        <v>0.54166666666666652</v>
      </c>
      <c r="P170" s="4">
        <f t="shared" si="89"/>
        <v>0.56249999999999978</v>
      </c>
      <c r="Q170" s="98" t="s">
        <v>23</v>
      </c>
      <c r="R170" s="14" t="s">
        <v>646</v>
      </c>
      <c r="S170" s="5"/>
    </row>
    <row r="171" spans="1:19" ht="10.5" customHeight="1" outlineLevel="1" x14ac:dyDescent="0.2">
      <c r="A171" s="16"/>
      <c r="B171" s="16"/>
      <c r="C171" s="16"/>
      <c r="D171" s="16"/>
      <c r="E171" s="13"/>
      <c r="F171" s="16"/>
      <c r="G171" s="16">
        <f>S171</f>
        <v>2.0833333333333259E-2</v>
      </c>
      <c r="H171" s="16"/>
      <c r="I171" s="16"/>
      <c r="J171" s="16"/>
      <c r="K171" s="16"/>
      <c r="L171" s="16"/>
      <c r="M171" s="16"/>
      <c r="N171" s="2">
        <f>N163</f>
        <v>43383</v>
      </c>
      <c r="O171" s="3">
        <f t="shared" si="88"/>
        <v>0.56249999999999978</v>
      </c>
      <c r="P171" s="4">
        <f t="shared" si="89"/>
        <v>0.58333333333333304</v>
      </c>
      <c r="Q171" s="98" t="s">
        <v>10</v>
      </c>
      <c r="R171" s="14" t="s">
        <v>643</v>
      </c>
      <c r="S171" s="5">
        <f>SUM(P171-O171)</f>
        <v>2.0833333333333259E-2</v>
      </c>
    </row>
    <row r="172" spans="1:19" ht="10.5" customHeight="1" outlineLevel="1" x14ac:dyDescent="0.2">
      <c r="A172" s="16"/>
      <c r="B172" s="16"/>
      <c r="C172" s="16"/>
      <c r="D172" s="16"/>
      <c r="E172" s="13"/>
      <c r="F172" s="16"/>
      <c r="G172" s="16">
        <f>S172</f>
        <v>2.0833333333333259E-2</v>
      </c>
      <c r="H172" s="16"/>
      <c r="I172" s="16"/>
      <c r="J172" s="16"/>
      <c r="K172" s="16"/>
      <c r="L172" s="16"/>
      <c r="M172" s="16"/>
      <c r="N172" s="2">
        <f>N163</f>
        <v>43383</v>
      </c>
      <c r="O172" s="3">
        <f t="shared" si="88"/>
        <v>0.58333333333333304</v>
      </c>
      <c r="P172" s="4">
        <f t="shared" si="89"/>
        <v>0.6041666666666663</v>
      </c>
      <c r="Q172" s="98" t="s">
        <v>10</v>
      </c>
      <c r="R172" s="14" t="s">
        <v>643</v>
      </c>
      <c r="S172" s="5">
        <f>SUM(P172-O172)</f>
        <v>2.0833333333333259E-2</v>
      </c>
    </row>
    <row r="173" spans="1:19" ht="10.5" customHeight="1" outlineLevel="1" x14ac:dyDescent="0.2">
      <c r="A173" s="16"/>
      <c r="B173" s="16"/>
      <c r="C173" s="16"/>
      <c r="D173" s="16"/>
      <c r="E173" s="16"/>
      <c r="F173" s="16"/>
      <c r="G173" s="16">
        <f>S173</f>
        <v>2.0833333333333259E-2</v>
      </c>
      <c r="H173" s="16"/>
      <c r="I173" s="16"/>
      <c r="J173" s="16"/>
      <c r="K173" s="16"/>
      <c r="L173" s="16"/>
      <c r="M173" s="16"/>
      <c r="N173" s="2">
        <f>N163</f>
        <v>43383</v>
      </c>
      <c r="O173" s="3">
        <f t="shared" si="88"/>
        <v>0.6041666666666663</v>
      </c>
      <c r="P173" s="4">
        <f t="shared" si="89"/>
        <v>0.62499999999999956</v>
      </c>
      <c r="Q173" s="98" t="s">
        <v>10</v>
      </c>
      <c r="R173" s="14" t="s">
        <v>643</v>
      </c>
      <c r="S173" s="5">
        <f>SUM(P173-O173)</f>
        <v>2.0833333333333259E-2</v>
      </c>
    </row>
    <row r="174" spans="1:19" ht="10.5" customHeight="1" outlineLevel="1" x14ac:dyDescent="0.2">
      <c r="A174" s="16"/>
      <c r="B174" s="16"/>
      <c r="C174" s="16"/>
      <c r="D174" s="16"/>
      <c r="E174" s="16"/>
      <c r="F174" s="16"/>
      <c r="G174" s="16"/>
      <c r="H174" s="16">
        <f>S174</f>
        <v>2.0833333333333259E-2</v>
      </c>
      <c r="I174" s="16"/>
      <c r="J174" s="16"/>
      <c r="K174" s="16"/>
      <c r="L174" s="16"/>
      <c r="M174" s="16"/>
      <c r="N174" s="2">
        <f>N163</f>
        <v>43383</v>
      </c>
      <c r="O174" s="3">
        <f>SUM(P173)</f>
        <v>0.62499999999999956</v>
      </c>
      <c r="P174" s="4">
        <f t="shared" si="89"/>
        <v>0.64583333333333282</v>
      </c>
      <c r="Q174" s="98" t="s">
        <v>11</v>
      </c>
      <c r="R174" s="86" t="s">
        <v>641</v>
      </c>
      <c r="S174" s="5">
        <f t="shared" ref="S174:S175" si="90">SUM(P174-O174)</f>
        <v>2.0833333333333259E-2</v>
      </c>
    </row>
    <row r="175" spans="1:19" ht="10.5" customHeight="1" outlineLevel="1" x14ac:dyDescent="0.2">
      <c r="A175" s="16"/>
      <c r="B175" s="16">
        <f>S175</f>
        <v>2.0833333333333259E-2</v>
      </c>
      <c r="C175" s="16"/>
      <c r="D175" s="16"/>
      <c r="E175" s="16"/>
      <c r="F175" s="16"/>
      <c r="G175" s="16"/>
      <c r="H175" s="16"/>
      <c r="I175" s="16"/>
      <c r="J175" s="16"/>
      <c r="K175" s="16"/>
      <c r="L175" s="16"/>
      <c r="M175" s="16"/>
      <c r="N175" s="2">
        <f>N163</f>
        <v>43383</v>
      </c>
      <c r="O175" s="3">
        <f>SUM(P174)</f>
        <v>0.64583333333333282</v>
      </c>
      <c r="P175" s="4">
        <f t="shared" si="89"/>
        <v>0.66666666666666607</v>
      </c>
      <c r="Q175" s="98" t="s">
        <v>252</v>
      </c>
      <c r="R175" s="86" t="s">
        <v>642</v>
      </c>
      <c r="S175" s="5">
        <f t="shared" si="90"/>
        <v>2.0833333333333259E-2</v>
      </c>
    </row>
    <row r="176" spans="1:19" ht="10.5" customHeight="1" outlineLevel="1" x14ac:dyDescent="0.2">
      <c r="B176" s="16"/>
      <c r="C176" s="16"/>
      <c r="D176" s="16"/>
      <c r="E176" s="16"/>
      <c r="F176" s="16"/>
      <c r="G176" s="16">
        <f>S176</f>
        <v>2.0833333333333259E-2</v>
      </c>
      <c r="H176" s="16"/>
      <c r="I176" s="16"/>
      <c r="J176" s="16"/>
      <c r="K176" s="16"/>
      <c r="L176" s="16"/>
      <c r="M176" s="16"/>
      <c r="N176" s="2">
        <f>N163</f>
        <v>43383</v>
      </c>
      <c r="O176" s="3">
        <f>SUM(P175)</f>
        <v>0.66666666666666607</v>
      </c>
      <c r="P176" s="4">
        <f t="shared" si="89"/>
        <v>0.68749999999999933</v>
      </c>
      <c r="Q176" s="98" t="s">
        <v>10</v>
      </c>
      <c r="R176" s="14" t="s">
        <v>643</v>
      </c>
      <c r="S176" s="5">
        <f>SUM(P176-O176)</f>
        <v>2.0833333333333259E-2</v>
      </c>
    </row>
    <row r="177" spans="1:19" ht="10.5" customHeight="1" outlineLevel="1" x14ac:dyDescent="0.2">
      <c r="B177" s="16"/>
      <c r="C177" s="16"/>
      <c r="D177" s="16"/>
      <c r="E177" s="16"/>
      <c r="F177" s="16"/>
      <c r="G177" s="16">
        <f>S177</f>
        <v>2.0833333333333259E-2</v>
      </c>
      <c r="H177" s="16"/>
      <c r="I177" s="16"/>
      <c r="J177" s="16"/>
      <c r="K177" s="16"/>
      <c r="L177" s="16"/>
      <c r="M177" s="16"/>
      <c r="N177" s="2">
        <f>N163</f>
        <v>43383</v>
      </c>
      <c r="O177" s="3">
        <f t="shared" ref="O177:O183" si="91">SUM(P176)</f>
        <v>0.68749999999999933</v>
      </c>
      <c r="P177" s="4">
        <f t="shared" si="89"/>
        <v>0.70833333333333259</v>
      </c>
      <c r="Q177" s="98" t="s">
        <v>10</v>
      </c>
      <c r="R177" s="14" t="s">
        <v>643</v>
      </c>
      <c r="S177" s="5">
        <f t="shared" ref="S177:S179" si="92">SUM(P177-O177)</f>
        <v>2.0833333333333259E-2</v>
      </c>
    </row>
    <row r="178" spans="1:19" ht="10.5" customHeight="1" outlineLevel="1" x14ac:dyDescent="0.2">
      <c r="B178" s="16"/>
      <c r="C178" s="16"/>
      <c r="D178" s="16"/>
      <c r="E178" s="16"/>
      <c r="F178" s="16"/>
      <c r="G178" s="16"/>
      <c r="H178" s="16">
        <f>S178</f>
        <v>2.0833333333333259E-2</v>
      </c>
      <c r="I178" s="16"/>
      <c r="J178" s="16"/>
      <c r="K178" s="16"/>
      <c r="L178" s="16"/>
      <c r="M178" s="16"/>
      <c r="N178" s="2">
        <f>N163</f>
        <v>43383</v>
      </c>
      <c r="O178" s="3">
        <f t="shared" si="91"/>
        <v>0.70833333333333259</v>
      </c>
      <c r="P178" s="4">
        <f t="shared" si="89"/>
        <v>0.72916666666666585</v>
      </c>
      <c r="Q178" s="98" t="s">
        <v>11</v>
      </c>
      <c r="R178" s="86" t="s">
        <v>644</v>
      </c>
      <c r="S178" s="5">
        <f t="shared" si="92"/>
        <v>2.0833333333333259E-2</v>
      </c>
    </row>
    <row r="179" spans="1:19" ht="10.5" customHeight="1" outlineLevel="1" x14ac:dyDescent="0.2">
      <c r="B179" s="16"/>
      <c r="C179" s="13"/>
      <c r="D179" s="16"/>
      <c r="E179" s="16"/>
      <c r="F179" s="16"/>
      <c r="G179" s="16"/>
      <c r="H179" s="16">
        <f>S179</f>
        <v>2.0833333333333259E-2</v>
      </c>
      <c r="J179" s="16"/>
      <c r="K179" s="16"/>
      <c r="L179" s="16"/>
      <c r="M179" s="16"/>
      <c r="N179" s="2">
        <f>N163</f>
        <v>43383</v>
      </c>
      <c r="O179" s="3">
        <f t="shared" si="91"/>
        <v>0.72916666666666585</v>
      </c>
      <c r="P179" s="4">
        <f t="shared" si="89"/>
        <v>0.74999999999999911</v>
      </c>
      <c r="Q179" s="98" t="s">
        <v>11</v>
      </c>
      <c r="R179" s="86" t="s">
        <v>645</v>
      </c>
      <c r="S179" s="5">
        <f t="shared" si="92"/>
        <v>2.0833333333333259E-2</v>
      </c>
    </row>
    <row r="180" spans="1:19" ht="10.5" customHeight="1" outlineLevel="1" x14ac:dyDescent="0.2">
      <c r="B180" s="16"/>
      <c r="C180" s="13"/>
      <c r="D180" s="16"/>
      <c r="E180" s="16"/>
      <c r="F180" s="16"/>
      <c r="G180" s="16">
        <f>S180</f>
        <v>2.0833333333333259E-2</v>
      </c>
      <c r="H180" s="16"/>
      <c r="J180" s="16"/>
      <c r="K180" s="16"/>
      <c r="L180" s="16"/>
      <c r="M180" s="16"/>
      <c r="N180" s="2">
        <f>N163</f>
        <v>43383</v>
      </c>
      <c r="O180" s="3">
        <f t="shared" si="91"/>
        <v>0.74999999999999911</v>
      </c>
      <c r="P180" s="4">
        <f t="shared" si="89"/>
        <v>0.77083333333333237</v>
      </c>
      <c r="Q180" s="98" t="s">
        <v>10</v>
      </c>
      <c r="R180" s="86" t="s">
        <v>647</v>
      </c>
      <c r="S180" s="5">
        <f>SUM(P180-O180)</f>
        <v>2.0833333333333259E-2</v>
      </c>
    </row>
    <row r="181" spans="1:19" ht="10.5" customHeight="1" outlineLevel="1" x14ac:dyDescent="0.2">
      <c r="B181" s="16"/>
      <c r="C181" s="13"/>
      <c r="D181" s="16"/>
      <c r="E181" s="16"/>
      <c r="F181" s="16"/>
      <c r="G181" s="16">
        <f>S181</f>
        <v>2.0833333333333259E-2</v>
      </c>
      <c r="H181" s="16"/>
      <c r="J181" s="16"/>
      <c r="K181" s="16"/>
      <c r="L181" s="16"/>
      <c r="M181" s="16"/>
      <c r="N181" s="2">
        <f>N163</f>
        <v>43383</v>
      </c>
      <c r="O181" s="3">
        <f t="shared" si="91"/>
        <v>0.77083333333333237</v>
      </c>
      <c r="P181" s="4">
        <f t="shared" si="89"/>
        <v>0.79166666666666563</v>
      </c>
      <c r="Q181" s="98" t="s">
        <v>10</v>
      </c>
      <c r="R181" s="86" t="s">
        <v>647</v>
      </c>
      <c r="S181" s="5">
        <f>SUM(P181-O181)</f>
        <v>2.0833333333333259E-2</v>
      </c>
    </row>
    <row r="182" spans="1:19" ht="10.5" customHeight="1" outlineLevel="1" x14ac:dyDescent="0.2">
      <c r="B182" s="16"/>
      <c r="C182" s="13"/>
      <c r="D182" s="16"/>
      <c r="E182" s="16"/>
      <c r="F182" s="16"/>
      <c r="G182" s="16">
        <f>S182</f>
        <v>2.0833333333333259E-2</v>
      </c>
      <c r="H182" s="16"/>
      <c r="J182" s="16"/>
      <c r="K182" s="16"/>
      <c r="L182" s="16"/>
      <c r="M182" s="16"/>
      <c r="N182" s="2">
        <f>N163</f>
        <v>43383</v>
      </c>
      <c r="O182" s="3">
        <f t="shared" si="91"/>
        <v>0.79166666666666563</v>
      </c>
      <c r="P182" s="4">
        <f t="shared" si="89"/>
        <v>0.81249999999999889</v>
      </c>
      <c r="Q182" s="98" t="s">
        <v>10</v>
      </c>
      <c r="R182" s="86" t="s">
        <v>647</v>
      </c>
      <c r="S182" s="5">
        <f>SUM(P182-O182)</f>
        <v>2.0833333333333259E-2</v>
      </c>
    </row>
    <row r="183" spans="1:19" ht="10.5" customHeight="1" outlineLevel="1" thickBot="1" x14ac:dyDescent="0.25">
      <c r="B183" s="16"/>
      <c r="C183" s="13"/>
      <c r="D183" s="16"/>
      <c r="E183" s="16"/>
      <c r="F183" s="16"/>
      <c r="G183" s="16">
        <f>S183</f>
        <v>2.0833333333333259E-2</v>
      </c>
      <c r="H183" s="16"/>
      <c r="J183" s="16"/>
      <c r="K183" s="16"/>
      <c r="L183" s="16"/>
      <c r="M183" s="16"/>
      <c r="N183" s="2">
        <f>N163</f>
        <v>43383</v>
      </c>
      <c r="O183" s="3">
        <f t="shared" si="91"/>
        <v>0.81249999999999889</v>
      </c>
      <c r="P183" s="4">
        <f t="shared" si="89"/>
        <v>0.83333333333333215</v>
      </c>
      <c r="Q183" s="98" t="s">
        <v>10</v>
      </c>
      <c r="R183" s="86" t="s">
        <v>647</v>
      </c>
      <c r="S183" s="5">
        <f>SUM(P183-O183)</f>
        <v>2.0833333333333259E-2</v>
      </c>
    </row>
    <row r="184" spans="1:19" ht="10.5" customHeight="1" outlineLevel="1" x14ac:dyDescent="0.2">
      <c r="A184" s="17">
        <f t="shared" ref="A184:M184" si="93">SUM(A164:A183)</f>
        <v>0</v>
      </c>
      <c r="B184" s="17">
        <f t="shared" si="93"/>
        <v>2.0833333333333259E-2</v>
      </c>
      <c r="C184" s="17">
        <f t="shared" si="93"/>
        <v>0</v>
      </c>
      <c r="D184" s="17">
        <f t="shared" si="93"/>
        <v>2.0833333333333315E-2</v>
      </c>
      <c r="E184" s="17">
        <f t="shared" si="93"/>
        <v>0</v>
      </c>
      <c r="F184" s="17">
        <f t="shared" si="93"/>
        <v>0</v>
      </c>
      <c r="G184" s="17">
        <f t="shared" si="93"/>
        <v>0.27083333333333259</v>
      </c>
      <c r="H184" s="17">
        <f t="shared" si="93"/>
        <v>6.2499999999999778E-2</v>
      </c>
      <c r="I184" s="17">
        <f t="shared" si="93"/>
        <v>0</v>
      </c>
      <c r="J184" s="17">
        <f t="shared" si="93"/>
        <v>0</v>
      </c>
      <c r="K184" s="17">
        <f t="shared" si="93"/>
        <v>0</v>
      </c>
      <c r="L184" s="17">
        <f t="shared" si="93"/>
        <v>0</v>
      </c>
      <c r="M184" s="17">
        <f t="shared" si="93"/>
        <v>0</v>
      </c>
      <c r="N184" s="55" t="b">
        <f>SUM(A184:M184) = S184</f>
        <v>1</v>
      </c>
      <c r="O184" s="23"/>
      <c r="P184" s="23"/>
      <c r="Q184" s="49"/>
      <c r="R184" s="49"/>
      <c r="S184" s="17">
        <f>SUM(S164:S183)</f>
        <v>0.37499999999999895</v>
      </c>
    </row>
    <row r="185" spans="1:19" ht="10.5" customHeight="1" outlineLevel="1" x14ac:dyDescent="0.2">
      <c r="A185" s="8">
        <f t="shared" ref="A185:C185" si="94">(A184-INT(A184))*24</f>
        <v>0</v>
      </c>
      <c r="B185" s="8">
        <f t="shared" si="94"/>
        <v>0.49999999999999822</v>
      </c>
      <c r="C185" s="8">
        <f t="shared" si="94"/>
        <v>0</v>
      </c>
      <c r="D185" s="18">
        <f>(D184-INT(D184))*24</f>
        <v>0.49999999999999956</v>
      </c>
      <c r="E185" s="18">
        <f>(E184-INT(E184))*24</f>
        <v>0</v>
      </c>
      <c r="F185" s="18">
        <f>(F184-INT(F184))*24</f>
        <v>0</v>
      </c>
      <c r="G185" s="18">
        <f>(G184-INT(G184))*24</f>
        <v>6.4999999999999822</v>
      </c>
      <c r="H185" s="18">
        <f t="shared" ref="H185:M185" si="95">(H184-INT(H184))*24</f>
        <v>1.4999999999999947</v>
      </c>
      <c r="I185" s="18">
        <f t="shared" si="95"/>
        <v>0</v>
      </c>
      <c r="J185" s="18">
        <f t="shared" si="95"/>
        <v>0</v>
      </c>
      <c r="K185" s="18">
        <f t="shared" si="95"/>
        <v>0</v>
      </c>
      <c r="L185" s="18">
        <f t="shared" si="95"/>
        <v>0</v>
      </c>
      <c r="M185" s="57">
        <f t="shared" si="95"/>
        <v>0</v>
      </c>
      <c r="N185" s="26">
        <f>SUM(A185:M185)</f>
        <v>8.9999999999999751</v>
      </c>
      <c r="O185" s="9"/>
      <c r="P185" s="9"/>
      <c r="Q185" s="50"/>
      <c r="R185" s="50"/>
      <c r="S185" s="52"/>
    </row>
    <row r="186" spans="1:19" ht="10.5" customHeight="1" outlineLevel="1" thickBot="1" x14ac:dyDescent="0.25">
      <c r="A186" s="15"/>
      <c r="B186" s="11"/>
      <c r="C186" s="11"/>
      <c r="D186" s="20">
        <f>SUM(A185:D185)</f>
        <v>0.99999999999999778</v>
      </c>
      <c r="E186" s="20">
        <f t="shared" ref="E186:M186" si="96">E185</f>
        <v>0</v>
      </c>
      <c r="F186" s="20">
        <f t="shared" si="96"/>
        <v>0</v>
      </c>
      <c r="G186" s="20">
        <f t="shared" si="96"/>
        <v>6.4999999999999822</v>
      </c>
      <c r="H186" s="20">
        <f t="shared" si="96"/>
        <v>1.4999999999999947</v>
      </c>
      <c r="I186" s="20">
        <f t="shared" si="96"/>
        <v>0</v>
      </c>
      <c r="J186" s="20">
        <f t="shared" si="96"/>
        <v>0</v>
      </c>
      <c r="K186" s="20">
        <f t="shared" si="96"/>
        <v>0</v>
      </c>
      <c r="L186" s="20">
        <f t="shared" si="96"/>
        <v>0</v>
      </c>
      <c r="M186" s="58">
        <f t="shared" si="96"/>
        <v>0</v>
      </c>
      <c r="N186" s="60">
        <f>S186</f>
        <v>0.37499999999999895</v>
      </c>
      <c r="O186" s="12"/>
      <c r="P186" s="12"/>
      <c r="Q186" s="51"/>
      <c r="R186" s="51"/>
      <c r="S186" s="54">
        <f>SUM(S184:S185)</f>
        <v>0.37499999999999895</v>
      </c>
    </row>
    <row r="187" spans="1:19" ht="10.5" customHeight="1" outlineLevel="1" thickBot="1" x14ac:dyDescent="0.25">
      <c r="A187" s="39"/>
      <c r="B187" s="40" t="s">
        <v>252</v>
      </c>
      <c r="C187" s="40" t="s">
        <v>19</v>
      </c>
      <c r="D187" s="40" t="s">
        <v>3</v>
      </c>
      <c r="E187" s="59" t="s">
        <v>24</v>
      </c>
      <c r="F187" s="40" t="s">
        <v>12</v>
      </c>
      <c r="G187" s="39" t="s">
        <v>10</v>
      </c>
      <c r="H187" s="39" t="s">
        <v>11</v>
      </c>
      <c r="I187" s="39" t="s">
        <v>15</v>
      </c>
      <c r="J187" s="39" t="s">
        <v>13</v>
      </c>
      <c r="K187" s="39" t="s">
        <v>368</v>
      </c>
      <c r="L187" s="39" t="s">
        <v>687</v>
      </c>
      <c r="M187" s="59" t="s">
        <v>26</v>
      </c>
      <c r="N187" s="56">
        <f>N163+1</f>
        <v>43384</v>
      </c>
      <c r="O187" s="4">
        <v>0.375</v>
      </c>
      <c r="P187" s="4">
        <f>O187</f>
        <v>0.375</v>
      </c>
      <c r="Q187" s="47" t="s">
        <v>23</v>
      </c>
      <c r="R187" s="86" t="s">
        <v>639</v>
      </c>
      <c r="S187" s="5">
        <f t="shared" ref="S187" si="97">SUM(P187-O187)</f>
        <v>0</v>
      </c>
    </row>
    <row r="188" spans="1:19" ht="10.5" customHeight="1" outlineLevel="1" x14ac:dyDescent="0.2">
      <c r="B188" s="16"/>
      <c r="C188" s="13"/>
      <c r="D188" s="16"/>
      <c r="E188" s="16"/>
      <c r="F188" s="16"/>
      <c r="G188" s="13"/>
      <c r="H188" s="16"/>
      <c r="I188" s="16">
        <f>S188</f>
        <v>2.0833333333333315E-2</v>
      </c>
      <c r="J188" s="16"/>
      <c r="M188" s="16"/>
      <c r="N188" s="2">
        <f>N187</f>
        <v>43384</v>
      </c>
      <c r="O188" s="3">
        <f>SUM(P187)</f>
        <v>0.375</v>
      </c>
      <c r="P188" s="4">
        <f>P187+0.0208333333333333</f>
        <v>0.39583333333333331</v>
      </c>
      <c r="Q188" s="98" t="s">
        <v>36</v>
      </c>
      <c r="R188" s="86" t="s">
        <v>648</v>
      </c>
      <c r="S188" s="5">
        <f t="shared" ref="S188:S190" si="98">SUM(P188-O188)</f>
        <v>2.0833333333333315E-2</v>
      </c>
    </row>
    <row r="189" spans="1:19" ht="10.5" customHeight="1" outlineLevel="1" x14ac:dyDescent="0.2">
      <c r="B189" s="16"/>
      <c r="C189" s="13"/>
      <c r="D189" s="16"/>
      <c r="E189" s="16"/>
      <c r="F189" s="16"/>
      <c r="G189" s="16"/>
      <c r="H189" s="16"/>
      <c r="I189" s="16">
        <f>S189</f>
        <v>2.0833333333333315E-2</v>
      </c>
      <c r="J189" s="16"/>
      <c r="K189" s="16"/>
      <c r="M189" s="16"/>
      <c r="N189" s="2">
        <f>N187</f>
        <v>43384</v>
      </c>
      <c r="O189" s="3">
        <f t="shared" ref="O189:O197" si="99">SUM(P188)</f>
        <v>0.39583333333333331</v>
      </c>
      <c r="P189" s="4">
        <f>P188+0.0208333333333333</f>
        <v>0.41666666666666663</v>
      </c>
      <c r="Q189" s="98" t="s">
        <v>36</v>
      </c>
      <c r="R189" s="86" t="s">
        <v>648</v>
      </c>
      <c r="S189" s="5">
        <f t="shared" si="98"/>
        <v>2.0833333333333315E-2</v>
      </c>
    </row>
    <row r="190" spans="1:19" ht="10.5" customHeight="1" outlineLevel="1" x14ac:dyDescent="0.2">
      <c r="B190" s="16"/>
      <c r="C190" s="13"/>
      <c r="D190" s="16"/>
      <c r="E190" s="16"/>
      <c r="F190" s="16"/>
      <c r="G190" s="16"/>
      <c r="H190" s="16"/>
      <c r="I190" s="16">
        <f>S190</f>
        <v>2.0833333333333315E-2</v>
      </c>
      <c r="J190" s="16"/>
      <c r="K190" s="16"/>
      <c r="L190" s="16"/>
      <c r="M190" s="13"/>
      <c r="N190" s="2">
        <f>N187</f>
        <v>43384</v>
      </c>
      <c r="O190" s="3">
        <f t="shared" si="99"/>
        <v>0.41666666666666663</v>
      </c>
      <c r="P190" s="4">
        <f>P189+0.0208333333333333</f>
        <v>0.43749999999999994</v>
      </c>
      <c r="Q190" s="98" t="s">
        <v>36</v>
      </c>
      <c r="R190" s="86" t="s">
        <v>648</v>
      </c>
      <c r="S190" s="5">
        <f t="shared" si="98"/>
        <v>2.0833333333333315E-2</v>
      </c>
    </row>
    <row r="191" spans="1:19" ht="10.5" customHeight="1" outlineLevel="1" x14ac:dyDescent="0.2">
      <c r="B191" s="16"/>
      <c r="C191" s="16"/>
      <c r="D191" s="16"/>
      <c r="E191" s="16"/>
      <c r="F191" s="16"/>
      <c r="G191" s="16"/>
      <c r="H191" s="16"/>
      <c r="I191" s="16"/>
      <c r="J191" s="16"/>
      <c r="K191" s="16"/>
      <c r="L191" s="16">
        <f>S191</f>
        <v>2.0833333333333315E-2</v>
      </c>
      <c r="M191" s="16"/>
      <c r="N191" s="2">
        <f>N187</f>
        <v>43384</v>
      </c>
      <c r="O191" s="3">
        <f t="shared" si="99"/>
        <v>0.43749999999999994</v>
      </c>
      <c r="P191" s="4">
        <f t="shared" ref="P191:P207" si="100">P190+0.0208333333333333</f>
        <v>0.45833333333333326</v>
      </c>
      <c r="Q191" s="98" t="s">
        <v>687</v>
      </c>
      <c r="R191" s="86" t="s">
        <v>649</v>
      </c>
      <c r="S191" s="5">
        <f>SUM(P191-O191)</f>
        <v>2.0833333333333315E-2</v>
      </c>
    </row>
    <row r="192" spans="1:19" ht="10.5" customHeight="1" outlineLevel="1" x14ac:dyDescent="0.2">
      <c r="B192" s="16"/>
      <c r="C192" s="16"/>
      <c r="D192" s="16"/>
      <c r="E192" s="16"/>
      <c r="F192" s="16"/>
      <c r="G192" s="16">
        <f>S192</f>
        <v>2.0833333333333315E-2</v>
      </c>
      <c r="H192" s="16"/>
      <c r="I192" s="16"/>
      <c r="J192" s="16"/>
      <c r="K192" s="16"/>
      <c r="L192" s="16"/>
      <c r="M192" s="16"/>
      <c r="N192" s="2">
        <f>N187</f>
        <v>43384</v>
      </c>
      <c r="O192" s="3">
        <f t="shared" si="99"/>
        <v>0.45833333333333326</v>
      </c>
      <c r="P192" s="4">
        <f t="shared" si="100"/>
        <v>0.47916666666666657</v>
      </c>
      <c r="Q192" s="98" t="s">
        <v>10</v>
      </c>
      <c r="R192" s="86" t="s">
        <v>650</v>
      </c>
      <c r="S192" s="5">
        <f>SUM(P192-O192)</f>
        <v>2.0833333333333315E-2</v>
      </c>
    </row>
    <row r="193" spans="1:19" ht="10.5" customHeight="1" outlineLevel="1" x14ac:dyDescent="0.2">
      <c r="B193" s="16"/>
      <c r="C193" s="13"/>
      <c r="D193" s="16"/>
      <c r="E193" s="16"/>
      <c r="F193" s="16"/>
      <c r="G193" s="16">
        <f>S193</f>
        <v>2.0833333333333315E-2</v>
      </c>
      <c r="H193" s="16"/>
      <c r="I193" s="16"/>
      <c r="J193" s="16"/>
      <c r="K193" s="16"/>
      <c r="L193" s="16"/>
      <c r="M193" s="13"/>
      <c r="N193" s="2">
        <f>N187</f>
        <v>43384</v>
      </c>
      <c r="O193" s="3">
        <f t="shared" si="99"/>
        <v>0.47916666666666657</v>
      </c>
      <c r="P193" s="4">
        <f t="shared" si="100"/>
        <v>0.49999999999999989</v>
      </c>
      <c r="Q193" s="98" t="s">
        <v>10</v>
      </c>
      <c r="R193" s="86" t="s">
        <v>650</v>
      </c>
      <c r="S193" s="5">
        <f t="shared" ref="S193:S194" si="101">SUM(P193-O193)</f>
        <v>2.0833333333333315E-2</v>
      </c>
    </row>
    <row r="194" spans="1:19" ht="10.5" customHeight="1" outlineLevel="1" x14ac:dyDescent="0.2">
      <c r="B194" s="16"/>
      <c r="C194" s="13"/>
      <c r="D194" s="16"/>
      <c r="E194" s="16"/>
      <c r="F194" s="16"/>
      <c r="G194" s="16">
        <f>S194</f>
        <v>2.0833333333333259E-2</v>
      </c>
      <c r="H194" s="16"/>
      <c r="I194" s="16"/>
      <c r="J194" s="16"/>
      <c r="L194" s="16"/>
      <c r="M194" s="16"/>
      <c r="N194" s="2">
        <f>N187</f>
        <v>43384</v>
      </c>
      <c r="O194" s="3">
        <f t="shared" si="99"/>
        <v>0.49999999999999989</v>
      </c>
      <c r="P194" s="4">
        <f t="shared" si="100"/>
        <v>0.52083333333333315</v>
      </c>
      <c r="Q194" s="98" t="s">
        <v>10</v>
      </c>
      <c r="R194" s="86" t="s">
        <v>650</v>
      </c>
      <c r="S194" s="5">
        <f t="shared" si="101"/>
        <v>2.0833333333333259E-2</v>
      </c>
    </row>
    <row r="195" spans="1:19" ht="10.5" customHeight="1" outlineLevel="1" x14ac:dyDescent="0.2">
      <c r="B195" s="16"/>
      <c r="C195" s="13"/>
      <c r="D195" s="16">
        <f>S195</f>
        <v>2.0833333333333259E-2</v>
      </c>
      <c r="E195" s="16"/>
      <c r="F195" s="16"/>
      <c r="G195" s="16"/>
      <c r="H195" s="16"/>
      <c r="I195" s="16"/>
      <c r="J195" s="16"/>
      <c r="L195" s="16"/>
      <c r="M195" s="13"/>
      <c r="N195" s="2">
        <f>N187</f>
        <v>43384</v>
      </c>
      <c r="O195" s="3">
        <f t="shared" si="99"/>
        <v>0.52083333333333315</v>
      </c>
      <c r="P195" s="4">
        <f t="shared" si="100"/>
        <v>0.54166666666666641</v>
      </c>
      <c r="Q195" s="98" t="s">
        <v>3</v>
      </c>
      <c r="R195" s="86" t="s">
        <v>21</v>
      </c>
      <c r="S195" s="5">
        <f>SUM(P195-O195)</f>
        <v>2.0833333333333259E-2</v>
      </c>
    </row>
    <row r="196" spans="1:19" ht="10.5" customHeight="1" outlineLevel="1" x14ac:dyDescent="0.2">
      <c r="B196" s="16"/>
      <c r="C196" s="13"/>
      <c r="D196" s="16"/>
      <c r="E196" s="16"/>
      <c r="F196" s="16"/>
      <c r="G196" s="16"/>
      <c r="H196" s="16"/>
      <c r="I196" s="16"/>
      <c r="J196" s="16"/>
      <c r="K196" s="16"/>
      <c r="L196" s="16"/>
      <c r="M196" s="13"/>
      <c r="N196" s="2">
        <f>N187</f>
        <v>43384</v>
      </c>
      <c r="O196" s="3">
        <f t="shared" si="99"/>
        <v>0.54166666666666641</v>
      </c>
      <c r="P196" s="4">
        <f t="shared" si="100"/>
        <v>0.56249999999999967</v>
      </c>
      <c r="Q196" s="98" t="s">
        <v>23</v>
      </c>
      <c r="R196" s="86" t="s">
        <v>44</v>
      </c>
      <c r="S196" s="5"/>
    </row>
    <row r="197" spans="1:19" ht="10.5" customHeight="1" outlineLevel="1" x14ac:dyDescent="0.2">
      <c r="B197" s="16"/>
      <c r="C197" s="16"/>
      <c r="D197" s="16"/>
      <c r="E197" s="16"/>
      <c r="F197" s="16"/>
      <c r="G197" s="16"/>
      <c r="H197" s="16"/>
      <c r="I197" s="16"/>
      <c r="J197" s="16"/>
      <c r="K197" s="16"/>
      <c r="L197" s="16"/>
      <c r="M197" s="16"/>
      <c r="N197" s="2">
        <f>N187</f>
        <v>43384</v>
      </c>
      <c r="O197" s="3">
        <f t="shared" si="99"/>
        <v>0.56249999999999967</v>
      </c>
      <c r="P197" s="4">
        <f t="shared" si="100"/>
        <v>0.58333333333333293</v>
      </c>
      <c r="Q197" s="98" t="s">
        <v>23</v>
      </c>
      <c r="R197" s="86" t="s">
        <v>44</v>
      </c>
      <c r="S197" s="5"/>
    </row>
    <row r="198" spans="1:19" ht="10.5" customHeight="1" outlineLevel="1" x14ac:dyDescent="0.2">
      <c r="A198" s="16"/>
      <c r="B198" s="16"/>
      <c r="C198" s="16"/>
      <c r="D198" s="16">
        <f>S198</f>
        <v>2.0833333333333259E-2</v>
      </c>
      <c r="E198" s="16"/>
      <c r="F198" s="16"/>
      <c r="G198" s="16"/>
      <c r="H198" s="16"/>
      <c r="I198" s="16"/>
      <c r="J198" s="16"/>
      <c r="K198" s="16"/>
      <c r="L198" s="16"/>
      <c r="M198" s="16"/>
      <c r="N198" s="2">
        <f>N187</f>
        <v>43384</v>
      </c>
      <c r="O198" s="3">
        <f>SUM(P197)</f>
        <v>0.58333333333333293</v>
      </c>
      <c r="P198" s="4">
        <f t="shared" si="100"/>
        <v>0.60416666666666619</v>
      </c>
      <c r="Q198" s="98" t="s">
        <v>3</v>
      </c>
      <c r="R198" s="86" t="s">
        <v>21</v>
      </c>
      <c r="S198" s="5">
        <f>SUM(P198-O198)</f>
        <v>2.0833333333333259E-2</v>
      </c>
    </row>
    <row r="199" spans="1:19" ht="10.5" customHeight="1" outlineLevel="1" x14ac:dyDescent="0.2">
      <c r="B199" s="16"/>
      <c r="C199" s="13"/>
      <c r="D199" s="16"/>
      <c r="E199" s="16"/>
      <c r="F199" s="16"/>
      <c r="G199" s="16">
        <f>S199</f>
        <v>2.0833333333333259E-2</v>
      </c>
      <c r="H199" s="16"/>
      <c r="J199" s="16"/>
      <c r="K199" s="16"/>
      <c r="L199" s="16"/>
      <c r="M199" s="16"/>
      <c r="N199" s="2">
        <f>N187</f>
        <v>43384</v>
      </c>
      <c r="O199" s="3">
        <f>SUM(P198)</f>
        <v>0.60416666666666619</v>
      </c>
      <c r="P199" s="4">
        <f t="shared" si="100"/>
        <v>0.62499999999999944</v>
      </c>
      <c r="Q199" s="98" t="s">
        <v>10</v>
      </c>
      <c r="R199" s="86" t="s">
        <v>654</v>
      </c>
      <c r="S199" s="5">
        <f>SUM(P199-O199)</f>
        <v>2.0833333333333259E-2</v>
      </c>
    </row>
    <row r="200" spans="1:19" ht="10.5" customHeight="1" outlineLevel="1" x14ac:dyDescent="0.2">
      <c r="B200" s="16"/>
      <c r="C200" s="13"/>
      <c r="D200" s="16"/>
      <c r="E200" s="16"/>
      <c r="F200" s="16"/>
      <c r="G200" s="16">
        <f>S200</f>
        <v>2.0833333333333259E-2</v>
      </c>
      <c r="H200" s="16"/>
      <c r="I200" s="16"/>
      <c r="J200" s="16"/>
      <c r="K200" s="16"/>
      <c r="L200" s="16"/>
      <c r="M200" s="16"/>
      <c r="N200" s="2">
        <f>N187</f>
        <v>43384</v>
      </c>
      <c r="O200" s="3">
        <f>SUM(P199)</f>
        <v>0.62499999999999944</v>
      </c>
      <c r="P200" s="4">
        <f t="shared" si="100"/>
        <v>0.6458333333333327</v>
      </c>
      <c r="Q200" s="98" t="s">
        <v>10</v>
      </c>
      <c r="R200" s="86" t="s">
        <v>654</v>
      </c>
      <c r="S200" s="5">
        <f t="shared" ref="S200" si="102">SUM(P200-O200)</f>
        <v>2.0833333333333259E-2</v>
      </c>
    </row>
    <row r="201" spans="1:19" ht="10.5" customHeight="1" outlineLevel="1" x14ac:dyDescent="0.2">
      <c r="B201" s="16"/>
      <c r="C201" s="13"/>
      <c r="D201" s="16"/>
      <c r="E201" s="16"/>
      <c r="F201" s="16"/>
      <c r="G201" s="16"/>
      <c r="H201" s="16"/>
      <c r="I201" s="16"/>
      <c r="J201" s="16"/>
      <c r="K201" s="16"/>
      <c r="L201" s="16">
        <f>S201</f>
        <v>2.0833333333333259E-2</v>
      </c>
      <c r="M201" s="16"/>
      <c r="N201" s="2">
        <f>N187</f>
        <v>43384</v>
      </c>
      <c r="O201" s="3">
        <f t="shared" ref="O201:O207" si="103">SUM(P200)</f>
        <v>0.6458333333333327</v>
      </c>
      <c r="P201" s="4">
        <f t="shared" si="100"/>
        <v>0.66666666666666596</v>
      </c>
      <c r="Q201" s="98" t="s">
        <v>687</v>
      </c>
      <c r="R201" s="86" t="s">
        <v>651</v>
      </c>
      <c r="S201" s="5">
        <f>SUM(P201-O201)</f>
        <v>2.0833333333333259E-2</v>
      </c>
    </row>
    <row r="202" spans="1:19" ht="10.5" customHeight="1" outlineLevel="1" x14ac:dyDescent="0.2">
      <c r="B202" s="16"/>
      <c r="C202" s="13"/>
      <c r="D202" s="16"/>
      <c r="E202" s="16"/>
      <c r="F202" s="16"/>
      <c r="G202" s="16"/>
      <c r="H202" s="16"/>
      <c r="I202" s="16"/>
      <c r="J202" s="16"/>
      <c r="K202" s="16"/>
      <c r="L202" s="16">
        <f>S202</f>
        <v>2.0833333333333259E-2</v>
      </c>
      <c r="M202" s="16"/>
      <c r="N202" s="2">
        <f>N187</f>
        <v>43384</v>
      </c>
      <c r="O202" s="3">
        <f t="shared" si="103"/>
        <v>0.66666666666666596</v>
      </c>
      <c r="P202" s="4">
        <f t="shared" si="100"/>
        <v>0.68749999999999922</v>
      </c>
      <c r="Q202" s="98" t="s">
        <v>687</v>
      </c>
      <c r="R202" s="86" t="s">
        <v>651</v>
      </c>
      <c r="S202" s="5">
        <f t="shared" ref="S202:S207" si="104">SUM(P202-O202)</f>
        <v>2.0833333333333259E-2</v>
      </c>
    </row>
    <row r="203" spans="1:19" ht="10.5" customHeight="1" outlineLevel="1" x14ac:dyDescent="0.2">
      <c r="B203" s="16"/>
      <c r="C203" s="13"/>
      <c r="D203" s="16"/>
      <c r="E203" s="16"/>
      <c r="F203" s="16"/>
      <c r="G203" s="16"/>
      <c r="H203" s="16">
        <f>S203</f>
        <v>2.0833333333333259E-2</v>
      </c>
      <c r="I203" s="16"/>
      <c r="J203" s="16"/>
      <c r="K203" s="16"/>
      <c r="L203" s="16"/>
      <c r="M203" s="16"/>
      <c r="N203" s="2">
        <f>N187</f>
        <v>43384</v>
      </c>
      <c r="O203" s="3">
        <f t="shared" si="103"/>
        <v>0.68749999999999922</v>
      </c>
      <c r="P203" s="4">
        <f t="shared" si="100"/>
        <v>0.70833333333333248</v>
      </c>
      <c r="Q203" s="98" t="s">
        <v>11</v>
      </c>
      <c r="R203" s="86" t="s">
        <v>652</v>
      </c>
      <c r="S203" s="5">
        <f t="shared" si="104"/>
        <v>2.0833333333333259E-2</v>
      </c>
    </row>
    <row r="204" spans="1:19" ht="10.5" customHeight="1" outlineLevel="1" x14ac:dyDescent="0.2">
      <c r="B204" s="16"/>
      <c r="C204" s="13"/>
      <c r="D204" s="16"/>
      <c r="E204" s="16"/>
      <c r="F204" s="16"/>
      <c r="G204" s="16"/>
      <c r="H204" s="16">
        <f>S204</f>
        <v>2.0833333333333259E-2</v>
      </c>
      <c r="I204" s="16"/>
      <c r="J204" s="16"/>
      <c r="K204" s="16"/>
      <c r="L204" s="16"/>
      <c r="M204" s="16"/>
      <c r="N204" s="2">
        <f>N187</f>
        <v>43384</v>
      </c>
      <c r="O204" s="3">
        <f t="shared" si="103"/>
        <v>0.70833333333333248</v>
      </c>
      <c r="P204" s="4">
        <f t="shared" si="100"/>
        <v>0.72916666666666574</v>
      </c>
      <c r="Q204" s="98" t="s">
        <v>11</v>
      </c>
      <c r="R204" s="86" t="s">
        <v>652</v>
      </c>
      <c r="S204" s="5">
        <f t="shared" si="104"/>
        <v>2.0833333333333259E-2</v>
      </c>
    </row>
    <row r="205" spans="1:19" ht="10.5" customHeight="1" outlineLevel="1" x14ac:dyDescent="0.2">
      <c r="B205" s="16"/>
      <c r="C205" s="13"/>
      <c r="D205" s="16"/>
      <c r="E205" s="16"/>
      <c r="F205" s="16"/>
      <c r="G205" s="16"/>
      <c r="H205" s="16">
        <f>S205</f>
        <v>2.0833333333333259E-2</v>
      </c>
      <c r="I205" s="16"/>
      <c r="J205" s="16"/>
      <c r="K205" s="16"/>
      <c r="L205" s="16"/>
      <c r="M205" s="16"/>
      <c r="N205" s="2">
        <f>N187</f>
        <v>43384</v>
      </c>
      <c r="O205" s="3">
        <f t="shared" si="103"/>
        <v>0.72916666666666574</v>
      </c>
      <c r="P205" s="4">
        <f t="shared" si="100"/>
        <v>0.749999999999999</v>
      </c>
      <c r="Q205" s="98" t="s">
        <v>11</v>
      </c>
      <c r="R205" s="86" t="s">
        <v>652</v>
      </c>
      <c r="S205" s="5">
        <f t="shared" si="104"/>
        <v>2.0833333333333259E-2</v>
      </c>
    </row>
    <row r="206" spans="1:19" ht="10.5" customHeight="1" outlineLevel="1" x14ac:dyDescent="0.2">
      <c r="B206" s="16"/>
      <c r="C206" s="13"/>
      <c r="D206" s="16"/>
      <c r="E206" s="16"/>
      <c r="F206" s="16"/>
      <c r="G206" s="16"/>
      <c r="H206" s="16">
        <f>S206</f>
        <v>2.0833333333333259E-2</v>
      </c>
      <c r="I206" s="16"/>
      <c r="J206" s="16"/>
      <c r="K206" s="16"/>
      <c r="L206" s="16"/>
      <c r="M206" s="16"/>
      <c r="N206" s="2">
        <f>N187</f>
        <v>43384</v>
      </c>
      <c r="O206" s="3">
        <f t="shared" si="103"/>
        <v>0.749999999999999</v>
      </c>
      <c r="P206" s="4">
        <f t="shared" si="100"/>
        <v>0.77083333333333226</v>
      </c>
      <c r="Q206" s="98" t="s">
        <v>11</v>
      </c>
      <c r="R206" s="86" t="s">
        <v>652</v>
      </c>
      <c r="S206" s="5">
        <f t="shared" si="104"/>
        <v>2.0833333333333259E-2</v>
      </c>
    </row>
    <row r="207" spans="1:19" ht="10.5" customHeight="1" outlineLevel="1" thickBot="1" x14ac:dyDescent="0.25">
      <c r="B207" s="16"/>
      <c r="C207" s="13"/>
      <c r="D207" s="16"/>
      <c r="E207" s="16"/>
      <c r="F207" s="16"/>
      <c r="G207" s="16"/>
      <c r="H207" s="16">
        <f>S207</f>
        <v>2.0833333333333259E-2</v>
      </c>
      <c r="I207" s="16"/>
      <c r="J207" s="16"/>
      <c r="K207" s="16"/>
      <c r="L207" s="16"/>
      <c r="M207" s="16"/>
      <c r="N207" s="2">
        <f>N187</f>
        <v>43384</v>
      </c>
      <c r="O207" s="3">
        <f t="shared" si="103"/>
        <v>0.77083333333333226</v>
      </c>
      <c r="P207" s="4">
        <f t="shared" si="100"/>
        <v>0.79166666666666552</v>
      </c>
      <c r="Q207" s="98" t="s">
        <v>11</v>
      </c>
      <c r="R207" s="86" t="s">
        <v>652</v>
      </c>
      <c r="S207" s="5">
        <f t="shared" si="104"/>
        <v>2.0833333333333259E-2</v>
      </c>
    </row>
    <row r="208" spans="1:19" ht="10.5" customHeight="1" outlineLevel="1" x14ac:dyDescent="0.2">
      <c r="A208" s="17">
        <f t="shared" ref="A208:M208" si="105">SUM(A188:A207)</f>
        <v>0</v>
      </c>
      <c r="B208" s="17">
        <f t="shared" si="105"/>
        <v>0</v>
      </c>
      <c r="C208" s="17">
        <f t="shared" si="105"/>
        <v>0</v>
      </c>
      <c r="D208" s="17">
        <f t="shared" si="105"/>
        <v>4.1666666666666519E-2</v>
      </c>
      <c r="E208" s="17">
        <f t="shared" si="105"/>
        <v>0</v>
      </c>
      <c r="F208" s="17">
        <f t="shared" si="105"/>
        <v>0</v>
      </c>
      <c r="G208" s="17">
        <f t="shared" si="105"/>
        <v>0.10416666666666641</v>
      </c>
      <c r="H208" s="17">
        <f t="shared" si="105"/>
        <v>0.1041666666666663</v>
      </c>
      <c r="I208" s="17">
        <f t="shared" si="105"/>
        <v>6.2499999999999944E-2</v>
      </c>
      <c r="J208" s="17">
        <f t="shared" si="105"/>
        <v>0</v>
      </c>
      <c r="K208" s="17">
        <f t="shared" si="105"/>
        <v>0</v>
      </c>
      <c r="L208" s="17">
        <f t="shared" si="105"/>
        <v>6.2499999999999833E-2</v>
      </c>
      <c r="M208" s="17">
        <f t="shared" si="105"/>
        <v>0</v>
      </c>
      <c r="N208" s="55" t="b">
        <f>SUM(A208:M208) = S208</f>
        <v>1</v>
      </c>
      <c r="O208" s="23"/>
      <c r="P208" s="23"/>
      <c r="Q208" s="49"/>
      <c r="R208" s="49"/>
      <c r="S208" s="17">
        <f>SUM(S188:S207)</f>
        <v>0.374999999999999</v>
      </c>
    </row>
    <row r="209" spans="1:19" ht="10.5" customHeight="1" outlineLevel="1" x14ac:dyDescent="0.2">
      <c r="A209" s="8">
        <f t="shared" ref="A209:C209" si="106">(A208-INT(A208))*24</f>
        <v>0</v>
      </c>
      <c r="B209" s="8">
        <f t="shared" si="106"/>
        <v>0</v>
      </c>
      <c r="C209" s="8">
        <f t="shared" si="106"/>
        <v>0</v>
      </c>
      <c r="D209" s="18">
        <f>(D208-INT(D208))*24</f>
        <v>0.99999999999999645</v>
      </c>
      <c r="E209" s="18">
        <f>(E208-INT(E208))*24</f>
        <v>0</v>
      </c>
      <c r="F209" s="18">
        <f>(F208-INT(F208))*24</f>
        <v>0</v>
      </c>
      <c r="G209" s="18">
        <f>(G208-INT(G208))*24</f>
        <v>2.4999999999999938</v>
      </c>
      <c r="H209" s="18">
        <f t="shared" ref="H209:M209" si="107">(H208-INT(H208))*24</f>
        <v>2.4999999999999911</v>
      </c>
      <c r="I209" s="18">
        <f t="shared" si="107"/>
        <v>1.4999999999999987</v>
      </c>
      <c r="J209" s="18">
        <f t="shared" si="107"/>
        <v>0</v>
      </c>
      <c r="K209" s="18">
        <f t="shared" si="107"/>
        <v>0</v>
      </c>
      <c r="L209" s="18">
        <f t="shared" si="107"/>
        <v>1.499999999999996</v>
      </c>
      <c r="M209" s="57">
        <f t="shared" si="107"/>
        <v>0</v>
      </c>
      <c r="N209" s="26">
        <f>SUM(A209:M209)</f>
        <v>8.9999999999999769</v>
      </c>
      <c r="O209" s="24"/>
      <c r="P209" s="24"/>
      <c r="Q209" s="50"/>
      <c r="R209" s="50"/>
      <c r="S209" s="52"/>
    </row>
    <row r="210" spans="1:19" ht="10.5" customHeight="1" outlineLevel="1" thickBot="1" x14ac:dyDescent="0.25">
      <c r="A210" s="27"/>
      <c r="B210" s="19"/>
      <c r="C210" s="19"/>
      <c r="D210" s="20">
        <f>SUM(A209:D209)</f>
        <v>0.99999999999999645</v>
      </c>
      <c r="E210" s="20">
        <f t="shared" ref="E210:M210" si="108">E209</f>
        <v>0</v>
      </c>
      <c r="F210" s="20">
        <f t="shared" si="108"/>
        <v>0</v>
      </c>
      <c r="G210" s="20">
        <f t="shared" si="108"/>
        <v>2.4999999999999938</v>
      </c>
      <c r="H210" s="20">
        <f t="shared" si="108"/>
        <v>2.4999999999999911</v>
      </c>
      <c r="I210" s="20">
        <f t="shared" si="108"/>
        <v>1.4999999999999987</v>
      </c>
      <c r="J210" s="20">
        <f t="shared" si="108"/>
        <v>0</v>
      </c>
      <c r="K210" s="20">
        <f t="shared" si="108"/>
        <v>0</v>
      </c>
      <c r="L210" s="20">
        <f t="shared" si="108"/>
        <v>1.499999999999996</v>
      </c>
      <c r="M210" s="58">
        <f t="shared" si="108"/>
        <v>0</v>
      </c>
      <c r="N210" s="60">
        <f>S210</f>
        <v>0.374999999999999</v>
      </c>
      <c r="O210" s="25"/>
      <c r="P210" s="25"/>
      <c r="Q210" s="51"/>
      <c r="R210" s="51"/>
      <c r="S210" s="54">
        <f>SUM(S208:S209)</f>
        <v>0.374999999999999</v>
      </c>
    </row>
    <row r="211" spans="1:19" ht="10.5" customHeight="1" outlineLevel="1" thickBot="1" x14ac:dyDescent="0.25">
      <c r="A211" s="39"/>
      <c r="B211" s="40" t="s">
        <v>252</v>
      </c>
      <c r="C211" s="40" t="s">
        <v>19</v>
      </c>
      <c r="D211" s="40" t="s">
        <v>3</v>
      </c>
      <c r="E211" s="59" t="s">
        <v>24</v>
      </c>
      <c r="F211" s="40" t="s">
        <v>12</v>
      </c>
      <c r="G211" s="39" t="s">
        <v>10</v>
      </c>
      <c r="H211" s="39" t="s">
        <v>11</v>
      </c>
      <c r="I211" s="39" t="s">
        <v>15</v>
      </c>
      <c r="J211" s="39" t="s">
        <v>13</v>
      </c>
      <c r="K211" s="39" t="s">
        <v>368</v>
      </c>
      <c r="L211" s="39" t="s">
        <v>687</v>
      </c>
      <c r="M211" s="59" t="s">
        <v>26</v>
      </c>
      <c r="N211" s="56">
        <f>N187+1</f>
        <v>43385</v>
      </c>
      <c r="O211" s="4">
        <v>0.375</v>
      </c>
      <c r="P211" s="4">
        <f>O211</f>
        <v>0.375</v>
      </c>
      <c r="Q211" s="47" t="s">
        <v>23</v>
      </c>
      <c r="R211" s="86" t="s">
        <v>661</v>
      </c>
      <c r="S211" s="5">
        <f t="shared" ref="S211" si="109">SUM(P211-O211)</f>
        <v>0</v>
      </c>
    </row>
    <row r="212" spans="1:19" ht="10.5" customHeight="1" outlineLevel="1" x14ac:dyDescent="0.2">
      <c r="B212" s="16"/>
      <c r="C212" s="13"/>
      <c r="D212" s="16"/>
      <c r="E212" s="16"/>
      <c r="F212" s="16"/>
      <c r="G212" s="16"/>
      <c r="H212" s="16">
        <f>S212</f>
        <v>2.0833333333333315E-2</v>
      </c>
      <c r="J212" s="16"/>
      <c r="M212" s="16"/>
      <c r="N212" s="2">
        <f>N211</f>
        <v>43385</v>
      </c>
      <c r="O212" s="3">
        <f>SUM(P211)</f>
        <v>0.375</v>
      </c>
      <c r="P212" s="4">
        <f>P211+0.0208333333333333</f>
        <v>0.39583333333333331</v>
      </c>
      <c r="Q212" s="98" t="s">
        <v>11</v>
      </c>
      <c r="R212" s="86" t="s">
        <v>653</v>
      </c>
      <c r="S212" s="5">
        <f t="shared" ref="S212:S213" si="110">SUM(P212-O212)</f>
        <v>2.0833333333333315E-2</v>
      </c>
    </row>
    <row r="213" spans="1:19" ht="10.5" customHeight="1" outlineLevel="1" x14ac:dyDescent="0.2">
      <c r="B213" s="16"/>
      <c r="C213" s="13"/>
      <c r="D213" s="16"/>
      <c r="E213" s="16"/>
      <c r="F213" s="16"/>
      <c r="G213" s="16"/>
      <c r="H213" s="16"/>
      <c r="I213" s="16"/>
      <c r="J213" s="16"/>
      <c r="K213" s="16"/>
      <c r="L213" s="16">
        <f>S213</f>
        <v>2.0833333333333315E-2</v>
      </c>
      <c r="M213" s="16"/>
      <c r="N213" s="2">
        <f>N211</f>
        <v>43385</v>
      </c>
      <c r="O213" s="3">
        <f t="shared" ref="O213:O228" si="111">SUM(P212)</f>
        <v>0.39583333333333331</v>
      </c>
      <c r="P213" s="4">
        <f t="shared" ref="P213:P230" si="112">P212+0.0208333333333333</f>
        <v>0.41666666666666663</v>
      </c>
      <c r="Q213" s="98" t="s">
        <v>687</v>
      </c>
      <c r="R213" s="86" t="s">
        <v>655</v>
      </c>
      <c r="S213" s="5">
        <f t="shared" si="110"/>
        <v>2.0833333333333315E-2</v>
      </c>
    </row>
    <row r="214" spans="1:19" ht="10.5" customHeight="1" outlineLevel="1" x14ac:dyDescent="0.2">
      <c r="B214" s="16"/>
      <c r="C214" s="13"/>
      <c r="D214" s="5"/>
      <c r="E214" s="16"/>
      <c r="F214" s="16"/>
      <c r="G214" s="16"/>
      <c r="H214" s="16"/>
      <c r="I214" s="16"/>
      <c r="J214" s="16"/>
      <c r="K214" s="16"/>
      <c r="L214" s="16">
        <f>S214</f>
        <v>2.0833333333333315E-2</v>
      </c>
      <c r="M214" s="13"/>
      <c r="N214" s="2">
        <f>N211</f>
        <v>43385</v>
      </c>
      <c r="O214" s="3">
        <f t="shared" si="111"/>
        <v>0.41666666666666663</v>
      </c>
      <c r="P214" s="4">
        <f t="shared" si="112"/>
        <v>0.43749999999999994</v>
      </c>
      <c r="Q214" s="98" t="s">
        <v>687</v>
      </c>
      <c r="R214" s="86" t="s">
        <v>655</v>
      </c>
      <c r="S214" s="5">
        <f>SUM(P214-O214)</f>
        <v>2.0833333333333315E-2</v>
      </c>
    </row>
    <row r="215" spans="1:19" ht="10.5" customHeight="1" outlineLevel="1" x14ac:dyDescent="0.2">
      <c r="B215" s="16"/>
      <c r="C215" s="13"/>
      <c r="D215" s="16"/>
      <c r="E215" s="16"/>
      <c r="F215" s="16"/>
      <c r="G215" s="16"/>
      <c r="H215" s="16"/>
      <c r="I215" s="16"/>
      <c r="J215" s="16"/>
      <c r="K215" s="16"/>
      <c r="L215" s="16">
        <f>S215</f>
        <v>2.0833333333333315E-2</v>
      </c>
      <c r="M215" s="16"/>
      <c r="N215" s="2">
        <f>N211</f>
        <v>43385</v>
      </c>
      <c r="O215" s="3">
        <f t="shared" si="111"/>
        <v>0.43749999999999994</v>
      </c>
      <c r="P215" s="4">
        <f t="shared" si="112"/>
        <v>0.45833333333333326</v>
      </c>
      <c r="Q215" s="98" t="s">
        <v>687</v>
      </c>
      <c r="R215" s="86" t="s">
        <v>656</v>
      </c>
      <c r="S215" s="5">
        <f>SUM(P215-O215)</f>
        <v>2.0833333333333315E-2</v>
      </c>
    </row>
    <row r="216" spans="1:19" ht="10.5" customHeight="1" outlineLevel="1" x14ac:dyDescent="0.2">
      <c r="B216" s="16"/>
      <c r="C216" s="13"/>
      <c r="D216" s="16"/>
      <c r="E216" s="16"/>
      <c r="F216" s="16"/>
      <c r="G216" s="16"/>
      <c r="H216" s="16">
        <f>S216</f>
        <v>2.0833333333333315E-2</v>
      </c>
      <c r="I216" s="16"/>
      <c r="J216" s="16"/>
      <c r="K216" s="16"/>
      <c r="L216" s="16"/>
      <c r="M216" s="16"/>
      <c r="N216" s="2">
        <f>N211</f>
        <v>43385</v>
      </c>
      <c r="O216" s="3">
        <f t="shared" si="111"/>
        <v>0.45833333333333326</v>
      </c>
      <c r="P216" s="4">
        <f t="shared" si="112"/>
        <v>0.47916666666666657</v>
      </c>
      <c r="Q216" s="98" t="s">
        <v>11</v>
      </c>
      <c r="R216" s="86" t="s">
        <v>653</v>
      </c>
      <c r="S216" s="5">
        <f>SUM(P216-O216)</f>
        <v>2.0833333333333315E-2</v>
      </c>
    </row>
    <row r="217" spans="1:19" ht="10.5" customHeight="1" outlineLevel="1" x14ac:dyDescent="0.2">
      <c r="B217" s="16"/>
      <c r="C217" s="13"/>
      <c r="D217" s="16"/>
      <c r="E217" s="16"/>
      <c r="F217" s="16"/>
      <c r="G217" s="16"/>
      <c r="H217" s="16">
        <f>S217</f>
        <v>2.0833333333333315E-2</v>
      </c>
      <c r="I217" s="16"/>
      <c r="J217" s="16"/>
      <c r="K217" s="16"/>
      <c r="L217" s="16"/>
      <c r="M217" s="16"/>
      <c r="N217" s="2">
        <f>N211</f>
        <v>43385</v>
      </c>
      <c r="O217" s="3">
        <f t="shared" si="111"/>
        <v>0.47916666666666657</v>
      </c>
      <c r="P217" s="4">
        <f t="shared" si="112"/>
        <v>0.49999999999999989</v>
      </c>
      <c r="Q217" s="98" t="s">
        <v>11</v>
      </c>
      <c r="R217" s="86" t="s">
        <v>653</v>
      </c>
      <c r="S217" s="5">
        <f>SUM(P217-O217)</f>
        <v>2.0833333333333315E-2</v>
      </c>
    </row>
    <row r="218" spans="1:19" ht="10.5" customHeight="1" outlineLevel="1" x14ac:dyDescent="0.2">
      <c r="B218" s="16"/>
      <c r="C218" s="13"/>
      <c r="D218" s="16"/>
      <c r="E218" s="16"/>
      <c r="F218" s="16"/>
      <c r="G218" s="16"/>
      <c r="H218" s="16">
        <f>S218</f>
        <v>2.0833333333333259E-2</v>
      </c>
      <c r="I218" s="16"/>
      <c r="J218" s="16"/>
      <c r="K218" s="16"/>
      <c r="L218" s="16"/>
      <c r="M218" s="16"/>
      <c r="N218" s="2">
        <f>N211</f>
        <v>43385</v>
      </c>
      <c r="O218" s="3">
        <f t="shared" si="111"/>
        <v>0.49999999999999989</v>
      </c>
      <c r="P218" s="4">
        <f t="shared" si="112"/>
        <v>0.52083333333333315</v>
      </c>
      <c r="Q218" s="98" t="s">
        <v>11</v>
      </c>
      <c r="R218" s="86" t="s">
        <v>653</v>
      </c>
      <c r="S218" s="5">
        <f t="shared" ref="S218:S224" si="113">SUM(P218-O218)</f>
        <v>2.0833333333333259E-2</v>
      </c>
    </row>
    <row r="219" spans="1:19" ht="10.5" customHeight="1" outlineLevel="1" x14ac:dyDescent="0.2">
      <c r="B219" s="16"/>
      <c r="C219" s="13"/>
      <c r="D219" s="16"/>
      <c r="E219" s="16"/>
      <c r="F219" s="16"/>
      <c r="G219" s="16">
        <f>S219</f>
        <v>2.0833333333333259E-2</v>
      </c>
      <c r="H219" s="16"/>
      <c r="I219" s="16"/>
      <c r="J219" s="16"/>
      <c r="L219" s="16"/>
      <c r="M219" s="16"/>
      <c r="N219" s="2">
        <f>N211</f>
        <v>43385</v>
      </c>
      <c r="O219" s="3">
        <f t="shared" si="111"/>
        <v>0.52083333333333315</v>
      </c>
      <c r="P219" s="4">
        <f t="shared" si="112"/>
        <v>0.54166666666666641</v>
      </c>
      <c r="Q219" s="98" t="s">
        <v>10</v>
      </c>
      <c r="R219" s="86" t="s">
        <v>654</v>
      </c>
      <c r="S219" s="5">
        <f t="shared" si="113"/>
        <v>2.0833333333333259E-2</v>
      </c>
    </row>
    <row r="220" spans="1:19" ht="10.5" customHeight="1" outlineLevel="1" x14ac:dyDescent="0.2">
      <c r="B220" s="16"/>
      <c r="C220" s="13"/>
      <c r="D220" s="16"/>
      <c r="E220" s="16"/>
      <c r="F220" s="16"/>
      <c r="G220" s="16">
        <f>S220</f>
        <v>2.0833333333333259E-2</v>
      </c>
      <c r="H220" s="16"/>
      <c r="I220" s="16"/>
      <c r="J220" s="16"/>
      <c r="K220" s="16"/>
      <c r="L220" s="16"/>
      <c r="M220" s="16"/>
      <c r="N220" s="2">
        <f>N211</f>
        <v>43385</v>
      </c>
      <c r="O220" s="3">
        <f t="shared" si="111"/>
        <v>0.54166666666666641</v>
      </c>
      <c r="P220" s="4">
        <f t="shared" si="112"/>
        <v>0.56249999999999967</v>
      </c>
      <c r="Q220" s="98" t="s">
        <v>10</v>
      </c>
      <c r="R220" s="86" t="s">
        <v>654</v>
      </c>
      <c r="S220" s="5">
        <f t="shared" si="113"/>
        <v>2.0833333333333259E-2</v>
      </c>
    </row>
    <row r="221" spans="1:19" ht="10.5" customHeight="1" outlineLevel="1" x14ac:dyDescent="0.2">
      <c r="B221" s="16">
        <f>S221</f>
        <v>2.0833333333333259E-2</v>
      </c>
      <c r="C221" s="16"/>
      <c r="D221" s="16"/>
      <c r="E221" s="16"/>
      <c r="F221" s="16"/>
      <c r="G221" s="16"/>
      <c r="H221" s="16"/>
      <c r="I221" s="16"/>
      <c r="J221" s="16"/>
      <c r="K221" s="16"/>
      <c r="L221" s="16"/>
      <c r="M221" s="16"/>
      <c r="N221" s="2">
        <f>N211</f>
        <v>43385</v>
      </c>
      <c r="O221" s="3">
        <f t="shared" si="111"/>
        <v>0.56249999999999967</v>
      </c>
      <c r="P221" s="4">
        <f t="shared" si="112"/>
        <v>0.58333333333333293</v>
      </c>
      <c r="Q221" s="98" t="s">
        <v>533</v>
      </c>
      <c r="R221" s="86" t="s">
        <v>657</v>
      </c>
      <c r="S221" s="5">
        <f t="shared" si="113"/>
        <v>2.0833333333333259E-2</v>
      </c>
    </row>
    <row r="222" spans="1:19" ht="10.5" customHeight="1" outlineLevel="1" x14ac:dyDescent="0.2">
      <c r="B222" s="16"/>
      <c r="C222" s="16"/>
      <c r="D222" s="16"/>
      <c r="E222" s="16"/>
      <c r="F222" s="16"/>
      <c r="G222" s="16">
        <f>S222</f>
        <v>2.0833333333333259E-2</v>
      </c>
      <c r="H222" s="16"/>
      <c r="I222" s="16"/>
      <c r="J222" s="16"/>
      <c r="K222" s="16"/>
      <c r="L222" s="16"/>
      <c r="M222" s="16"/>
      <c r="N222" s="2">
        <f>N211</f>
        <v>43385</v>
      </c>
      <c r="O222" s="3">
        <f t="shared" si="111"/>
        <v>0.58333333333333293</v>
      </c>
      <c r="P222" s="4">
        <f t="shared" si="112"/>
        <v>0.60416666666666619</v>
      </c>
      <c r="Q222" s="98" t="s">
        <v>10</v>
      </c>
      <c r="R222" s="86" t="s">
        <v>658</v>
      </c>
      <c r="S222" s="5">
        <f t="shared" si="113"/>
        <v>2.0833333333333259E-2</v>
      </c>
    </row>
    <row r="223" spans="1:19" ht="10.5" customHeight="1" outlineLevel="1" x14ac:dyDescent="0.2">
      <c r="B223" s="16"/>
      <c r="C223" s="16"/>
      <c r="D223" s="16"/>
      <c r="E223" s="16"/>
      <c r="F223" s="16"/>
      <c r="G223" s="16">
        <f>S223</f>
        <v>2.0833333333333259E-2</v>
      </c>
      <c r="H223" s="16"/>
      <c r="I223" s="16"/>
      <c r="J223" s="16"/>
      <c r="K223" s="16"/>
      <c r="L223" s="16"/>
      <c r="M223" s="16"/>
      <c r="N223" s="2">
        <f>N211</f>
        <v>43385</v>
      </c>
      <c r="O223" s="3">
        <f t="shared" si="111"/>
        <v>0.60416666666666619</v>
      </c>
      <c r="P223" s="4">
        <f t="shared" si="112"/>
        <v>0.62499999999999944</v>
      </c>
      <c r="Q223" s="98" t="s">
        <v>10</v>
      </c>
      <c r="R223" s="86" t="s">
        <v>658</v>
      </c>
      <c r="S223" s="5">
        <f t="shared" si="113"/>
        <v>2.0833333333333259E-2</v>
      </c>
    </row>
    <row r="224" spans="1:19" ht="10.5" customHeight="1" outlineLevel="1" x14ac:dyDescent="0.2">
      <c r="B224" s="16"/>
      <c r="C224" s="16"/>
      <c r="D224" s="16"/>
      <c r="E224" s="16"/>
      <c r="F224" s="16"/>
      <c r="G224" s="16">
        <f>S224</f>
        <v>2.0833333333333259E-2</v>
      </c>
      <c r="H224" s="16"/>
      <c r="I224" s="16"/>
      <c r="J224" s="16"/>
      <c r="K224" s="16"/>
      <c r="L224" s="16"/>
      <c r="M224" s="16"/>
      <c r="N224" s="2">
        <f>N211</f>
        <v>43385</v>
      </c>
      <c r="O224" s="3">
        <f t="shared" si="111"/>
        <v>0.62499999999999944</v>
      </c>
      <c r="P224" s="4">
        <f t="shared" si="112"/>
        <v>0.6458333333333327</v>
      </c>
      <c r="Q224" s="98" t="s">
        <v>10</v>
      </c>
      <c r="R224" s="86" t="s">
        <v>658</v>
      </c>
      <c r="S224" s="5">
        <f t="shared" si="113"/>
        <v>2.0833333333333259E-2</v>
      </c>
    </row>
    <row r="225" spans="1:19" ht="10.5" customHeight="1" outlineLevel="1" x14ac:dyDescent="0.2">
      <c r="B225" s="16"/>
      <c r="C225" s="16"/>
      <c r="D225" s="16"/>
      <c r="E225" s="16"/>
      <c r="F225" s="16"/>
      <c r="G225" s="16"/>
      <c r="H225" s="16"/>
      <c r="I225" s="16"/>
      <c r="J225" s="16"/>
      <c r="K225" s="16"/>
      <c r="L225" s="16"/>
      <c r="M225" s="16"/>
      <c r="N225" s="2">
        <f>N211</f>
        <v>43385</v>
      </c>
      <c r="O225" s="3">
        <f t="shared" si="111"/>
        <v>0.6458333333333327</v>
      </c>
      <c r="P225" s="4">
        <f t="shared" si="112"/>
        <v>0.66666666666666596</v>
      </c>
      <c r="Q225" s="98" t="s">
        <v>23</v>
      </c>
      <c r="R225" s="86" t="s">
        <v>659</v>
      </c>
      <c r="S225" s="5"/>
    </row>
    <row r="226" spans="1:19" ht="10.5" customHeight="1" outlineLevel="1" x14ac:dyDescent="0.2">
      <c r="B226" s="16"/>
      <c r="C226" s="16"/>
      <c r="D226" s="16"/>
      <c r="E226" s="16"/>
      <c r="F226" s="16"/>
      <c r="G226" s="16"/>
      <c r="H226" s="16"/>
      <c r="I226" s="16"/>
      <c r="J226" s="16"/>
      <c r="K226" s="16"/>
      <c r="L226" s="16"/>
      <c r="M226" s="16"/>
      <c r="N226" s="2">
        <f>N211</f>
        <v>43385</v>
      </c>
      <c r="O226" s="3">
        <f t="shared" si="111"/>
        <v>0.66666666666666596</v>
      </c>
      <c r="P226" s="4">
        <f t="shared" si="112"/>
        <v>0.68749999999999922</v>
      </c>
      <c r="Q226" s="98" t="s">
        <v>23</v>
      </c>
      <c r="R226" s="86" t="s">
        <v>659</v>
      </c>
      <c r="S226" s="5"/>
    </row>
    <row r="227" spans="1:19" ht="10.5" customHeight="1" outlineLevel="1" x14ac:dyDescent="0.2">
      <c r="B227" s="16"/>
      <c r="C227" s="16"/>
      <c r="D227" s="16"/>
      <c r="E227" s="16"/>
      <c r="F227" s="16"/>
      <c r="G227" s="16"/>
      <c r="H227" s="16"/>
      <c r="I227" s="16"/>
      <c r="J227" s="16"/>
      <c r="K227" s="16"/>
      <c r="L227" s="16"/>
      <c r="M227" s="16"/>
      <c r="N227" s="2">
        <f>N211</f>
        <v>43385</v>
      </c>
      <c r="O227" s="3">
        <f t="shared" si="111"/>
        <v>0.68749999999999922</v>
      </c>
      <c r="P227" s="4">
        <f t="shared" si="112"/>
        <v>0.70833333333333248</v>
      </c>
      <c r="Q227" s="98" t="s">
        <v>23</v>
      </c>
      <c r="R227" s="86" t="s">
        <v>659</v>
      </c>
      <c r="S227" s="5"/>
    </row>
    <row r="228" spans="1:19" ht="10.5" customHeight="1" outlineLevel="1" x14ac:dyDescent="0.2">
      <c r="B228" s="16"/>
      <c r="C228" s="16"/>
      <c r="D228" s="16"/>
      <c r="E228" s="16"/>
      <c r="F228" s="16"/>
      <c r="G228" s="16"/>
      <c r="H228" s="16"/>
      <c r="I228" s="16"/>
      <c r="J228" s="16"/>
      <c r="K228" s="16"/>
      <c r="L228" s="16"/>
      <c r="M228" s="16"/>
      <c r="N228" s="2">
        <f>N211</f>
        <v>43385</v>
      </c>
      <c r="O228" s="3">
        <f t="shared" si="111"/>
        <v>0.70833333333333248</v>
      </c>
      <c r="P228" s="4">
        <f t="shared" si="112"/>
        <v>0.72916666666666574</v>
      </c>
      <c r="Q228" s="98" t="s">
        <v>23</v>
      </c>
      <c r="R228" s="86" t="s">
        <v>659</v>
      </c>
      <c r="S228" s="5"/>
    </row>
    <row r="229" spans="1:19" ht="10.5" customHeight="1" outlineLevel="1" x14ac:dyDescent="0.2">
      <c r="B229" s="16"/>
      <c r="C229" s="16"/>
      <c r="D229" s="16"/>
      <c r="E229" s="16"/>
      <c r="F229" s="16"/>
      <c r="G229" s="16">
        <f>S229</f>
        <v>2.0833333333333259E-2</v>
      </c>
      <c r="H229" s="16"/>
      <c r="I229" s="16"/>
      <c r="J229" s="16"/>
      <c r="K229" s="16"/>
      <c r="L229" s="16"/>
      <c r="M229" s="16"/>
      <c r="N229" s="2">
        <f>N211</f>
        <v>43385</v>
      </c>
      <c r="O229" s="3">
        <f t="shared" ref="O229:O230" si="114">SUM(P228)</f>
        <v>0.72916666666666574</v>
      </c>
      <c r="P229" s="4">
        <f t="shared" si="112"/>
        <v>0.749999999999999</v>
      </c>
      <c r="Q229" s="98" t="s">
        <v>10</v>
      </c>
      <c r="R229" s="86" t="s">
        <v>660</v>
      </c>
      <c r="S229" s="5">
        <f t="shared" ref="S229:S230" si="115">SUM(P229-O229)</f>
        <v>2.0833333333333259E-2</v>
      </c>
    </row>
    <row r="230" spans="1:19" ht="10.5" customHeight="1" outlineLevel="1" thickBot="1" x14ac:dyDescent="0.25">
      <c r="B230" s="16"/>
      <c r="C230" s="16"/>
      <c r="D230" s="16"/>
      <c r="E230" s="16"/>
      <c r="F230" s="16"/>
      <c r="G230" s="16">
        <f>S230</f>
        <v>2.0833333333333259E-2</v>
      </c>
      <c r="H230" s="16"/>
      <c r="I230" s="16"/>
      <c r="J230" s="16"/>
      <c r="K230" s="16"/>
      <c r="L230" s="16"/>
      <c r="M230" s="16"/>
      <c r="N230" s="2">
        <f>N211</f>
        <v>43385</v>
      </c>
      <c r="O230" s="3">
        <f t="shared" si="114"/>
        <v>0.749999999999999</v>
      </c>
      <c r="P230" s="4">
        <f t="shared" si="112"/>
        <v>0.77083333333333226</v>
      </c>
      <c r="Q230" s="98" t="s">
        <v>10</v>
      </c>
      <c r="R230" s="86" t="s">
        <v>660</v>
      </c>
      <c r="S230" s="5">
        <f t="shared" si="115"/>
        <v>2.0833333333333259E-2</v>
      </c>
    </row>
    <row r="231" spans="1:19" ht="10.5" customHeight="1" outlineLevel="1" x14ac:dyDescent="0.2">
      <c r="A231" s="17">
        <f t="shared" ref="A231:M231" si="116">SUM(A212:A230)</f>
        <v>0</v>
      </c>
      <c r="B231" s="17">
        <f t="shared" si="116"/>
        <v>2.0833333333333259E-2</v>
      </c>
      <c r="C231" s="17">
        <f t="shared" si="116"/>
        <v>0</v>
      </c>
      <c r="D231" s="17">
        <f t="shared" si="116"/>
        <v>0</v>
      </c>
      <c r="E231" s="17">
        <f t="shared" si="116"/>
        <v>0</v>
      </c>
      <c r="F231" s="17">
        <f t="shared" si="116"/>
        <v>0</v>
      </c>
      <c r="G231" s="17">
        <f t="shared" si="116"/>
        <v>0.14583333333333282</v>
      </c>
      <c r="H231" s="17">
        <f t="shared" si="116"/>
        <v>8.3333333333333204E-2</v>
      </c>
      <c r="I231" s="17">
        <f t="shared" si="116"/>
        <v>0</v>
      </c>
      <c r="J231" s="17">
        <f t="shared" si="116"/>
        <v>0</v>
      </c>
      <c r="K231" s="17">
        <f t="shared" si="116"/>
        <v>0</v>
      </c>
      <c r="L231" s="17">
        <f t="shared" si="116"/>
        <v>6.2499999999999944E-2</v>
      </c>
      <c r="M231" s="23">
        <f t="shared" si="116"/>
        <v>0</v>
      </c>
      <c r="N231" s="150" t="b">
        <f>SUM(A231:M231) = S231</f>
        <v>1</v>
      </c>
      <c r="O231" s="155"/>
      <c r="P231" s="7"/>
      <c r="Q231" s="49"/>
      <c r="R231" s="49"/>
      <c r="S231" s="17">
        <f>SUM(S212:S230)</f>
        <v>0.31249999999999922</v>
      </c>
    </row>
    <row r="232" spans="1:19" ht="10.5" customHeight="1" outlineLevel="1" thickBot="1" x14ac:dyDescent="0.25">
      <c r="A232" s="8">
        <f t="shared" ref="A232:C232" si="117">(A231-INT(A231))*24</f>
        <v>0</v>
      </c>
      <c r="B232" s="8">
        <f t="shared" si="117"/>
        <v>0.49999999999999822</v>
      </c>
      <c r="C232" s="8">
        <f t="shared" si="117"/>
        <v>0</v>
      </c>
      <c r="D232" s="18">
        <f>(D231-INT(D231))*24</f>
        <v>0</v>
      </c>
      <c r="E232" s="18">
        <f>(E231-INT(E231))*24</f>
        <v>0</v>
      </c>
      <c r="F232" s="18">
        <f>(F231-INT(F231))*24</f>
        <v>0</v>
      </c>
      <c r="G232" s="18">
        <f>(G231-INT(G231))*24</f>
        <v>3.4999999999999876</v>
      </c>
      <c r="H232" s="18">
        <f t="shared" ref="H232:M232" si="118">(H231-INT(H231))*24</f>
        <v>1.9999999999999969</v>
      </c>
      <c r="I232" s="18">
        <f t="shared" si="118"/>
        <v>0</v>
      </c>
      <c r="J232" s="18">
        <f t="shared" si="118"/>
        <v>0</v>
      </c>
      <c r="K232" s="18">
        <f t="shared" si="118"/>
        <v>0</v>
      </c>
      <c r="L232" s="18">
        <f t="shared" si="118"/>
        <v>1.4999999999999987</v>
      </c>
      <c r="M232" s="146">
        <f t="shared" si="118"/>
        <v>0</v>
      </c>
      <c r="N232" s="151">
        <f>SUM(A232:M232)</f>
        <v>7.4999999999999805</v>
      </c>
      <c r="O232" s="153"/>
      <c r="P232" s="50"/>
      <c r="Q232" s="50"/>
      <c r="R232" s="50"/>
      <c r="S232" s="52"/>
    </row>
    <row r="233" spans="1:19" ht="10.5" customHeight="1" outlineLevel="1" thickBot="1" x14ac:dyDescent="0.25">
      <c r="A233" s="15"/>
      <c r="B233" s="11"/>
      <c r="C233" s="11"/>
      <c r="D233" s="20">
        <f>SUM(A232:D232)</f>
        <v>0.49999999999999822</v>
      </c>
      <c r="E233" s="20">
        <f t="shared" ref="E233:M233" si="119">E232</f>
        <v>0</v>
      </c>
      <c r="F233" s="20">
        <f t="shared" si="119"/>
        <v>0</v>
      </c>
      <c r="G233" s="20">
        <f t="shared" si="119"/>
        <v>3.4999999999999876</v>
      </c>
      <c r="H233" s="20">
        <f t="shared" si="119"/>
        <v>1.9999999999999969</v>
      </c>
      <c r="I233" s="20">
        <f t="shared" si="119"/>
        <v>0</v>
      </c>
      <c r="J233" s="20">
        <f t="shared" si="119"/>
        <v>0</v>
      </c>
      <c r="K233" s="20">
        <f t="shared" si="119"/>
        <v>0</v>
      </c>
      <c r="L233" s="20">
        <f t="shared" si="119"/>
        <v>1.4999999999999987</v>
      </c>
      <c r="M233" s="147">
        <f t="shared" si="119"/>
        <v>0</v>
      </c>
      <c r="N233" s="147" t="s">
        <v>17</v>
      </c>
      <c r="O233" s="154">
        <f>SUM(S138,S160,S184,S208,S231)</f>
        <v>1.8124999999999951</v>
      </c>
      <c r="P233" s="159">
        <f>SUM(S140,S162,S186,S210,S233)</f>
        <v>1.8124999999999951</v>
      </c>
      <c r="Q233" s="51"/>
      <c r="R233" s="51"/>
      <c r="S233" s="54">
        <f>SUM(S231:S232)</f>
        <v>0.31249999999999922</v>
      </c>
    </row>
    <row r="234" spans="1:19" ht="10.5" customHeight="1" x14ac:dyDescent="0.2">
      <c r="A234" s="8">
        <f t="shared" ref="A234:M234" si="120">SUM(A139,A161,A185,A209,A232)</f>
        <v>0</v>
      </c>
      <c r="B234" s="8">
        <f t="shared" si="120"/>
        <v>3.4999999999999876</v>
      </c>
      <c r="C234" s="8">
        <f t="shared" si="120"/>
        <v>0</v>
      </c>
      <c r="D234" s="8">
        <f t="shared" si="120"/>
        <v>2.4999999999999951</v>
      </c>
      <c r="E234" s="8">
        <f t="shared" si="120"/>
        <v>0</v>
      </c>
      <c r="F234" s="8">
        <f t="shared" si="120"/>
        <v>0</v>
      </c>
      <c r="G234" s="8">
        <f t="shared" si="120"/>
        <v>23.499999999999936</v>
      </c>
      <c r="H234" s="8">
        <f t="shared" si="120"/>
        <v>5.9999999999999822</v>
      </c>
      <c r="I234" s="8">
        <f t="shared" si="120"/>
        <v>2.4999999999999951</v>
      </c>
      <c r="J234" s="8">
        <f t="shared" si="120"/>
        <v>0</v>
      </c>
      <c r="K234" s="8">
        <f t="shared" si="120"/>
        <v>0</v>
      </c>
      <c r="L234" s="8">
        <f t="shared" si="120"/>
        <v>5.4999999999999893</v>
      </c>
      <c r="M234" s="148">
        <f t="shared" si="120"/>
        <v>0</v>
      </c>
      <c r="N234" s="157">
        <f>SUM(S139,S161,S185,S209,S232)</f>
        <v>0</v>
      </c>
      <c r="O234" s="160">
        <f>SUM(A234:M234)</f>
        <v>43.499999999999886</v>
      </c>
      <c r="P234" s="161">
        <f>SUM(O233)+N234</f>
        <v>1.8124999999999951</v>
      </c>
      <c r="Q234" s="22"/>
      <c r="R234" s="22"/>
      <c r="S234" s="21"/>
    </row>
    <row r="235" spans="1:19" ht="10.5" customHeight="1" thickBot="1" x14ac:dyDescent="0.25">
      <c r="A235" s="10"/>
      <c r="B235" s="11"/>
      <c r="C235" s="11"/>
      <c r="D235" s="11">
        <f>SUM(A234:D234)</f>
        <v>5.9999999999999822</v>
      </c>
      <c r="E235" s="32">
        <f t="shared" ref="E235:M235" si="121">E234</f>
        <v>0</v>
      </c>
      <c r="F235" s="32">
        <f t="shared" si="121"/>
        <v>0</v>
      </c>
      <c r="G235" s="32">
        <f t="shared" si="121"/>
        <v>23.499999999999936</v>
      </c>
      <c r="H235" s="32">
        <f t="shared" si="121"/>
        <v>5.9999999999999822</v>
      </c>
      <c r="I235" s="32">
        <f t="shared" si="121"/>
        <v>2.4999999999999951</v>
      </c>
      <c r="J235" s="32">
        <f t="shared" si="121"/>
        <v>0</v>
      </c>
      <c r="K235" s="32">
        <f t="shared" si="121"/>
        <v>0</v>
      </c>
      <c r="L235" s="32">
        <f t="shared" si="121"/>
        <v>5.4999999999999893</v>
      </c>
      <c r="M235" s="149">
        <f t="shared" si="121"/>
        <v>0</v>
      </c>
      <c r="N235" s="158">
        <f>IF(SUM(O234-37.5)&gt;0,SUM(O234-37.5),0)</f>
        <v>5.9999999999998863</v>
      </c>
      <c r="O235" s="162">
        <f>SUM(A235:M235)</f>
        <v>43.499999999999886</v>
      </c>
      <c r="P235" s="152">
        <f>(O233)*24</f>
        <v>43.499999999999886</v>
      </c>
      <c r="Q235" s="22"/>
      <c r="R235" s="22"/>
      <c r="S235" s="34" t="b">
        <f>O235=P235</f>
        <v>1</v>
      </c>
    </row>
    <row r="237" spans="1:19" ht="10.5" customHeight="1" x14ac:dyDescent="0.2">
      <c r="A237" s="28">
        <f>WEEKNUM(G237)</f>
        <v>42</v>
      </c>
      <c r="B237" s="43" t="s">
        <v>4</v>
      </c>
      <c r="C237" s="178">
        <f>SUM(N239)-2</f>
        <v>43386</v>
      </c>
      <c r="D237" s="178"/>
      <c r="E237" s="29"/>
      <c r="F237" s="29" t="s">
        <v>5</v>
      </c>
      <c r="G237" s="178">
        <f>SUM(C237+6)</f>
        <v>43392</v>
      </c>
      <c r="H237" s="178"/>
      <c r="I237" s="29"/>
      <c r="J237" s="45"/>
      <c r="K237" s="45"/>
      <c r="L237" s="29"/>
      <c r="M237" s="33"/>
      <c r="N237" s="30" t="s">
        <v>6</v>
      </c>
      <c r="O237" s="30" t="s">
        <v>7</v>
      </c>
      <c r="P237" s="31" t="s">
        <v>9</v>
      </c>
      <c r="Q237" s="48" t="s">
        <v>14</v>
      </c>
      <c r="R237" s="30" t="s">
        <v>8</v>
      </c>
      <c r="S237" s="30" t="s">
        <v>1</v>
      </c>
    </row>
    <row r="238" spans="1:19" ht="10.5" customHeight="1" thickBot="1" x14ac:dyDescent="0.25">
      <c r="B238" s="102">
        <f t="shared" ref="B238:F238" si="122">B235 +B118</f>
        <v>0</v>
      </c>
      <c r="C238" s="102">
        <f t="shared" si="122"/>
        <v>0</v>
      </c>
      <c r="D238" s="102">
        <f t="shared" si="122"/>
        <v>9.4999999999999787</v>
      </c>
      <c r="E238" s="102">
        <f t="shared" si="122"/>
        <v>0</v>
      </c>
      <c r="F238" s="102">
        <f t="shared" si="122"/>
        <v>1.9999999999999942</v>
      </c>
      <c r="G238" s="102">
        <f>G235 +G118</f>
        <v>36.499999999999901</v>
      </c>
      <c r="H238" s="102">
        <f t="shared" ref="H238:M238" si="123">H235 +H118</f>
        <v>6.9999999999999787</v>
      </c>
      <c r="I238" s="102">
        <f t="shared" si="123"/>
        <v>6.4999999999999822</v>
      </c>
      <c r="J238" s="102">
        <f t="shared" si="123"/>
        <v>0</v>
      </c>
      <c r="K238" s="102">
        <f t="shared" si="123"/>
        <v>11.999999999999964</v>
      </c>
      <c r="L238" s="102">
        <f t="shared" si="123"/>
        <v>6.4999999999999858</v>
      </c>
      <c r="M238" s="102">
        <f t="shared" si="123"/>
        <v>0</v>
      </c>
      <c r="N238" s="53"/>
      <c r="S238" s="5" t="s">
        <v>56</v>
      </c>
    </row>
    <row r="239" spans="1:19" ht="10.5" customHeight="1" outlineLevel="1" thickBot="1" x14ac:dyDescent="0.25">
      <c r="A239" s="39"/>
      <c r="B239" s="40" t="s">
        <v>252</v>
      </c>
      <c r="C239" s="40" t="s">
        <v>19</v>
      </c>
      <c r="D239" s="40" t="s">
        <v>3</v>
      </c>
      <c r="E239" s="59" t="s">
        <v>24</v>
      </c>
      <c r="F239" s="40" t="s">
        <v>12</v>
      </c>
      <c r="G239" s="39" t="s">
        <v>10</v>
      </c>
      <c r="H239" s="39" t="s">
        <v>11</v>
      </c>
      <c r="I239" s="39" t="s">
        <v>15</v>
      </c>
      <c r="J239" s="39" t="s">
        <v>13</v>
      </c>
      <c r="K239" s="39" t="s">
        <v>368</v>
      </c>
      <c r="L239" s="39" t="s">
        <v>687</v>
      </c>
      <c r="M239" s="59" t="s">
        <v>26</v>
      </c>
      <c r="N239" s="56">
        <f>N211+3</f>
        <v>43388</v>
      </c>
      <c r="O239" s="4">
        <v>0.39583333333333331</v>
      </c>
      <c r="P239" s="4">
        <f>O239</f>
        <v>0.39583333333333331</v>
      </c>
      <c r="Q239" s="47" t="s">
        <v>23</v>
      </c>
      <c r="R239" s="86" t="s">
        <v>662</v>
      </c>
      <c r="S239" s="5" t="s">
        <v>56</v>
      </c>
    </row>
    <row r="240" spans="1:19" ht="10.5" customHeight="1" outlineLevel="1" x14ac:dyDescent="0.2">
      <c r="B240" s="16"/>
      <c r="C240" s="13"/>
      <c r="D240" s="16"/>
      <c r="E240" s="16"/>
      <c r="F240" s="13"/>
      <c r="G240" s="16">
        <f t="shared" ref="G240:G249" si="124">S240</f>
        <v>2.0833333333333315E-2</v>
      </c>
      <c r="H240" s="16"/>
      <c r="I240" s="16"/>
      <c r="J240" s="16"/>
      <c r="M240" s="16"/>
      <c r="N240" s="2">
        <f>N239</f>
        <v>43388</v>
      </c>
      <c r="O240" s="5">
        <f t="shared" ref="O240:O253" si="125">SUM(P239)</f>
        <v>0.39583333333333331</v>
      </c>
      <c r="P240" s="4">
        <f t="shared" ref="P240:P257" si="126">P239+0.0208333333333333</f>
        <v>0.41666666666666663</v>
      </c>
      <c r="Q240" s="98" t="s">
        <v>10</v>
      </c>
      <c r="R240" s="86" t="s">
        <v>664</v>
      </c>
      <c r="S240" s="5">
        <f>SUM(P240-O240)</f>
        <v>2.0833333333333315E-2</v>
      </c>
    </row>
    <row r="241" spans="2:19" ht="10.5" customHeight="1" outlineLevel="1" x14ac:dyDescent="0.2">
      <c r="B241" s="16"/>
      <c r="C241" s="13"/>
      <c r="D241" s="16"/>
      <c r="E241" s="16"/>
      <c r="F241" s="13"/>
      <c r="G241" s="16">
        <f t="shared" si="124"/>
        <v>2.0833333333333315E-2</v>
      </c>
      <c r="H241" s="16"/>
      <c r="I241" s="16"/>
      <c r="J241" s="16"/>
      <c r="K241" s="16"/>
      <c r="M241" s="16"/>
      <c r="N241" s="2">
        <f>N239</f>
        <v>43388</v>
      </c>
      <c r="O241" s="5">
        <f t="shared" si="125"/>
        <v>0.41666666666666663</v>
      </c>
      <c r="P241" s="4">
        <f t="shared" si="126"/>
        <v>0.43749999999999994</v>
      </c>
      <c r="Q241" s="98" t="s">
        <v>10</v>
      </c>
      <c r="R241" s="86" t="s">
        <v>664</v>
      </c>
      <c r="S241" s="5">
        <f>SUM(P241-O241)</f>
        <v>2.0833333333333315E-2</v>
      </c>
    </row>
    <row r="242" spans="2:19" ht="10.5" customHeight="1" outlineLevel="1" x14ac:dyDescent="0.2">
      <c r="B242" s="16"/>
      <c r="C242" s="13"/>
      <c r="D242" s="16"/>
      <c r="E242" s="16"/>
      <c r="F242" s="16"/>
      <c r="G242" s="16">
        <f t="shared" si="124"/>
        <v>2.0833333333333315E-2</v>
      </c>
      <c r="H242" s="16"/>
      <c r="I242" s="16"/>
      <c r="J242" s="16"/>
      <c r="K242" s="16"/>
      <c r="M242" s="16"/>
      <c r="N242" s="2">
        <f>N239</f>
        <v>43388</v>
      </c>
      <c r="O242" s="5">
        <f t="shared" si="125"/>
        <v>0.43749999999999994</v>
      </c>
      <c r="P242" s="4">
        <f t="shared" si="126"/>
        <v>0.45833333333333326</v>
      </c>
      <c r="Q242" s="98" t="s">
        <v>10</v>
      </c>
      <c r="R242" s="86" t="s">
        <v>664</v>
      </c>
      <c r="S242" s="5">
        <f>SUM(P242-O242)</f>
        <v>2.0833333333333315E-2</v>
      </c>
    </row>
    <row r="243" spans="2:19" ht="10.5" customHeight="1" outlineLevel="1" x14ac:dyDescent="0.2">
      <c r="B243" s="16"/>
      <c r="C243" s="13"/>
      <c r="D243" s="16"/>
      <c r="E243" s="16"/>
      <c r="F243" s="16"/>
      <c r="G243" s="16">
        <f t="shared" si="124"/>
        <v>2.0833333333333315E-2</v>
      </c>
      <c r="H243" s="16"/>
      <c r="I243" s="16"/>
      <c r="J243" s="16"/>
      <c r="K243" s="16"/>
      <c r="M243" s="16"/>
      <c r="N243" s="2">
        <f>N239</f>
        <v>43388</v>
      </c>
      <c r="O243" s="5">
        <f t="shared" si="125"/>
        <v>0.45833333333333326</v>
      </c>
      <c r="P243" s="4">
        <f t="shared" si="126"/>
        <v>0.47916666666666657</v>
      </c>
      <c r="Q243" s="98" t="s">
        <v>10</v>
      </c>
      <c r="R243" s="86" t="s">
        <v>664</v>
      </c>
      <c r="S243" s="5">
        <f>SUM(P243-O243)</f>
        <v>2.0833333333333315E-2</v>
      </c>
    </row>
    <row r="244" spans="2:19" ht="10.5" customHeight="1" outlineLevel="1" x14ac:dyDescent="0.2">
      <c r="B244" s="16"/>
      <c r="C244" s="13"/>
      <c r="D244" s="16"/>
      <c r="E244" s="16"/>
      <c r="F244" s="16"/>
      <c r="G244" s="16">
        <f t="shared" si="124"/>
        <v>2.0833333333333315E-2</v>
      </c>
      <c r="H244" s="16"/>
      <c r="I244" s="16"/>
      <c r="J244" s="16"/>
      <c r="K244" s="16"/>
      <c r="M244" s="16"/>
      <c r="N244" s="2">
        <f>N239</f>
        <v>43388</v>
      </c>
      <c r="O244" s="5">
        <f t="shared" si="125"/>
        <v>0.47916666666666657</v>
      </c>
      <c r="P244" s="4">
        <f t="shared" si="126"/>
        <v>0.49999999999999989</v>
      </c>
      <c r="Q244" s="98" t="s">
        <v>10</v>
      </c>
      <c r="R244" s="86" t="s">
        <v>664</v>
      </c>
      <c r="S244" s="5">
        <f>SUM(P244-O244)</f>
        <v>2.0833333333333315E-2</v>
      </c>
    </row>
    <row r="245" spans="2:19" ht="10.5" customHeight="1" outlineLevel="1" x14ac:dyDescent="0.2">
      <c r="B245" s="16"/>
      <c r="C245" s="13"/>
      <c r="D245" s="16"/>
      <c r="E245" s="16"/>
      <c r="F245" s="16"/>
      <c r="G245" s="16">
        <f t="shared" si="124"/>
        <v>2.0833333333333259E-2</v>
      </c>
      <c r="H245" s="16"/>
      <c r="I245" s="16"/>
      <c r="J245" s="16"/>
      <c r="K245" s="16"/>
      <c r="M245" s="16"/>
      <c r="N245" s="2">
        <f>N239</f>
        <v>43388</v>
      </c>
      <c r="O245" s="5">
        <f t="shared" si="125"/>
        <v>0.49999999999999989</v>
      </c>
      <c r="P245" s="4">
        <f t="shared" si="126"/>
        <v>0.52083333333333315</v>
      </c>
      <c r="Q245" s="98" t="s">
        <v>10</v>
      </c>
      <c r="R245" s="86" t="s">
        <v>664</v>
      </c>
      <c r="S245" s="5">
        <f t="shared" ref="S245" si="127">SUM(P245-O245)</f>
        <v>2.0833333333333259E-2</v>
      </c>
    </row>
    <row r="246" spans="2:19" ht="10.5" customHeight="1" outlineLevel="1" x14ac:dyDescent="0.2">
      <c r="B246" s="16"/>
      <c r="C246" s="13"/>
      <c r="D246" s="16"/>
      <c r="E246" s="16"/>
      <c r="F246" s="16"/>
      <c r="G246" s="16">
        <f t="shared" si="124"/>
        <v>2.0833333333333259E-2</v>
      </c>
      <c r="H246" s="16"/>
      <c r="I246" s="5"/>
      <c r="J246" s="16"/>
      <c r="K246" s="16"/>
      <c r="M246" s="16"/>
      <c r="N246" s="2">
        <f>N239</f>
        <v>43388</v>
      </c>
      <c r="O246" s="5">
        <f t="shared" si="125"/>
        <v>0.52083333333333315</v>
      </c>
      <c r="P246" s="4">
        <f t="shared" si="126"/>
        <v>0.54166666666666641</v>
      </c>
      <c r="Q246" s="98" t="s">
        <v>10</v>
      </c>
      <c r="R246" s="86" t="s">
        <v>664</v>
      </c>
      <c r="S246" s="5">
        <f>SUM(P246-O246)</f>
        <v>2.0833333333333259E-2</v>
      </c>
    </row>
    <row r="247" spans="2:19" ht="10.5" customHeight="1" outlineLevel="1" x14ac:dyDescent="0.2">
      <c r="B247" s="16"/>
      <c r="C247" s="13"/>
      <c r="D247" s="16"/>
      <c r="E247" s="16"/>
      <c r="F247" s="16"/>
      <c r="G247" s="16">
        <f t="shared" si="124"/>
        <v>2.0833333333333259E-2</v>
      </c>
      <c r="H247" s="16"/>
      <c r="I247" s="5"/>
      <c r="J247" s="16"/>
      <c r="K247" s="16"/>
      <c r="M247" s="16"/>
      <c r="N247" s="2">
        <f>N239</f>
        <v>43388</v>
      </c>
      <c r="O247" s="5">
        <f t="shared" si="125"/>
        <v>0.54166666666666641</v>
      </c>
      <c r="P247" s="4">
        <f t="shared" si="126"/>
        <v>0.56249999999999967</v>
      </c>
      <c r="Q247" s="98" t="s">
        <v>10</v>
      </c>
      <c r="R247" s="86" t="s">
        <v>664</v>
      </c>
      <c r="S247" s="5">
        <f>SUM(P247-O247)</f>
        <v>2.0833333333333259E-2</v>
      </c>
    </row>
    <row r="248" spans="2:19" ht="10.5" customHeight="1" outlineLevel="1" x14ac:dyDescent="0.2">
      <c r="B248" s="16"/>
      <c r="C248" s="13"/>
      <c r="D248" s="16"/>
      <c r="E248" s="16"/>
      <c r="F248" s="16"/>
      <c r="G248" s="16">
        <f t="shared" si="124"/>
        <v>2.0833333333333259E-2</v>
      </c>
      <c r="H248" s="16"/>
      <c r="I248" s="5"/>
      <c r="J248" s="16"/>
      <c r="K248" s="16"/>
      <c r="M248" s="16"/>
      <c r="N248" s="2">
        <f>N239</f>
        <v>43388</v>
      </c>
      <c r="O248" s="5">
        <f t="shared" si="125"/>
        <v>0.56249999999999967</v>
      </c>
      <c r="P248" s="4">
        <f t="shared" si="126"/>
        <v>0.58333333333333293</v>
      </c>
      <c r="Q248" s="98" t="s">
        <v>10</v>
      </c>
      <c r="R248" s="86" t="s">
        <v>664</v>
      </c>
      <c r="S248" s="5">
        <f>SUM(P248-O248)</f>
        <v>2.0833333333333259E-2</v>
      </c>
    </row>
    <row r="249" spans="2:19" ht="10.5" customHeight="1" outlineLevel="1" x14ac:dyDescent="0.2">
      <c r="B249" s="16"/>
      <c r="C249" s="13"/>
      <c r="D249" s="16"/>
      <c r="E249" s="16"/>
      <c r="F249" s="16"/>
      <c r="G249" s="16">
        <f t="shared" si="124"/>
        <v>2.0833333333333259E-2</v>
      </c>
      <c r="H249" s="16"/>
      <c r="I249" s="16"/>
      <c r="J249" s="16"/>
      <c r="M249" s="16"/>
      <c r="N249" s="2">
        <f>N239</f>
        <v>43388</v>
      </c>
      <c r="O249" s="5">
        <f t="shared" si="125"/>
        <v>0.58333333333333293</v>
      </c>
      <c r="P249" s="4">
        <f t="shared" si="126"/>
        <v>0.60416666666666619</v>
      </c>
      <c r="Q249" s="98" t="s">
        <v>10</v>
      </c>
      <c r="R249" s="86" t="s">
        <v>664</v>
      </c>
      <c r="S249" s="5">
        <f>SUM(P249-O249)</f>
        <v>2.0833333333333259E-2</v>
      </c>
    </row>
    <row r="250" spans="2:19" ht="10.5" customHeight="1" outlineLevel="1" x14ac:dyDescent="0.2">
      <c r="B250" s="16"/>
      <c r="C250" s="13"/>
      <c r="D250" s="16"/>
      <c r="E250" s="16"/>
      <c r="F250" s="16"/>
      <c r="G250" s="16"/>
      <c r="H250" s="16"/>
      <c r="I250" s="16"/>
      <c r="J250" s="16"/>
      <c r="K250" s="16"/>
      <c r="M250" s="16"/>
      <c r="N250" s="2">
        <f>N239</f>
        <v>43388</v>
      </c>
      <c r="O250" s="5">
        <f t="shared" si="125"/>
        <v>0.60416666666666619</v>
      </c>
      <c r="P250" s="4">
        <f t="shared" si="126"/>
        <v>0.62499999999999944</v>
      </c>
      <c r="Q250" s="98" t="s">
        <v>23</v>
      </c>
      <c r="R250" s="86" t="s">
        <v>665</v>
      </c>
      <c r="S250" s="5"/>
    </row>
    <row r="251" spans="2:19" ht="10.5" customHeight="1" outlineLevel="1" x14ac:dyDescent="0.2">
      <c r="B251" s="16"/>
      <c r="C251" s="13"/>
      <c r="D251" s="16"/>
      <c r="E251" s="16"/>
      <c r="F251" s="16"/>
      <c r="G251" s="16">
        <f>S251</f>
        <v>2.0833333333333259E-2</v>
      </c>
      <c r="H251" s="16"/>
      <c r="I251" s="16"/>
      <c r="J251" s="16"/>
      <c r="K251" s="16"/>
      <c r="M251" s="16"/>
      <c r="N251" s="2">
        <f>N239</f>
        <v>43388</v>
      </c>
      <c r="O251" s="5">
        <f t="shared" si="125"/>
        <v>0.62499999999999944</v>
      </c>
      <c r="P251" s="4">
        <f t="shared" si="126"/>
        <v>0.6458333333333327</v>
      </c>
      <c r="Q251" s="98" t="s">
        <v>10</v>
      </c>
      <c r="R251" s="86" t="s">
        <v>663</v>
      </c>
      <c r="S251" s="5">
        <f t="shared" ref="S251:S257" si="128">SUM(P251-O251)</f>
        <v>2.0833333333333259E-2</v>
      </c>
    </row>
    <row r="252" spans="2:19" ht="10.5" customHeight="1" outlineLevel="1" x14ac:dyDescent="0.2">
      <c r="B252" s="16"/>
      <c r="C252" s="13"/>
      <c r="D252" s="16"/>
      <c r="E252" s="16"/>
      <c r="F252" s="16"/>
      <c r="G252" s="16">
        <f>S252</f>
        <v>2.0833333333333259E-2</v>
      </c>
      <c r="H252" s="16"/>
      <c r="I252" s="16"/>
      <c r="J252" s="16"/>
      <c r="K252" s="16"/>
      <c r="M252" s="16"/>
      <c r="N252" s="2">
        <f>N239</f>
        <v>43388</v>
      </c>
      <c r="O252" s="5">
        <f t="shared" si="125"/>
        <v>0.6458333333333327</v>
      </c>
      <c r="P252" s="4">
        <f t="shared" si="126"/>
        <v>0.66666666666666596</v>
      </c>
      <c r="Q252" s="98" t="s">
        <v>10</v>
      </c>
      <c r="R252" s="86" t="s">
        <v>663</v>
      </c>
      <c r="S252" s="5">
        <f t="shared" si="128"/>
        <v>2.0833333333333259E-2</v>
      </c>
    </row>
    <row r="253" spans="2:19" ht="10.5" customHeight="1" outlineLevel="1" x14ac:dyDescent="0.2">
      <c r="B253" s="16"/>
      <c r="C253" s="13"/>
      <c r="D253" s="16"/>
      <c r="E253" s="16"/>
      <c r="F253" s="16"/>
      <c r="G253" s="16">
        <f>S253</f>
        <v>2.0833333333333259E-2</v>
      </c>
      <c r="H253" s="16"/>
      <c r="I253" s="16"/>
      <c r="J253" s="16"/>
      <c r="K253" s="16"/>
      <c r="M253" s="16"/>
      <c r="N253" s="2">
        <f>N239</f>
        <v>43388</v>
      </c>
      <c r="O253" s="5">
        <f t="shared" si="125"/>
        <v>0.66666666666666596</v>
      </c>
      <c r="P253" s="4">
        <f t="shared" si="126"/>
        <v>0.68749999999999922</v>
      </c>
      <c r="Q253" s="98" t="s">
        <v>10</v>
      </c>
      <c r="R253" s="86" t="s">
        <v>663</v>
      </c>
      <c r="S253" s="5">
        <f t="shared" si="128"/>
        <v>2.0833333333333259E-2</v>
      </c>
    </row>
    <row r="254" spans="2:19" ht="10.5" customHeight="1" outlineLevel="1" x14ac:dyDescent="0.2">
      <c r="B254" s="16">
        <f>S254</f>
        <v>2.0833333333333259E-2</v>
      </c>
      <c r="C254" s="13"/>
      <c r="D254" s="16"/>
      <c r="E254" s="16"/>
      <c r="F254" s="16"/>
      <c r="G254" s="16"/>
      <c r="H254" s="16"/>
      <c r="I254" s="16"/>
      <c r="J254" s="16"/>
      <c r="K254" s="16"/>
      <c r="M254" s="16"/>
      <c r="N254" s="2">
        <f>N239</f>
        <v>43388</v>
      </c>
      <c r="O254" s="5">
        <f t="shared" ref="O254:O257" si="129">SUM(P253)</f>
        <v>0.68749999999999922</v>
      </c>
      <c r="P254" s="4">
        <f t="shared" si="126"/>
        <v>0.70833333333333248</v>
      </c>
      <c r="Q254" s="98" t="s">
        <v>252</v>
      </c>
      <c r="R254" s="86" t="s">
        <v>696</v>
      </c>
      <c r="S254" s="5">
        <f t="shared" si="128"/>
        <v>2.0833333333333259E-2</v>
      </c>
    </row>
    <row r="255" spans="2:19" ht="10.5" customHeight="1" outlineLevel="1" x14ac:dyDescent="0.2">
      <c r="B255" s="16">
        <f>S255</f>
        <v>2.0833333333333259E-2</v>
      </c>
      <c r="C255" s="13"/>
      <c r="D255" s="16"/>
      <c r="E255" s="16"/>
      <c r="F255" s="16"/>
      <c r="G255" s="16"/>
      <c r="H255" s="16"/>
      <c r="I255" s="16"/>
      <c r="J255" s="16"/>
      <c r="K255" s="16"/>
      <c r="M255" s="16"/>
      <c r="N255" s="2">
        <f>N239</f>
        <v>43388</v>
      </c>
      <c r="O255" s="5">
        <f t="shared" si="129"/>
        <v>0.70833333333333248</v>
      </c>
      <c r="P255" s="4">
        <f t="shared" si="126"/>
        <v>0.72916666666666574</v>
      </c>
      <c r="Q255" s="98" t="s">
        <v>252</v>
      </c>
      <c r="R255" s="86" t="s">
        <v>696</v>
      </c>
      <c r="S255" s="5">
        <f t="shared" si="128"/>
        <v>2.0833333333333259E-2</v>
      </c>
    </row>
    <row r="256" spans="2:19" ht="10.5" customHeight="1" outlineLevel="1" x14ac:dyDescent="0.2">
      <c r="B256" s="16"/>
      <c r="C256" s="13"/>
      <c r="D256" s="16"/>
      <c r="E256" s="16"/>
      <c r="F256" s="16"/>
      <c r="G256" s="16">
        <f>S256</f>
        <v>2.0833333333333259E-2</v>
      </c>
      <c r="H256" s="16"/>
      <c r="I256" s="16"/>
      <c r="J256" s="16"/>
      <c r="K256" s="16"/>
      <c r="M256" s="16"/>
      <c r="N256" s="2">
        <f>N239</f>
        <v>43388</v>
      </c>
      <c r="O256" s="5">
        <f t="shared" si="129"/>
        <v>0.72916666666666574</v>
      </c>
      <c r="P256" s="4">
        <f t="shared" si="126"/>
        <v>0.749999999999999</v>
      </c>
      <c r="Q256" s="98" t="s">
        <v>10</v>
      </c>
      <c r="R256" s="86" t="s">
        <v>663</v>
      </c>
      <c r="S256" s="5">
        <f t="shared" si="128"/>
        <v>2.0833333333333259E-2</v>
      </c>
    </row>
    <row r="257" spans="1:19" ht="10.5" customHeight="1" outlineLevel="1" thickBot="1" x14ac:dyDescent="0.25">
      <c r="B257" s="16"/>
      <c r="C257" s="13"/>
      <c r="D257" s="16"/>
      <c r="E257" s="16"/>
      <c r="F257" s="16"/>
      <c r="G257" s="16">
        <f>S257</f>
        <v>2.0833333333333259E-2</v>
      </c>
      <c r="H257" s="16"/>
      <c r="I257" s="16"/>
      <c r="J257" s="16"/>
      <c r="K257" s="16"/>
      <c r="M257" s="16"/>
      <c r="N257" s="2">
        <f>N239</f>
        <v>43388</v>
      </c>
      <c r="O257" s="5">
        <f t="shared" si="129"/>
        <v>0.749999999999999</v>
      </c>
      <c r="P257" s="4">
        <f t="shared" si="126"/>
        <v>0.77083333333333226</v>
      </c>
      <c r="Q257" s="98" t="s">
        <v>10</v>
      </c>
      <c r="R257" s="86" t="s">
        <v>664</v>
      </c>
      <c r="S257" s="5">
        <f t="shared" si="128"/>
        <v>2.0833333333333259E-2</v>
      </c>
    </row>
    <row r="258" spans="1:19" ht="10.5" customHeight="1" outlineLevel="1" x14ac:dyDescent="0.2">
      <c r="A258" s="17">
        <f t="shared" ref="A258:M258" si="130">SUM(A240:A257)</f>
        <v>0</v>
      </c>
      <c r="B258" s="17">
        <f t="shared" si="130"/>
        <v>4.1666666666666519E-2</v>
      </c>
      <c r="C258" s="17">
        <f t="shared" si="130"/>
        <v>0</v>
      </c>
      <c r="D258" s="17">
        <f t="shared" si="130"/>
        <v>0</v>
      </c>
      <c r="E258" s="17">
        <f t="shared" si="130"/>
        <v>0</v>
      </c>
      <c r="F258" s="17">
        <f t="shared" si="130"/>
        <v>0</v>
      </c>
      <c r="G258" s="17">
        <f t="shared" si="130"/>
        <v>0.31249999999999917</v>
      </c>
      <c r="H258" s="17">
        <f t="shared" si="130"/>
        <v>0</v>
      </c>
      <c r="I258" s="17">
        <f t="shared" si="130"/>
        <v>0</v>
      </c>
      <c r="J258" s="17">
        <f t="shared" si="130"/>
        <v>0</v>
      </c>
      <c r="K258" s="17">
        <f t="shared" si="130"/>
        <v>0</v>
      </c>
      <c r="L258" s="17">
        <f t="shared" si="130"/>
        <v>0</v>
      </c>
      <c r="M258" s="17">
        <f t="shared" si="130"/>
        <v>0</v>
      </c>
      <c r="N258" s="55" t="b">
        <f>SUM(A258:M258) = S258</f>
        <v>1</v>
      </c>
      <c r="O258" s="23"/>
      <c r="P258" s="23"/>
      <c r="Q258" s="49"/>
      <c r="R258" s="49"/>
      <c r="S258" s="17">
        <f>SUM(S240:S257)</f>
        <v>0.35416666666666569</v>
      </c>
    </row>
    <row r="259" spans="1:19" ht="10.5" customHeight="1" outlineLevel="1" x14ac:dyDescent="0.2">
      <c r="A259" s="18">
        <f t="shared" ref="A259:E259" si="131">(A258-INT(A258))*24</f>
        <v>0</v>
      </c>
      <c r="B259" s="18">
        <f t="shared" si="131"/>
        <v>0.99999999999999645</v>
      </c>
      <c r="C259" s="18">
        <f t="shared" si="131"/>
        <v>0</v>
      </c>
      <c r="D259" s="18">
        <f t="shared" si="131"/>
        <v>0</v>
      </c>
      <c r="E259" s="18">
        <f t="shared" si="131"/>
        <v>0</v>
      </c>
      <c r="F259" s="18">
        <f>(F258-INT(F258))*24</f>
        <v>0</v>
      </c>
      <c r="G259" s="18">
        <f>(G258-INT(G258))*24</f>
        <v>7.4999999999999805</v>
      </c>
      <c r="H259" s="18">
        <f>(H258-INT(H258))*24</f>
        <v>0</v>
      </c>
      <c r="I259" s="18">
        <f>(I258-INT(I258))*24</f>
        <v>0</v>
      </c>
      <c r="J259" s="18">
        <f t="shared" ref="J259" si="132">(J258-INT(J258))*24</f>
        <v>0</v>
      </c>
      <c r="K259" s="18"/>
      <c r="L259" s="18">
        <f t="shared" ref="L259:M259" si="133">(L258-INT(L258))*24</f>
        <v>0</v>
      </c>
      <c r="M259" s="57">
        <f t="shared" si="133"/>
        <v>0</v>
      </c>
      <c r="N259" s="26">
        <f>SUM(A259:M259)</f>
        <v>8.4999999999999769</v>
      </c>
      <c r="O259" s="24"/>
      <c r="P259" s="24"/>
      <c r="Q259" s="50"/>
      <c r="R259" s="50"/>
      <c r="S259" s="52"/>
    </row>
    <row r="260" spans="1:19" ht="10.5" customHeight="1" outlineLevel="1" thickBot="1" x14ac:dyDescent="0.25">
      <c r="A260" s="27"/>
      <c r="B260" s="19"/>
      <c r="C260" s="19"/>
      <c r="D260" s="20">
        <f>SUM(A259:D259)</f>
        <v>0.99999999999999645</v>
      </c>
      <c r="E260" s="20">
        <f t="shared" ref="E260:J260" si="134">E259</f>
        <v>0</v>
      </c>
      <c r="F260" s="20">
        <f t="shared" si="134"/>
        <v>0</v>
      </c>
      <c r="G260" s="20">
        <f t="shared" si="134"/>
        <v>7.4999999999999805</v>
      </c>
      <c r="H260" s="20">
        <f t="shared" si="134"/>
        <v>0</v>
      </c>
      <c r="I260" s="20">
        <f t="shared" si="134"/>
        <v>0</v>
      </c>
      <c r="J260" s="20">
        <f t="shared" si="134"/>
        <v>0</v>
      </c>
      <c r="K260" s="20"/>
      <c r="L260" s="20">
        <f t="shared" ref="L260:M260" si="135">L259</f>
        <v>0</v>
      </c>
      <c r="M260" s="58">
        <f t="shared" si="135"/>
        <v>0</v>
      </c>
      <c r="N260" s="60">
        <f>S260</f>
        <v>0.35416666666666569</v>
      </c>
      <c r="O260" s="25"/>
      <c r="P260" s="25"/>
      <c r="Q260" s="51"/>
      <c r="R260" s="51"/>
      <c r="S260" s="54">
        <f>SUM(S258:S259)</f>
        <v>0.35416666666666569</v>
      </c>
    </row>
    <row r="261" spans="1:19" ht="10.5" customHeight="1" outlineLevel="1" thickBot="1" x14ac:dyDescent="0.25">
      <c r="A261" s="39"/>
      <c r="B261" s="40" t="s">
        <v>252</v>
      </c>
      <c r="C261" s="40" t="s">
        <v>19</v>
      </c>
      <c r="D261" s="40" t="s">
        <v>3</v>
      </c>
      <c r="E261" s="59" t="s">
        <v>24</v>
      </c>
      <c r="F261" s="40" t="s">
        <v>12</v>
      </c>
      <c r="G261" s="39" t="s">
        <v>10</v>
      </c>
      <c r="H261" s="39" t="s">
        <v>11</v>
      </c>
      <c r="I261" s="39" t="s">
        <v>15</v>
      </c>
      <c r="J261" s="39" t="s">
        <v>13</v>
      </c>
      <c r="K261" s="39" t="s">
        <v>368</v>
      </c>
      <c r="L261" s="39" t="s">
        <v>687</v>
      </c>
      <c r="M261" s="59" t="s">
        <v>26</v>
      </c>
      <c r="N261" s="56">
        <f>N239+1</f>
        <v>43389</v>
      </c>
      <c r="O261" s="4">
        <v>0.375</v>
      </c>
      <c r="P261" s="4">
        <f>O261</f>
        <v>0.375</v>
      </c>
      <c r="Q261" s="47" t="s">
        <v>23</v>
      </c>
      <c r="R261" s="86" t="s">
        <v>661</v>
      </c>
      <c r="S261" s="5" t="s">
        <v>56</v>
      </c>
    </row>
    <row r="262" spans="1:19" ht="10.5" customHeight="1" outlineLevel="1" x14ac:dyDescent="0.2">
      <c r="B262" s="16"/>
      <c r="C262" s="13"/>
      <c r="D262" s="16"/>
      <c r="E262" s="16"/>
      <c r="F262" s="13"/>
      <c r="G262" s="16">
        <f>S262</f>
        <v>2.0833333333333315E-2</v>
      </c>
      <c r="H262" s="16"/>
      <c r="I262" s="16"/>
      <c r="J262" s="16"/>
      <c r="M262" s="16"/>
      <c r="N262" s="2">
        <f>N261</f>
        <v>43389</v>
      </c>
      <c r="O262" s="3">
        <f>SUM(P261)</f>
        <v>0.375</v>
      </c>
      <c r="P262" s="4">
        <f>P261+0.0208333333333333</f>
        <v>0.39583333333333331</v>
      </c>
      <c r="Q262" s="98" t="s">
        <v>10</v>
      </c>
      <c r="R262" s="86" t="s">
        <v>667</v>
      </c>
      <c r="S262" s="5">
        <f>SUM(P262-O262)</f>
        <v>2.0833333333333315E-2</v>
      </c>
    </row>
    <row r="263" spans="1:19" ht="10.5" customHeight="1" outlineLevel="1" x14ac:dyDescent="0.2">
      <c r="B263" s="16"/>
      <c r="C263" s="16"/>
      <c r="D263" s="16"/>
      <c r="E263" s="16"/>
      <c r="F263" s="16"/>
      <c r="G263" s="16"/>
      <c r="H263" s="16"/>
      <c r="I263" s="16">
        <f>S263</f>
        <v>2.0833333333333315E-2</v>
      </c>
      <c r="J263" s="16"/>
      <c r="K263" s="16"/>
      <c r="M263" s="16"/>
      <c r="N263" s="2">
        <f>N261</f>
        <v>43389</v>
      </c>
      <c r="O263" s="3">
        <f t="shared" ref="O263:O271" si="136">SUM(P262)</f>
        <v>0.39583333333333331</v>
      </c>
      <c r="P263" s="4">
        <f t="shared" ref="P263:P281" si="137">P262+0.0208333333333333</f>
        <v>0.41666666666666663</v>
      </c>
      <c r="Q263" s="98" t="s">
        <v>36</v>
      </c>
      <c r="R263" s="86" t="s">
        <v>668</v>
      </c>
      <c r="S263" s="5">
        <f>SUM(P263-O263)</f>
        <v>2.0833333333333315E-2</v>
      </c>
    </row>
    <row r="264" spans="1:19" ht="10.5" customHeight="1" outlineLevel="1" x14ac:dyDescent="0.2">
      <c r="B264" s="16"/>
      <c r="C264" s="13"/>
      <c r="D264" s="16"/>
      <c r="E264" s="16"/>
      <c r="F264" s="13"/>
      <c r="G264" s="16">
        <f>S264</f>
        <v>2.0833333333333315E-2</v>
      </c>
      <c r="H264" s="16"/>
      <c r="I264" s="16"/>
      <c r="J264" s="16"/>
      <c r="K264" s="16"/>
      <c r="L264" s="16"/>
      <c r="M264" s="13"/>
      <c r="N264" s="2">
        <f>N261</f>
        <v>43389</v>
      </c>
      <c r="O264" s="3">
        <f t="shared" si="136"/>
        <v>0.41666666666666663</v>
      </c>
      <c r="P264" s="4">
        <f t="shared" si="137"/>
        <v>0.43749999999999994</v>
      </c>
      <c r="Q264" s="98" t="s">
        <v>10</v>
      </c>
      <c r="R264" s="86" t="s">
        <v>666</v>
      </c>
      <c r="S264" s="5">
        <f>SUM(P264-O264)</f>
        <v>2.0833333333333315E-2</v>
      </c>
    </row>
    <row r="265" spans="1:19" ht="10.5" customHeight="1" outlineLevel="1" x14ac:dyDescent="0.2">
      <c r="B265" s="16"/>
      <c r="C265" s="13"/>
      <c r="D265" s="5"/>
      <c r="E265" s="16"/>
      <c r="F265" s="16"/>
      <c r="G265" s="16">
        <f>S265</f>
        <v>2.0833333333333315E-2</v>
      </c>
      <c r="H265" s="16"/>
      <c r="I265" s="16"/>
      <c r="J265" s="16"/>
      <c r="K265" s="16"/>
      <c r="L265" s="16"/>
      <c r="M265" s="16"/>
      <c r="N265" s="2">
        <f>N261</f>
        <v>43389</v>
      </c>
      <c r="O265" s="3">
        <f t="shared" si="136"/>
        <v>0.43749999999999994</v>
      </c>
      <c r="P265" s="4">
        <f t="shared" si="137"/>
        <v>0.45833333333333326</v>
      </c>
      <c r="Q265" s="98" t="s">
        <v>10</v>
      </c>
      <c r="R265" s="86" t="s">
        <v>666</v>
      </c>
      <c r="S265" s="5">
        <f>SUM(P265-O265)</f>
        <v>2.0833333333333315E-2</v>
      </c>
    </row>
    <row r="266" spans="1:19" ht="10.5" customHeight="1" outlineLevel="1" x14ac:dyDescent="0.2">
      <c r="B266" s="16"/>
      <c r="C266" s="13"/>
      <c r="D266" s="5"/>
      <c r="E266" s="16"/>
      <c r="F266" s="16"/>
      <c r="G266" s="16">
        <f>S266</f>
        <v>2.0833333333333315E-2</v>
      </c>
      <c r="H266" s="16"/>
      <c r="I266" s="16"/>
      <c r="J266" s="16"/>
      <c r="K266" s="16"/>
      <c r="L266" s="16"/>
      <c r="M266" s="16"/>
      <c r="N266" s="2">
        <f>N261</f>
        <v>43389</v>
      </c>
      <c r="O266" s="3">
        <f t="shared" si="136"/>
        <v>0.45833333333333326</v>
      </c>
      <c r="P266" s="4">
        <f t="shared" si="137"/>
        <v>0.47916666666666657</v>
      </c>
      <c r="Q266" s="98" t="s">
        <v>10</v>
      </c>
      <c r="R266" s="86" t="s">
        <v>666</v>
      </c>
      <c r="S266" s="5">
        <f>SUM(P266-O266)</f>
        <v>2.0833333333333315E-2</v>
      </c>
    </row>
    <row r="267" spans="1:19" ht="10.5" customHeight="1" outlineLevel="1" x14ac:dyDescent="0.2">
      <c r="B267" s="16"/>
      <c r="C267" s="13"/>
      <c r="D267" s="16"/>
      <c r="E267" s="16"/>
      <c r="F267" s="13"/>
      <c r="G267" s="16">
        <f>S267</f>
        <v>2.0833333333333315E-2</v>
      </c>
      <c r="H267" s="16"/>
      <c r="I267" s="16"/>
      <c r="J267" s="16"/>
      <c r="K267" s="16"/>
      <c r="L267" s="16"/>
      <c r="M267" s="16"/>
      <c r="N267" s="2">
        <f>N261</f>
        <v>43389</v>
      </c>
      <c r="O267" s="3">
        <f t="shared" si="136"/>
        <v>0.47916666666666657</v>
      </c>
      <c r="P267" s="4">
        <f t="shared" si="137"/>
        <v>0.49999999999999989</v>
      </c>
      <c r="Q267" s="98" t="s">
        <v>10</v>
      </c>
      <c r="R267" s="86" t="s">
        <v>666</v>
      </c>
      <c r="S267" s="5">
        <f t="shared" ref="S267" si="138">SUM(P267-O267)</f>
        <v>2.0833333333333315E-2</v>
      </c>
    </row>
    <row r="268" spans="1:19" ht="10.5" customHeight="1" outlineLevel="1" x14ac:dyDescent="0.2">
      <c r="B268" s="16"/>
      <c r="C268" s="13"/>
      <c r="D268" s="16"/>
      <c r="E268" s="16"/>
      <c r="F268" s="16"/>
      <c r="G268" s="16"/>
      <c r="H268" s="16"/>
      <c r="I268" s="16">
        <f>S268</f>
        <v>2.0833333333333259E-2</v>
      </c>
      <c r="J268" s="16"/>
      <c r="K268" s="16"/>
      <c r="L268" s="16"/>
      <c r="M268" s="13"/>
      <c r="N268" s="2">
        <f>N261</f>
        <v>43389</v>
      </c>
      <c r="O268" s="3">
        <f t="shared" si="136"/>
        <v>0.49999999999999989</v>
      </c>
      <c r="P268" s="4">
        <f t="shared" si="137"/>
        <v>0.52083333333333315</v>
      </c>
      <c r="Q268" s="98" t="s">
        <v>36</v>
      </c>
      <c r="R268" s="86" t="s">
        <v>669</v>
      </c>
      <c r="S268" s="5">
        <f>SUM(P268-O268)</f>
        <v>2.0833333333333259E-2</v>
      </c>
    </row>
    <row r="269" spans="1:19" ht="10.5" customHeight="1" outlineLevel="1" x14ac:dyDescent="0.2">
      <c r="B269" s="16"/>
      <c r="C269" s="13"/>
      <c r="D269" s="16"/>
      <c r="E269" s="16"/>
      <c r="F269" s="16"/>
      <c r="G269" s="16"/>
      <c r="H269" s="16"/>
      <c r="I269" s="16">
        <f>S269</f>
        <v>2.0833333333333259E-2</v>
      </c>
      <c r="J269" s="16"/>
      <c r="K269" s="16"/>
      <c r="L269" s="16"/>
      <c r="M269" s="13"/>
      <c r="N269" s="2">
        <f>N261</f>
        <v>43389</v>
      </c>
      <c r="O269" s="5">
        <f t="shared" si="136"/>
        <v>0.52083333333333315</v>
      </c>
      <c r="P269" s="4">
        <f t="shared" si="137"/>
        <v>0.54166666666666641</v>
      </c>
      <c r="Q269" s="98" t="s">
        <v>36</v>
      </c>
      <c r="R269" s="86" t="s">
        <v>669</v>
      </c>
      <c r="S269" s="5">
        <f>SUM(P269-O269)</f>
        <v>2.0833333333333259E-2</v>
      </c>
    </row>
    <row r="270" spans="1:19" ht="10.5" customHeight="1" outlineLevel="1" x14ac:dyDescent="0.2">
      <c r="B270" s="16"/>
      <c r="C270" s="13"/>
      <c r="D270" s="16"/>
      <c r="E270" s="16"/>
      <c r="F270" s="16"/>
      <c r="G270" s="16"/>
      <c r="H270" s="16"/>
      <c r="I270" s="16">
        <f>S270</f>
        <v>2.0833333333333259E-2</v>
      </c>
      <c r="J270" s="16"/>
      <c r="L270" s="16"/>
      <c r="M270" s="13"/>
      <c r="N270" s="2">
        <f>N261</f>
        <v>43389</v>
      </c>
      <c r="O270" s="5">
        <f t="shared" si="136"/>
        <v>0.54166666666666641</v>
      </c>
      <c r="P270" s="4">
        <f t="shared" si="137"/>
        <v>0.56249999999999967</v>
      </c>
      <c r="Q270" s="98" t="s">
        <v>36</v>
      </c>
      <c r="R270" s="86" t="s">
        <v>670</v>
      </c>
      <c r="S270" s="5">
        <f>SUM(P270-O270)</f>
        <v>2.0833333333333259E-2</v>
      </c>
    </row>
    <row r="271" spans="1:19" ht="10.5" customHeight="1" outlineLevel="1" x14ac:dyDescent="0.2">
      <c r="B271" s="16"/>
      <c r="C271" s="16"/>
      <c r="D271" s="16"/>
      <c r="E271" s="16"/>
      <c r="F271" s="16"/>
      <c r="G271" s="16"/>
      <c r="H271" s="16"/>
      <c r="I271" s="16"/>
      <c r="J271" s="16"/>
      <c r="K271" s="16"/>
      <c r="L271" s="16"/>
      <c r="M271" s="13"/>
      <c r="N271" s="2">
        <f>N261</f>
        <v>43389</v>
      </c>
      <c r="O271" s="3">
        <f t="shared" si="136"/>
        <v>0.56249999999999967</v>
      </c>
      <c r="P271" s="4">
        <f t="shared" si="137"/>
        <v>0.58333333333333293</v>
      </c>
      <c r="Q271" s="98" t="s">
        <v>23</v>
      </c>
      <c r="R271" s="86" t="s">
        <v>44</v>
      </c>
      <c r="S271" s="5"/>
    </row>
    <row r="272" spans="1:19" ht="10.5" customHeight="1" outlineLevel="1" x14ac:dyDescent="0.2">
      <c r="A272" s="16"/>
      <c r="B272" s="16"/>
      <c r="C272" s="16"/>
      <c r="D272" s="16"/>
      <c r="E272" s="16"/>
      <c r="F272" s="13"/>
      <c r="G272" s="16"/>
      <c r="H272" s="16"/>
      <c r="I272" s="16"/>
      <c r="J272" s="16"/>
      <c r="K272" s="16"/>
      <c r="L272" s="16"/>
      <c r="M272" s="16"/>
      <c r="N272" s="2">
        <f>N261</f>
        <v>43389</v>
      </c>
      <c r="O272" s="3">
        <f>SUM(P271)</f>
        <v>0.58333333333333293</v>
      </c>
      <c r="P272" s="4">
        <f t="shared" si="137"/>
        <v>0.60416666666666619</v>
      </c>
      <c r="Q272" s="98" t="s">
        <v>23</v>
      </c>
      <c r="R272" s="86" t="s">
        <v>44</v>
      </c>
      <c r="S272" s="5"/>
    </row>
    <row r="273" spans="1:19" ht="10.5" customHeight="1" outlineLevel="1" x14ac:dyDescent="0.2">
      <c r="B273" s="16"/>
      <c r="C273" s="16"/>
      <c r="D273" s="16"/>
      <c r="E273" s="16"/>
      <c r="F273" s="16"/>
      <c r="G273" s="16"/>
      <c r="H273" s="16"/>
      <c r="I273" s="16">
        <f t="shared" ref="I273:I281" si="139">S273</f>
        <v>2.0833333333333259E-2</v>
      </c>
      <c r="J273" s="16"/>
      <c r="K273" s="16"/>
      <c r="L273" s="16"/>
      <c r="M273" s="16"/>
      <c r="N273" s="2">
        <f>N261</f>
        <v>43389</v>
      </c>
      <c r="O273" s="3">
        <f>SUM(P272)</f>
        <v>0.60416666666666619</v>
      </c>
      <c r="P273" s="4">
        <f t="shared" si="137"/>
        <v>0.62499999999999944</v>
      </c>
      <c r="Q273" s="98" t="s">
        <v>36</v>
      </c>
      <c r="R273" s="86" t="s">
        <v>672</v>
      </c>
      <c r="S273" s="5">
        <f>SUM(P273-O273)</f>
        <v>2.0833333333333259E-2</v>
      </c>
    </row>
    <row r="274" spans="1:19" ht="10.5" customHeight="1" outlineLevel="1" x14ac:dyDescent="0.2">
      <c r="B274" s="16"/>
      <c r="C274" s="16"/>
      <c r="D274" s="16"/>
      <c r="E274" s="16"/>
      <c r="F274" s="16"/>
      <c r="G274" s="16"/>
      <c r="H274" s="16"/>
      <c r="I274" s="16">
        <f t="shared" si="139"/>
        <v>2.0833333333333259E-2</v>
      </c>
      <c r="J274" s="16"/>
      <c r="K274" s="16"/>
      <c r="L274" s="16"/>
      <c r="M274" s="16"/>
      <c r="N274" s="2">
        <f>N261</f>
        <v>43389</v>
      </c>
      <c r="O274" s="3">
        <f>SUM(P273)</f>
        <v>0.62499999999999944</v>
      </c>
      <c r="P274" s="4">
        <f t="shared" si="137"/>
        <v>0.6458333333333327</v>
      </c>
      <c r="Q274" s="98" t="s">
        <v>36</v>
      </c>
      <c r="R274" s="86" t="s">
        <v>672</v>
      </c>
      <c r="S274" s="5">
        <f t="shared" ref="S274:S276" si="140">SUM(P274-O274)</f>
        <v>2.0833333333333259E-2</v>
      </c>
    </row>
    <row r="275" spans="1:19" ht="10.5" customHeight="1" outlineLevel="1" x14ac:dyDescent="0.2">
      <c r="B275" s="16"/>
      <c r="C275" s="16"/>
      <c r="D275" s="16"/>
      <c r="E275" s="16"/>
      <c r="F275" s="16"/>
      <c r="G275" s="16"/>
      <c r="H275" s="16"/>
      <c r="I275" s="16">
        <f t="shared" si="139"/>
        <v>2.0833333333333259E-2</v>
      </c>
      <c r="J275" s="16"/>
      <c r="K275" s="16"/>
      <c r="L275" s="16"/>
      <c r="M275" s="16"/>
      <c r="N275" s="2">
        <f>N261</f>
        <v>43389</v>
      </c>
      <c r="O275" s="3">
        <f t="shared" ref="O275:O279" si="141">SUM(P274)</f>
        <v>0.6458333333333327</v>
      </c>
      <c r="P275" s="4">
        <f t="shared" si="137"/>
        <v>0.66666666666666596</v>
      </c>
      <c r="Q275" s="98" t="s">
        <v>36</v>
      </c>
      <c r="R275" s="86" t="s">
        <v>671</v>
      </c>
      <c r="S275" s="5">
        <f t="shared" si="140"/>
        <v>2.0833333333333259E-2</v>
      </c>
    </row>
    <row r="276" spans="1:19" ht="10.5" customHeight="1" outlineLevel="1" x14ac:dyDescent="0.2">
      <c r="B276" s="16"/>
      <c r="C276" s="13"/>
      <c r="D276" s="16"/>
      <c r="E276" s="16"/>
      <c r="F276" s="16"/>
      <c r="G276" s="16"/>
      <c r="H276" s="16"/>
      <c r="I276" s="16">
        <f t="shared" si="139"/>
        <v>2.0833333333333259E-2</v>
      </c>
      <c r="J276" s="16"/>
      <c r="K276" s="16"/>
      <c r="L276" s="16"/>
      <c r="M276" s="16"/>
      <c r="N276" s="2">
        <f>N261</f>
        <v>43389</v>
      </c>
      <c r="O276" s="3">
        <f t="shared" si="141"/>
        <v>0.66666666666666596</v>
      </c>
      <c r="P276" s="4">
        <f t="shared" si="137"/>
        <v>0.68749999999999922</v>
      </c>
      <c r="Q276" s="98" t="s">
        <v>36</v>
      </c>
      <c r="R276" s="86" t="s">
        <v>672</v>
      </c>
      <c r="S276" s="5">
        <f t="shared" si="140"/>
        <v>2.0833333333333259E-2</v>
      </c>
    </row>
    <row r="277" spans="1:19" ht="10.5" customHeight="1" outlineLevel="1" x14ac:dyDescent="0.2">
      <c r="B277" s="16"/>
      <c r="C277" s="13"/>
      <c r="D277" s="16"/>
      <c r="E277" s="16"/>
      <c r="F277" s="16"/>
      <c r="G277" s="16"/>
      <c r="H277" s="16"/>
      <c r="I277" s="16">
        <f t="shared" si="139"/>
        <v>2.0833333333333259E-2</v>
      </c>
      <c r="J277" s="16"/>
      <c r="K277" s="16"/>
      <c r="L277" s="16"/>
      <c r="M277" s="16"/>
      <c r="N277" s="2">
        <f>N261</f>
        <v>43389</v>
      </c>
      <c r="O277" s="3">
        <f t="shared" si="141"/>
        <v>0.68749999999999922</v>
      </c>
      <c r="P277" s="4">
        <f t="shared" si="137"/>
        <v>0.70833333333333248</v>
      </c>
      <c r="Q277" s="98" t="s">
        <v>36</v>
      </c>
      <c r="R277" s="86" t="s">
        <v>672</v>
      </c>
      <c r="S277" s="5">
        <f>SUM(P277-O277)</f>
        <v>2.0833333333333259E-2</v>
      </c>
    </row>
    <row r="278" spans="1:19" ht="10.5" customHeight="1" outlineLevel="1" x14ac:dyDescent="0.2">
      <c r="B278" s="16"/>
      <c r="C278" s="13"/>
      <c r="D278" s="16"/>
      <c r="E278" s="16"/>
      <c r="F278" s="16"/>
      <c r="G278" s="16"/>
      <c r="H278" s="16"/>
      <c r="I278" s="16">
        <f t="shared" si="139"/>
        <v>2.0833333333333259E-2</v>
      </c>
      <c r="J278" s="16"/>
      <c r="K278" s="16"/>
      <c r="L278" s="16"/>
      <c r="M278" s="16"/>
      <c r="N278" s="2">
        <f>N261</f>
        <v>43389</v>
      </c>
      <c r="O278" s="3">
        <f t="shared" si="141"/>
        <v>0.70833333333333248</v>
      </c>
      <c r="P278" s="4">
        <f t="shared" si="137"/>
        <v>0.72916666666666574</v>
      </c>
      <c r="Q278" s="98" t="s">
        <v>36</v>
      </c>
      <c r="R278" s="86" t="s">
        <v>672</v>
      </c>
      <c r="S278" s="5">
        <f>SUM(P278-O278)</f>
        <v>2.0833333333333259E-2</v>
      </c>
    </row>
    <row r="279" spans="1:19" ht="10.5" customHeight="1" outlineLevel="1" x14ac:dyDescent="0.2">
      <c r="B279" s="16"/>
      <c r="C279" s="13"/>
      <c r="D279" s="16"/>
      <c r="E279" s="16"/>
      <c r="F279" s="16"/>
      <c r="G279" s="16"/>
      <c r="H279" s="16"/>
      <c r="I279" s="16">
        <f t="shared" si="139"/>
        <v>2.0833333333333259E-2</v>
      </c>
      <c r="J279" s="16"/>
      <c r="K279" s="16"/>
      <c r="L279" s="16"/>
      <c r="M279" s="16"/>
      <c r="N279" s="2">
        <f>N261</f>
        <v>43389</v>
      </c>
      <c r="O279" s="3">
        <f t="shared" si="141"/>
        <v>0.72916666666666574</v>
      </c>
      <c r="P279" s="4">
        <f t="shared" si="137"/>
        <v>0.749999999999999</v>
      </c>
      <c r="Q279" s="98" t="s">
        <v>36</v>
      </c>
      <c r="R279" s="86" t="s">
        <v>672</v>
      </c>
      <c r="S279" s="5">
        <f>SUM(P279-O279)</f>
        <v>2.0833333333333259E-2</v>
      </c>
    </row>
    <row r="280" spans="1:19" ht="10.5" customHeight="1" outlineLevel="1" x14ac:dyDescent="0.2">
      <c r="B280" s="16"/>
      <c r="C280" s="13"/>
      <c r="D280" s="16"/>
      <c r="E280" s="16"/>
      <c r="F280" s="16"/>
      <c r="G280" s="16"/>
      <c r="H280" s="16"/>
      <c r="I280" s="16">
        <f t="shared" si="139"/>
        <v>2.0833333333333259E-2</v>
      </c>
      <c r="J280" s="16"/>
      <c r="K280" s="16"/>
      <c r="L280" s="16"/>
      <c r="M280" s="16"/>
      <c r="N280" s="2">
        <f>N261</f>
        <v>43389</v>
      </c>
      <c r="O280" s="3">
        <f t="shared" ref="O280:O281" si="142">SUM(P279)</f>
        <v>0.749999999999999</v>
      </c>
      <c r="P280" s="4">
        <f t="shared" si="137"/>
        <v>0.77083333333333226</v>
      </c>
      <c r="Q280" s="98" t="s">
        <v>36</v>
      </c>
      <c r="R280" s="86" t="s">
        <v>672</v>
      </c>
      <c r="S280" s="5">
        <f t="shared" ref="S280:S281" si="143">SUM(P280-O280)</f>
        <v>2.0833333333333259E-2</v>
      </c>
    </row>
    <row r="281" spans="1:19" ht="10.5" customHeight="1" outlineLevel="1" thickBot="1" x14ac:dyDescent="0.25">
      <c r="B281" s="16"/>
      <c r="C281" s="13"/>
      <c r="D281" s="16"/>
      <c r="E281" s="16"/>
      <c r="F281" s="16"/>
      <c r="G281" s="16"/>
      <c r="H281" s="16"/>
      <c r="I281" s="16">
        <f t="shared" si="139"/>
        <v>2.0833333333333259E-2</v>
      </c>
      <c r="J281" s="16"/>
      <c r="K281" s="16"/>
      <c r="L281" s="16"/>
      <c r="M281" s="16"/>
      <c r="N281" s="2">
        <f>N261</f>
        <v>43389</v>
      </c>
      <c r="O281" s="3">
        <f t="shared" si="142"/>
        <v>0.77083333333333226</v>
      </c>
      <c r="P281" s="4">
        <f t="shared" si="137"/>
        <v>0.79166666666666552</v>
      </c>
      <c r="Q281" s="98" t="s">
        <v>36</v>
      </c>
      <c r="R281" s="86" t="s">
        <v>672</v>
      </c>
      <c r="S281" s="5">
        <f t="shared" si="143"/>
        <v>2.0833333333333259E-2</v>
      </c>
    </row>
    <row r="282" spans="1:19" ht="10.5" customHeight="1" outlineLevel="1" x14ac:dyDescent="0.2">
      <c r="A282" s="17">
        <f t="shared" ref="A282:M282" si="144">SUM(A262:A281)</f>
        <v>0</v>
      </c>
      <c r="B282" s="17">
        <f t="shared" si="144"/>
        <v>0</v>
      </c>
      <c r="C282" s="17">
        <f t="shared" si="144"/>
        <v>0</v>
      </c>
      <c r="D282" s="17">
        <f t="shared" si="144"/>
        <v>0</v>
      </c>
      <c r="E282" s="17">
        <f t="shared" si="144"/>
        <v>0</v>
      </c>
      <c r="F282" s="17">
        <f t="shared" si="144"/>
        <v>0</v>
      </c>
      <c r="G282" s="17">
        <f t="shared" si="144"/>
        <v>0.10416666666666657</v>
      </c>
      <c r="H282" s="17">
        <f t="shared" si="144"/>
        <v>0</v>
      </c>
      <c r="I282" s="17">
        <f t="shared" si="144"/>
        <v>0.27083333333333243</v>
      </c>
      <c r="J282" s="17">
        <f t="shared" si="144"/>
        <v>0</v>
      </c>
      <c r="K282" s="17">
        <f t="shared" si="144"/>
        <v>0</v>
      </c>
      <c r="L282" s="17">
        <f t="shared" si="144"/>
        <v>0</v>
      </c>
      <c r="M282" s="17">
        <f t="shared" si="144"/>
        <v>0</v>
      </c>
      <c r="N282" s="55" t="b">
        <f>SUM(A282:M282) = S282</f>
        <v>1</v>
      </c>
      <c r="O282" s="23"/>
      <c r="P282" s="23"/>
      <c r="Q282" s="49"/>
      <c r="R282" s="49"/>
      <c r="S282" s="17">
        <f>SUM(S262:S281)</f>
        <v>0.374999999999999</v>
      </c>
    </row>
    <row r="283" spans="1:19" ht="10.5" customHeight="1" outlineLevel="1" x14ac:dyDescent="0.2">
      <c r="A283" s="18">
        <f t="shared" ref="A283:E283" si="145">(A282-INT(A282))*24</f>
        <v>0</v>
      </c>
      <c r="B283" s="18">
        <f t="shared" si="145"/>
        <v>0</v>
      </c>
      <c r="C283" s="18">
        <f t="shared" si="145"/>
        <v>0</v>
      </c>
      <c r="D283" s="18">
        <f t="shared" si="145"/>
        <v>0</v>
      </c>
      <c r="E283" s="18">
        <f t="shared" si="145"/>
        <v>0</v>
      </c>
      <c r="F283" s="18">
        <f>(F282-INT(F282))*24</f>
        <v>0</v>
      </c>
      <c r="G283" s="18">
        <f>(G282-INT(G282))*24</f>
        <v>2.4999999999999978</v>
      </c>
      <c r="H283" s="18">
        <f>(H282-INT(H282))*24</f>
        <v>0</v>
      </c>
      <c r="I283" s="18">
        <f>(I282-INT(I282))*24</f>
        <v>6.4999999999999787</v>
      </c>
      <c r="J283" s="18">
        <f t="shared" ref="J283:M283" si="146">(J282-INT(J282))*24</f>
        <v>0</v>
      </c>
      <c r="K283" s="18">
        <f t="shared" si="146"/>
        <v>0</v>
      </c>
      <c r="L283" s="18">
        <f t="shared" si="146"/>
        <v>0</v>
      </c>
      <c r="M283" s="57">
        <f t="shared" si="146"/>
        <v>0</v>
      </c>
      <c r="N283" s="26">
        <f>SUM(A283:M283)</f>
        <v>8.9999999999999769</v>
      </c>
      <c r="O283" s="24"/>
      <c r="P283" s="24"/>
      <c r="Q283" s="50"/>
      <c r="R283" s="50"/>
      <c r="S283" s="52"/>
    </row>
    <row r="284" spans="1:19" ht="10.5" customHeight="1" outlineLevel="1" thickBot="1" x14ac:dyDescent="0.25">
      <c r="A284" s="27"/>
      <c r="B284" s="19"/>
      <c r="C284" s="19"/>
      <c r="D284" s="20">
        <f>SUM(A283:D283)</f>
        <v>0</v>
      </c>
      <c r="E284" s="20">
        <f t="shared" ref="E284:M284" si="147">E283</f>
        <v>0</v>
      </c>
      <c r="F284" s="20">
        <f t="shared" si="147"/>
        <v>0</v>
      </c>
      <c r="G284" s="20">
        <f t="shared" si="147"/>
        <v>2.4999999999999978</v>
      </c>
      <c r="H284" s="20">
        <f t="shared" si="147"/>
        <v>0</v>
      </c>
      <c r="I284" s="20">
        <f t="shared" si="147"/>
        <v>6.4999999999999787</v>
      </c>
      <c r="J284" s="20">
        <f t="shared" si="147"/>
        <v>0</v>
      </c>
      <c r="K284" s="20">
        <f t="shared" si="147"/>
        <v>0</v>
      </c>
      <c r="L284" s="20">
        <f t="shared" si="147"/>
        <v>0</v>
      </c>
      <c r="M284" s="58">
        <f t="shared" si="147"/>
        <v>0</v>
      </c>
      <c r="N284" s="60">
        <f>S284</f>
        <v>0.374999999999999</v>
      </c>
      <c r="O284" s="25"/>
      <c r="P284" s="25"/>
      <c r="Q284" s="51"/>
      <c r="R284" s="51"/>
      <c r="S284" s="54">
        <f>SUM(S282:S283)</f>
        <v>0.374999999999999</v>
      </c>
    </row>
    <row r="285" spans="1:19" ht="10.5" customHeight="1" outlineLevel="1" thickBot="1" x14ac:dyDescent="0.25">
      <c r="A285" s="39"/>
      <c r="B285" s="40" t="s">
        <v>252</v>
      </c>
      <c r="C285" s="40" t="s">
        <v>19</v>
      </c>
      <c r="D285" s="40" t="s">
        <v>3</v>
      </c>
      <c r="E285" s="59" t="s">
        <v>24</v>
      </c>
      <c r="F285" s="40" t="s">
        <v>12</v>
      </c>
      <c r="G285" s="39" t="s">
        <v>10</v>
      </c>
      <c r="H285" s="39" t="s">
        <v>11</v>
      </c>
      <c r="I285" s="39" t="s">
        <v>15</v>
      </c>
      <c r="J285" s="39" t="s">
        <v>13</v>
      </c>
      <c r="K285" s="39" t="s">
        <v>368</v>
      </c>
      <c r="L285" s="39" t="s">
        <v>687</v>
      </c>
      <c r="M285" s="59" t="s">
        <v>26</v>
      </c>
      <c r="N285" s="56">
        <f>N261+1</f>
        <v>43390</v>
      </c>
      <c r="O285" s="4">
        <v>0.41666666666666669</v>
      </c>
      <c r="P285" s="4">
        <f>O285</f>
        <v>0.41666666666666669</v>
      </c>
      <c r="Q285" s="47" t="s">
        <v>23</v>
      </c>
      <c r="R285" s="86" t="s">
        <v>661</v>
      </c>
      <c r="S285" s="5">
        <f t="shared" ref="S285" si="148">SUM(P285-O285)</f>
        <v>0</v>
      </c>
    </row>
    <row r="286" spans="1:19" ht="10.5" customHeight="1" outlineLevel="1" x14ac:dyDescent="0.2">
      <c r="B286" s="16"/>
      <c r="C286" s="13"/>
      <c r="D286" s="16"/>
      <c r="E286" s="16"/>
      <c r="F286" s="13"/>
      <c r="G286" s="16">
        <f>S286</f>
        <v>2.0833333333333315E-2</v>
      </c>
      <c r="H286" s="16"/>
      <c r="I286" s="16"/>
      <c r="J286" s="16"/>
      <c r="M286" s="16"/>
      <c r="N286" s="2">
        <f>N285</f>
        <v>43390</v>
      </c>
      <c r="O286" s="3">
        <f>SUM(P285)</f>
        <v>0.41666666666666669</v>
      </c>
      <c r="P286" s="4">
        <f>P285+0.0208333333333333</f>
        <v>0.4375</v>
      </c>
      <c r="Q286" s="98" t="s">
        <v>10</v>
      </c>
      <c r="R286" s="86" t="s">
        <v>695</v>
      </c>
      <c r="S286" s="5">
        <f t="shared" ref="S286:S291" si="149">SUM(P286-O286)</f>
        <v>2.0833333333333315E-2</v>
      </c>
    </row>
    <row r="287" spans="1:19" ht="10.5" customHeight="1" outlineLevel="1" x14ac:dyDescent="0.2">
      <c r="A287" s="16"/>
      <c r="B287" s="16"/>
      <c r="C287" s="16"/>
      <c r="D287" s="16">
        <f>S287</f>
        <v>2.0833333333333315E-2</v>
      </c>
      <c r="E287" s="16"/>
      <c r="F287" s="16"/>
      <c r="G287" s="16"/>
      <c r="H287" s="16"/>
      <c r="I287" s="16"/>
      <c r="J287" s="16"/>
      <c r="K287" s="16"/>
      <c r="L287" s="16"/>
      <c r="M287" s="16"/>
      <c r="N287" s="2">
        <f>N285</f>
        <v>43390</v>
      </c>
      <c r="O287" s="3">
        <f t="shared" ref="O287:O295" si="150">SUM(P286)</f>
        <v>0.4375</v>
      </c>
      <c r="P287" s="4">
        <f t="shared" ref="P287:P300" si="151">P286+0.0208333333333333</f>
        <v>0.45833333333333331</v>
      </c>
      <c r="Q287" s="98" t="s">
        <v>3</v>
      </c>
      <c r="R287" s="86" t="s">
        <v>21</v>
      </c>
      <c r="S287" s="5">
        <f t="shared" si="149"/>
        <v>2.0833333333333315E-2</v>
      </c>
    </row>
    <row r="288" spans="1:19" ht="10.5" customHeight="1" outlineLevel="1" x14ac:dyDescent="0.2">
      <c r="A288" s="16"/>
      <c r="B288" s="16"/>
      <c r="C288" s="16"/>
      <c r="D288" s="16">
        <f>S288</f>
        <v>2.0833333333333315E-2</v>
      </c>
      <c r="E288" s="16"/>
      <c r="F288" s="16"/>
      <c r="G288" s="16"/>
      <c r="H288" s="16"/>
      <c r="I288" s="16"/>
      <c r="J288" s="16"/>
      <c r="K288" s="16"/>
      <c r="L288" s="16"/>
      <c r="M288" s="16"/>
      <c r="N288" s="2">
        <f>N285</f>
        <v>43390</v>
      </c>
      <c r="O288" s="3">
        <f t="shared" si="150"/>
        <v>0.45833333333333331</v>
      </c>
      <c r="P288" s="4">
        <f t="shared" si="151"/>
        <v>0.47916666666666663</v>
      </c>
      <c r="Q288" s="98" t="s">
        <v>3</v>
      </c>
      <c r="R288" s="86" t="s">
        <v>21</v>
      </c>
      <c r="S288" s="5">
        <f t="shared" si="149"/>
        <v>2.0833333333333315E-2</v>
      </c>
    </row>
    <row r="289" spans="1:19" ht="10.5" customHeight="1" outlineLevel="1" x14ac:dyDescent="0.2">
      <c r="A289" s="16"/>
      <c r="B289" s="16"/>
      <c r="C289" s="16"/>
      <c r="D289" s="16">
        <f>S289</f>
        <v>2.0833333333333315E-2</v>
      </c>
      <c r="E289" s="16"/>
      <c r="F289" s="16"/>
      <c r="G289" s="16"/>
      <c r="H289" s="16"/>
      <c r="I289" s="16"/>
      <c r="J289" s="16"/>
      <c r="K289" s="16"/>
      <c r="L289" s="16"/>
      <c r="M289" s="16"/>
      <c r="N289" s="2">
        <f>N285</f>
        <v>43390</v>
      </c>
      <c r="O289" s="3">
        <f t="shared" si="150"/>
        <v>0.47916666666666663</v>
      </c>
      <c r="P289" s="4">
        <f t="shared" si="151"/>
        <v>0.49999999999999994</v>
      </c>
      <c r="Q289" s="98" t="s">
        <v>3</v>
      </c>
      <c r="R289" s="86" t="s">
        <v>21</v>
      </c>
      <c r="S289" s="5">
        <f t="shared" si="149"/>
        <v>2.0833333333333315E-2</v>
      </c>
    </row>
    <row r="290" spans="1:19" ht="10.5" customHeight="1" outlineLevel="1" x14ac:dyDescent="0.2">
      <c r="A290" s="16"/>
      <c r="B290" s="16"/>
      <c r="C290" s="16"/>
      <c r="D290" s="16"/>
      <c r="E290" s="16"/>
      <c r="F290" s="16"/>
      <c r="G290" s="16">
        <f>S290</f>
        <v>2.0833333333333315E-2</v>
      </c>
      <c r="H290" s="16"/>
      <c r="I290" s="16"/>
      <c r="J290" s="16"/>
      <c r="K290" s="16"/>
      <c r="L290" s="16"/>
      <c r="M290" s="16"/>
      <c r="N290" s="2">
        <f>N285</f>
        <v>43390</v>
      </c>
      <c r="O290" s="3">
        <f t="shared" si="150"/>
        <v>0.49999999999999994</v>
      </c>
      <c r="P290" s="4">
        <f t="shared" si="151"/>
        <v>0.52083333333333326</v>
      </c>
      <c r="Q290" s="98" t="s">
        <v>10</v>
      </c>
      <c r="R290" s="86" t="s">
        <v>695</v>
      </c>
      <c r="S290" s="5">
        <f t="shared" si="149"/>
        <v>2.0833333333333315E-2</v>
      </c>
    </row>
    <row r="291" spans="1:19" ht="10.5" customHeight="1" outlineLevel="1" x14ac:dyDescent="0.2">
      <c r="A291" s="16"/>
      <c r="B291" s="16"/>
      <c r="C291" s="16"/>
      <c r="D291" s="16"/>
      <c r="E291" s="16"/>
      <c r="F291" s="16"/>
      <c r="G291" s="16">
        <f>S291</f>
        <v>2.0833333333333259E-2</v>
      </c>
      <c r="H291" s="16"/>
      <c r="I291" s="16"/>
      <c r="J291" s="16"/>
      <c r="K291" s="16"/>
      <c r="L291" s="16"/>
      <c r="M291" s="16"/>
      <c r="N291" s="2">
        <f>N285</f>
        <v>43390</v>
      </c>
      <c r="O291" s="3">
        <f t="shared" si="150"/>
        <v>0.52083333333333326</v>
      </c>
      <c r="P291" s="4">
        <f t="shared" si="151"/>
        <v>0.54166666666666652</v>
      </c>
      <c r="Q291" s="98" t="s">
        <v>10</v>
      </c>
      <c r="R291" s="86" t="s">
        <v>695</v>
      </c>
      <c r="S291" s="5">
        <f t="shared" si="149"/>
        <v>2.0833333333333259E-2</v>
      </c>
    </row>
    <row r="292" spans="1:19" ht="10.5" customHeight="1" outlineLevel="1" x14ac:dyDescent="0.2">
      <c r="A292" s="16"/>
      <c r="B292" s="16"/>
      <c r="C292" s="16"/>
      <c r="D292" s="16"/>
      <c r="E292" s="13"/>
      <c r="F292" s="16"/>
      <c r="G292" s="16"/>
      <c r="H292" s="16"/>
      <c r="I292" s="16"/>
      <c r="J292" s="16"/>
      <c r="K292" s="16"/>
      <c r="L292" s="16"/>
      <c r="M292" s="16"/>
      <c r="N292" s="2">
        <f>N285</f>
        <v>43390</v>
      </c>
      <c r="O292" s="3">
        <f t="shared" si="150"/>
        <v>0.54166666666666652</v>
      </c>
      <c r="P292" s="4">
        <f t="shared" si="151"/>
        <v>0.56249999999999978</v>
      </c>
      <c r="Q292" s="98" t="s">
        <v>23</v>
      </c>
      <c r="R292" s="86" t="s">
        <v>44</v>
      </c>
      <c r="S292" s="5"/>
    </row>
    <row r="293" spans="1:19" ht="10.5" customHeight="1" outlineLevel="1" x14ac:dyDescent="0.2">
      <c r="A293" s="16"/>
      <c r="B293" s="16"/>
      <c r="C293" s="16"/>
      <c r="D293" s="16"/>
      <c r="E293" s="13"/>
      <c r="F293" s="16"/>
      <c r="G293" s="16"/>
      <c r="H293" s="16"/>
      <c r="I293" s="16"/>
      <c r="J293" s="16"/>
      <c r="K293" s="16"/>
      <c r="L293" s="16"/>
      <c r="M293" s="16"/>
      <c r="N293" s="2">
        <f>N285</f>
        <v>43390</v>
      </c>
      <c r="O293" s="3">
        <f t="shared" si="150"/>
        <v>0.56249999999999978</v>
      </c>
      <c r="P293" s="4">
        <f t="shared" si="151"/>
        <v>0.58333333333333304</v>
      </c>
      <c r="Q293" s="98" t="s">
        <v>23</v>
      </c>
      <c r="R293" s="86" t="s">
        <v>44</v>
      </c>
      <c r="S293" s="5"/>
    </row>
    <row r="294" spans="1:19" ht="10.5" customHeight="1" outlineLevel="1" x14ac:dyDescent="0.2">
      <c r="A294" s="16"/>
      <c r="B294" s="16"/>
      <c r="C294" s="16"/>
      <c r="D294" s="16"/>
      <c r="E294" s="13"/>
      <c r="F294" s="16"/>
      <c r="G294" s="16">
        <f t="shared" ref="G294:G300" si="152">S294</f>
        <v>2.0833333333333259E-2</v>
      </c>
      <c r="H294" s="16"/>
      <c r="I294" s="16"/>
      <c r="J294" s="16"/>
      <c r="K294" s="16"/>
      <c r="L294" s="16"/>
      <c r="M294" s="16"/>
      <c r="N294" s="2">
        <f>N285</f>
        <v>43390</v>
      </c>
      <c r="O294" s="3">
        <f t="shared" si="150"/>
        <v>0.58333333333333304</v>
      </c>
      <c r="P294" s="4">
        <f t="shared" si="151"/>
        <v>0.6041666666666663</v>
      </c>
      <c r="Q294" s="98" t="s">
        <v>10</v>
      </c>
      <c r="R294" s="86" t="s">
        <v>695</v>
      </c>
      <c r="S294" s="5">
        <f t="shared" ref="S294:S300" si="153">SUM(P294-O294)</f>
        <v>2.0833333333333259E-2</v>
      </c>
    </row>
    <row r="295" spans="1:19" ht="10.5" customHeight="1" outlineLevel="1" x14ac:dyDescent="0.2">
      <c r="A295" s="16"/>
      <c r="B295" s="16"/>
      <c r="C295" s="16"/>
      <c r="D295" s="16"/>
      <c r="E295" s="16"/>
      <c r="F295" s="16"/>
      <c r="G295" s="16">
        <f t="shared" si="152"/>
        <v>2.0833333333333259E-2</v>
      </c>
      <c r="H295" s="16"/>
      <c r="I295" s="16"/>
      <c r="J295" s="16"/>
      <c r="K295" s="16"/>
      <c r="L295" s="16"/>
      <c r="M295" s="16"/>
      <c r="N295" s="2">
        <f>N285</f>
        <v>43390</v>
      </c>
      <c r="O295" s="3">
        <f t="shared" si="150"/>
        <v>0.6041666666666663</v>
      </c>
      <c r="P295" s="4">
        <f t="shared" si="151"/>
        <v>0.62499999999999956</v>
      </c>
      <c r="Q295" s="98" t="s">
        <v>10</v>
      </c>
      <c r="R295" s="86" t="s">
        <v>695</v>
      </c>
      <c r="S295" s="5">
        <f t="shared" si="153"/>
        <v>2.0833333333333259E-2</v>
      </c>
    </row>
    <row r="296" spans="1:19" ht="10.5" customHeight="1" outlineLevel="1" x14ac:dyDescent="0.2">
      <c r="A296" s="16"/>
      <c r="B296" s="16"/>
      <c r="C296" s="16"/>
      <c r="D296" s="16"/>
      <c r="E296" s="16"/>
      <c r="F296" s="16"/>
      <c r="G296" s="16">
        <f t="shared" si="152"/>
        <v>2.0833333333333259E-2</v>
      </c>
      <c r="H296" s="16"/>
      <c r="I296" s="16"/>
      <c r="J296" s="16"/>
      <c r="K296" s="16"/>
      <c r="L296" s="16"/>
      <c r="M296" s="16"/>
      <c r="N296" s="2">
        <f>N285</f>
        <v>43390</v>
      </c>
      <c r="O296" s="3">
        <f>SUM(P295)</f>
        <v>0.62499999999999956</v>
      </c>
      <c r="P296" s="4">
        <f t="shared" si="151"/>
        <v>0.64583333333333282</v>
      </c>
      <c r="Q296" s="98" t="s">
        <v>10</v>
      </c>
      <c r="R296" s="86" t="s">
        <v>695</v>
      </c>
      <c r="S296" s="5">
        <f t="shared" si="153"/>
        <v>2.0833333333333259E-2</v>
      </c>
    </row>
    <row r="297" spans="1:19" ht="10.5" customHeight="1" outlineLevel="1" x14ac:dyDescent="0.2">
      <c r="A297" s="16"/>
      <c r="B297" s="16"/>
      <c r="C297" s="16"/>
      <c r="D297" s="16"/>
      <c r="E297" s="16"/>
      <c r="F297" s="16"/>
      <c r="G297" s="16">
        <f t="shared" si="152"/>
        <v>2.0833333333333259E-2</v>
      </c>
      <c r="H297" s="16"/>
      <c r="I297" s="16"/>
      <c r="J297" s="16"/>
      <c r="K297" s="16"/>
      <c r="L297" s="16"/>
      <c r="M297" s="16"/>
      <c r="N297" s="2">
        <f>N285</f>
        <v>43390</v>
      </c>
      <c r="O297" s="3">
        <f>SUM(P296)</f>
        <v>0.64583333333333282</v>
      </c>
      <c r="P297" s="4">
        <f t="shared" si="151"/>
        <v>0.66666666666666607</v>
      </c>
      <c r="Q297" s="98" t="s">
        <v>10</v>
      </c>
      <c r="R297" s="86" t="s">
        <v>695</v>
      </c>
      <c r="S297" s="5">
        <f t="shared" si="153"/>
        <v>2.0833333333333259E-2</v>
      </c>
    </row>
    <row r="298" spans="1:19" ht="10.5" customHeight="1" outlineLevel="1" x14ac:dyDescent="0.2">
      <c r="B298" s="16"/>
      <c r="C298" s="16"/>
      <c r="D298" s="16"/>
      <c r="E298" s="16"/>
      <c r="F298" s="16"/>
      <c r="G298" s="16">
        <f t="shared" si="152"/>
        <v>2.0833333333333259E-2</v>
      </c>
      <c r="H298" s="16"/>
      <c r="I298" s="16"/>
      <c r="J298" s="16"/>
      <c r="K298" s="16"/>
      <c r="L298" s="16"/>
      <c r="M298" s="16"/>
      <c r="N298" s="2">
        <f>N285</f>
        <v>43390</v>
      </c>
      <c r="O298" s="3">
        <f>SUM(P297)</f>
        <v>0.66666666666666607</v>
      </c>
      <c r="P298" s="4">
        <f t="shared" si="151"/>
        <v>0.68749999999999933</v>
      </c>
      <c r="Q298" s="98" t="s">
        <v>10</v>
      </c>
      <c r="R298" s="86" t="s">
        <v>695</v>
      </c>
      <c r="S298" s="5">
        <f t="shared" si="153"/>
        <v>2.0833333333333259E-2</v>
      </c>
    </row>
    <row r="299" spans="1:19" ht="10.5" customHeight="1" outlineLevel="1" x14ac:dyDescent="0.2">
      <c r="B299" s="16"/>
      <c r="C299" s="16"/>
      <c r="D299" s="16"/>
      <c r="E299" s="16"/>
      <c r="F299" s="16"/>
      <c r="G299" s="16">
        <f t="shared" si="152"/>
        <v>2.0833333333333259E-2</v>
      </c>
      <c r="H299" s="16"/>
      <c r="I299" s="16"/>
      <c r="J299" s="16"/>
      <c r="K299" s="16"/>
      <c r="L299" s="16"/>
      <c r="M299" s="16"/>
      <c r="N299" s="2">
        <f>N285</f>
        <v>43390</v>
      </c>
      <c r="O299" s="3">
        <f t="shared" ref="O299:O300" si="154">SUM(P298)</f>
        <v>0.68749999999999933</v>
      </c>
      <c r="P299" s="4">
        <f t="shared" si="151"/>
        <v>0.70833333333333259</v>
      </c>
      <c r="Q299" s="98" t="s">
        <v>10</v>
      </c>
      <c r="R299" s="86" t="s">
        <v>695</v>
      </c>
      <c r="S299" s="5">
        <f t="shared" si="153"/>
        <v>2.0833333333333259E-2</v>
      </c>
    </row>
    <row r="300" spans="1:19" ht="10.5" customHeight="1" outlineLevel="1" thickBot="1" x14ac:dyDescent="0.25">
      <c r="B300" s="16"/>
      <c r="C300" s="16"/>
      <c r="D300" s="16"/>
      <c r="E300" s="16"/>
      <c r="F300" s="16"/>
      <c r="G300" s="16">
        <f t="shared" si="152"/>
        <v>2.0833333333333259E-2</v>
      </c>
      <c r="H300" s="16"/>
      <c r="I300" s="16"/>
      <c r="J300" s="16"/>
      <c r="K300" s="16"/>
      <c r="L300" s="16"/>
      <c r="M300" s="16"/>
      <c r="N300" s="2">
        <f>N285</f>
        <v>43390</v>
      </c>
      <c r="O300" s="3">
        <f t="shared" si="154"/>
        <v>0.70833333333333259</v>
      </c>
      <c r="P300" s="4">
        <f t="shared" si="151"/>
        <v>0.72916666666666585</v>
      </c>
      <c r="Q300" s="98" t="s">
        <v>10</v>
      </c>
      <c r="R300" s="86" t="s">
        <v>695</v>
      </c>
      <c r="S300" s="5">
        <f t="shared" si="153"/>
        <v>2.0833333333333259E-2</v>
      </c>
    </row>
    <row r="301" spans="1:19" ht="10.5" customHeight="1" outlineLevel="1" x14ac:dyDescent="0.2">
      <c r="A301" s="17">
        <f t="shared" ref="A301:M301" si="155">SUM(A286:A300)</f>
        <v>0</v>
      </c>
      <c r="B301" s="17">
        <f t="shared" si="155"/>
        <v>0</v>
      </c>
      <c r="C301" s="17">
        <f t="shared" si="155"/>
        <v>0</v>
      </c>
      <c r="D301" s="17">
        <f t="shared" si="155"/>
        <v>6.2499999999999944E-2</v>
      </c>
      <c r="E301" s="17">
        <f t="shared" si="155"/>
        <v>0</v>
      </c>
      <c r="F301" s="17">
        <f t="shared" si="155"/>
        <v>0</v>
      </c>
      <c r="G301" s="17">
        <f t="shared" si="155"/>
        <v>0.2083333333333327</v>
      </c>
      <c r="H301" s="17">
        <f t="shared" si="155"/>
        <v>0</v>
      </c>
      <c r="I301" s="17">
        <f t="shared" si="155"/>
        <v>0</v>
      </c>
      <c r="J301" s="17">
        <f t="shared" si="155"/>
        <v>0</v>
      </c>
      <c r="K301" s="17">
        <f t="shared" si="155"/>
        <v>0</v>
      </c>
      <c r="L301" s="17">
        <f t="shared" si="155"/>
        <v>0</v>
      </c>
      <c r="M301" s="17">
        <f t="shared" si="155"/>
        <v>0</v>
      </c>
      <c r="N301" s="55" t="b">
        <f>SUM(A301:M301) = S301</f>
        <v>1</v>
      </c>
      <c r="O301" s="23"/>
      <c r="P301" s="23"/>
      <c r="Q301" s="49"/>
      <c r="R301" s="49"/>
      <c r="S301" s="17">
        <f>SUM(S286:S300)</f>
        <v>0.27083333333333265</v>
      </c>
    </row>
    <row r="302" spans="1:19" ht="10.5" customHeight="1" outlineLevel="1" x14ac:dyDescent="0.2">
      <c r="A302" s="8">
        <f t="shared" ref="A302:C302" si="156">(A301-INT(A301))*24</f>
        <v>0</v>
      </c>
      <c r="B302" s="8">
        <f t="shared" si="156"/>
        <v>0</v>
      </c>
      <c r="C302" s="8">
        <f t="shared" si="156"/>
        <v>0</v>
      </c>
      <c r="D302" s="18">
        <f>(D301-INT(D301))*24</f>
        <v>1.4999999999999987</v>
      </c>
      <c r="E302" s="18">
        <f>(E301-INT(E301))*24</f>
        <v>0</v>
      </c>
      <c r="F302" s="18">
        <f>(F301-INT(F301))*24</f>
        <v>0</v>
      </c>
      <c r="G302" s="18">
        <f>(G301-INT(G301))*24</f>
        <v>4.9999999999999849</v>
      </c>
      <c r="H302" s="18">
        <f t="shared" ref="H302:M302" si="157">(H301-INT(H301))*24</f>
        <v>0</v>
      </c>
      <c r="I302" s="18">
        <f t="shared" si="157"/>
        <v>0</v>
      </c>
      <c r="J302" s="18">
        <f t="shared" si="157"/>
        <v>0</v>
      </c>
      <c r="K302" s="18">
        <f t="shared" si="157"/>
        <v>0</v>
      </c>
      <c r="L302" s="18">
        <f t="shared" si="157"/>
        <v>0</v>
      </c>
      <c r="M302" s="57">
        <f t="shared" si="157"/>
        <v>0</v>
      </c>
      <c r="N302" s="26">
        <f>SUM(A302:M302)</f>
        <v>6.499999999999984</v>
      </c>
      <c r="O302" s="9"/>
      <c r="P302" s="9"/>
      <c r="Q302" s="50"/>
      <c r="R302" s="50"/>
      <c r="S302" s="52"/>
    </row>
    <row r="303" spans="1:19" ht="10.5" customHeight="1" outlineLevel="1" thickBot="1" x14ac:dyDescent="0.25">
      <c r="A303" s="15"/>
      <c r="B303" s="11"/>
      <c r="C303" s="11"/>
      <c r="D303" s="20">
        <f>SUM(A302:D302)</f>
        <v>1.4999999999999987</v>
      </c>
      <c r="E303" s="20">
        <f t="shared" ref="E303:M303" si="158">E302</f>
        <v>0</v>
      </c>
      <c r="F303" s="20">
        <f t="shared" si="158"/>
        <v>0</v>
      </c>
      <c r="G303" s="20">
        <f t="shared" si="158"/>
        <v>4.9999999999999849</v>
      </c>
      <c r="H303" s="20">
        <f t="shared" si="158"/>
        <v>0</v>
      </c>
      <c r="I303" s="20">
        <f t="shared" si="158"/>
        <v>0</v>
      </c>
      <c r="J303" s="20">
        <f t="shared" si="158"/>
        <v>0</v>
      </c>
      <c r="K303" s="20">
        <f t="shared" si="158"/>
        <v>0</v>
      </c>
      <c r="L303" s="20">
        <f t="shared" si="158"/>
        <v>0</v>
      </c>
      <c r="M303" s="58">
        <f t="shared" si="158"/>
        <v>0</v>
      </c>
      <c r="N303" s="60">
        <f>S303</f>
        <v>0.27083333333333265</v>
      </c>
      <c r="O303" s="12"/>
      <c r="P303" s="12"/>
      <c r="Q303" s="51"/>
      <c r="R303" s="51"/>
      <c r="S303" s="54">
        <f>SUM(S301:S302)</f>
        <v>0.27083333333333265</v>
      </c>
    </row>
    <row r="304" spans="1:19" ht="10.5" customHeight="1" outlineLevel="1" thickBot="1" x14ac:dyDescent="0.25">
      <c r="A304" s="39"/>
      <c r="B304" s="40" t="s">
        <v>252</v>
      </c>
      <c r="C304" s="40" t="s">
        <v>19</v>
      </c>
      <c r="D304" s="40" t="s">
        <v>3</v>
      </c>
      <c r="E304" s="59" t="s">
        <v>24</v>
      </c>
      <c r="F304" s="40" t="s">
        <v>12</v>
      </c>
      <c r="G304" s="39" t="s">
        <v>10</v>
      </c>
      <c r="H304" s="39" t="s">
        <v>11</v>
      </c>
      <c r="I304" s="39" t="s">
        <v>15</v>
      </c>
      <c r="J304" s="39" t="s">
        <v>13</v>
      </c>
      <c r="K304" s="39" t="s">
        <v>368</v>
      </c>
      <c r="L304" s="39" t="s">
        <v>687</v>
      </c>
      <c r="M304" s="59" t="s">
        <v>26</v>
      </c>
      <c r="N304" s="56">
        <f>N285+1</f>
        <v>43391</v>
      </c>
      <c r="O304" s="4">
        <v>0.375</v>
      </c>
      <c r="P304" s="4">
        <f>O304</f>
        <v>0.375</v>
      </c>
      <c r="Q304" s="47" t="s">
        <v>23</v>
      </c>
      <c r="R304" s="86" t="s">
        <v>632</v>
      </c>
      <c r="S304" s="5">
        <f t="shared" ref="S304" si="159">SUM(P304-O304)</f>
        <v>0</v>
      </c>
    </row>
    <row r="305" spans="1:19" ht="10.5" customHeight="1" outlineLevel="1" x14ac:dyDescent="0.2">
      <c r="B305" s="16"/>
      <c r="C305" s="13"/>
      <c r="D305" s="16"/>
      <c r="E305" s="16"/>
      <c r="F305" s="16"/>
      <c r="G305" s="13"/>
      <c r="H305" s="16"/>
      <c r="I305" s="16"/>
      <c r="J305" s="16"/>
      <c r="L305" s="16">
        <f>S305</f>
        <v>2.0833333333333315E-2</v>
      </c>
      <c r="M305" s="16"/>
      <c r="N305" s="2">
        <f>N304</f>
        <v>43391</v>
      </c>
      <c r="O305" s="3">
        <f>SUM(P304)</f>
        <v>0.375</v>
      </c>
      <c r="P305" s="4">
        <f>P304+0.0208333333333333</f>
        <v>0.39583333333333331</v>
      </c>
      <c r="Q305" s="98" t="s">
        <v>687</v>
      </c>
      <c r="R305" s="86" t="s">
        <v>673</v>
      </c>
      <c r="S305" s="5">
        <f t="shared" ref="S305:S307" si="160">SUM(P305-O305)</f>
        <v>2.0833333333333315E-2</v>
      </c>
    </row>
    <row r="306" spans="1:19" ht="10.5" customHeight="1" outlineLevel="1" x14ac:dyDescent="0.2">
      <c r="B306" s="16"/>
      <c r="C306" s="13"/>
      <c r="D306" s="16"/>
      <c r="E306" s="16"/>
      <c r="F306" s="16"/>
      <c r="G306" s="16"/>
      <c r="H306" s="16"/>
      <c r="I306" s="16"/>
      <c r="J306" s="16"/>
      <c r="K306" s="16"/>
      <c r="L306" s="16">
        <f>S306</f>
        <v>2.0833333333333315E-2</v>
      </c>
      <c r="M306" s="16"/>
      <c r="N306" s="2">
        <f>N304</f>
        <v>43391</v>
      </c>
      <c r="O306" s="3">
        <f t="shared" ref="O306:O314" si="161">SUM(P305)</f>
        <v>0.39583333333333331</v>
      </c>
      <c r="P306" s="4">
        <f>P305+0.0208333333333333</f>
        <v>0.41666666666666663</v>
      </c>
      <c r="Q306" s="98" t="s">
        <v>687</v>
      </c>
      <c r="R306" s="86" t="s">
        <v>673</v>
      </c>
      <c r="S306" s="5">
        <f t="shared" si="160"/>
        <v>2.0833333333333315E-2</v>
      </c>
    </row>
    <row r="307" spans="1:19" ht="10.5" customHeight="1" outlineLevel="1" x14ac:dyDescent="0.2">
      <c r="B307" s="16"/>
      <c r="C307" s="13"/>
      <c r="D307" s="16">
        <f>S307</f>
        <v>2.0833333333333315E-2</v>
      </c>
      <c r="E307" s="16"/>
      <c r="F307" s="16"/>
      <c r="G307" s="16"/>
      <c r="H307" s="16"/>
      <c r="I307" s="16"/>
      <c r="J307" s="16"/>
      <c r="K307" s="16"/>
      <c r="L307" s="16"/>
      <c r="M307" s="13"/>
      <c r="N307" s="2">
        <f>N304</f>
        <v>43391</v>
      </c>
      <c r="O307" s="3">
        <f t="shared" si="161"/>
        <v>0.41666666666666663</v>
      </c>
      <c r="P307" s="4">
        <f>P306+0.0208333333333333</f>
        <v>0.43749999999999994</v>
      </c>
      <c r="Q307" s="98" t="s">
        <v>3</v>
      </c>
      <c r="R307" s="86" t="s">
        <v>676</v>
      </c>
      <c r="S307" s="5">
        <f t="shared" si="160"/>
        <v>2.0833333333333315E-2</v>
      </c>
    </row>
    <row r="308" spans="1:19" ht="10.5" customHeight="1" outlineLevel="1" x14ac:dyDescent="0.2">
      <c r="B308" s="16"/>
      <c r="C308" s="16"/>
      <c r="D308" s="16"/>
      <c r="E308" s="16"/>
      <c r="F308" s="16"/>
      <c r="G308" s="16"/>
      <c r="H308" s="16"/>
      <c r="I308" s="16">
        <f>S308</f>
        <v>2.0833333333333315E-2</v>
      </c>
      <c r="J308" s="16"/>
      <c r="K308" s="16"/>
      <c r="L308" s="16"/>
      <c r="M308" s="16"/>
      <c r="N308" s="2">
        <f>N304</f>
        <v>43391</v>
      </c>
      <c r="O308" s="3">
        <f t="shared" si="161"/>
        <v>0.43749999999999994</v>
      </c>
      <c r="P308" s="4">
        <f t="shared" ref="P308:P324" si="162">P307+0.0208333333333333</f>
        <v>0.45833333333333326</v>
      </c>
      <c r="Q308" s="98" t="s">
        <v>36</v>
      </c>
      <c r="R308" s="86" t="s">
        <v>674</v>
      </c>
      <c r="S308" s="5">
        <f>SUM(P308-O308)</f>
        <v>2.0833333333333315E-2</v>
      </c>
    </row>
    <row r="309" spans="1:19" ht="10.5" customHeight="1" outlineLevel="1" x14ac:dyDescent="0.2">
      <c r="B309" s="16"/>
      <c r="C309" s="16"/>
      <c r="D309" s="16">
        <f>S309</f>
        <v>2.0833333333333315E-2</v>
      </c>
      <c r="E309" s="16"/>
      <c r="F309" s="16"/>
      <c r="G309" s="16"/>
      <c r="H309" s="16"/>
      <c r="I309" s="16"/>
      <c r="J309" s="16"/>
      <c r="K309" s="16"/>
      <c r="L309" s="16"/>
      <c r="M309" s="16"/>
      <c r="N309" s="2">
        <f>N304</f>
        <v>43391</v>
      </c>
      <c r="O309" s="3">
        <f t="shared" si="161"/>
        <v>0.45833333333333326</v>
      </c>
      <c r="P309" s="4">
        <f t="shared" si="162"/>
        <v>0.47916666666666657</v>
      </c>
      <c r="Q309" s="98" t="s">
        <v>3</v>
      </c>
      <c r="R309" s="86" t="s">
        <v>675</v>
      </c>
      <c r="S309" s="5">
        <f>SUM(P309-O309)</f>
        <v>2.0833333333333315E-2</v>
      </c>
    </row>
    <row r="310" spans="1:19" ht="10.5" customHeight="1" outlineLevel="1" x14ac:dyDescent="0.2">
      <c r="B310" s="16"/>
      <c r="C310" s="13"/>
      <c r="D310" s="16">
        <f>S310</f>
        <v>2.0833333333333315E-2</v>
      </c>
      <c r="E310" s="16"/>
      <c r="F310" s="16"/>
      <c r="G310" s="16"/>
      <c r="H310" s="16"/>
      <c r="I310" s="16"/>
      <c r="J310" s="16"/>
      <c r="K310" s="16"/>
      <c r="L310" s="16"/>
      <c r="M310" s="13"/>
      <c r="N310" s="2">
        <f>N304</f>
        <v>43391</v>
      </c>
      <c r="O310" s="3">
        <f t="shared" si="161"/>
        <v>0.47916666666666657</v>
      </c>
      <c r="P310" s="4">
        <f t="shared" si="162"/>
        <v>0.49999999999999989</v>
      </c>
      <c r="Q310" s="98" t="s">
        <v>3</v>
      </c>
      <c r="R310" s="86" t="s">
        <v>675</v>
      </c>
      <c r="S310" s="5">
        <f t="shared" ref="S310:S311" si="163">SUM(P310-O310)</f>
        <v>2.0833333333333315E-2</v>
      </c>
    </row>
    <row r="311" spans="1:19" ht="10.5" customHeight="1" outlineLevel="1" x14ac:dyDescent="0.2">
      <c r="B311" s="16"/>
      <c r="C311" s="13"/>
      <c r="D311" s="16"/>
      <c r="E311" s="16"/>
      <c r="F311" s="16"/>
      <c r="G311" s="16"/>
      <c r="H311" s="16"/>
      <c r="I311" s="16">
        <f>S311</f>
        <v>2.0833333333333259E-2</v>
      </c>
      <c r="J311" s="16"/>
      <c r="L311" s="16"/>
      <c r="M311" s="16"/>
      <c r="N311" s="2">
        <f>N304</f>
        <v>43391</v>
      </c>
      <c r="O311" s="3">
        <f t="shared" si="161"/>
        <v>0.49999999999999989</v>
      </c>
      <c r="P311" s="4">
        <f t="shared" si="162"/>
        <v>0.52083333333333315</v>
      </c>
      <c r="Q311" s="98" t="s">
        <v>36</v>
      </c>
      <c r="R311" s="86" t="s">
        <v>677</v>
      </c>
      <c r="S311" s="5">
        <f t="shared" si="163"/>
        <v>2.0833333333333259E-2</v>
      </c>
    </row>
    <row r="312" spans="1:19" ht="10.5" customHeight="1" outlineLevel="1" x14ac:dyDescent="0.2">
      <c r="B312" s="16"/>
      <c r="C312" s="13"/>
      <c r="D312" s="16"/>
      <c r="E312" s="16"/>
      <c r="F312" s="16"/>
      <c r="G312" s="16"/>
      <c r="H312" s="16"/>
      <c r="I312" s="16">
        <f>S312</f>
        <v>2.0833333333333259E-2</v>
      </c>
      <c r="J312" s="16"/>
      <c r="L312" s="16"/>
      <c r="M312" s="13"/>
      <c r="N312" s="2">
        <f>N304</f>
        <v>43391</v>
      </c>
      <c r="O312" s="3">
        <f t="shared" si="161"/>
        <v>0.52083333333333315</v>
      </c>
      <c r="P312" s="4">
        <f t="shared" si="162"/>
        <v>0.54166666666666641</v>
      </c>
      <c r="Q312" s="98" t="s">
        <v>36</v>
      </c>
      <c r="R312" s="86" t="s">
        <v>679</v>
      </c>
      <c r="S312" s="5">
        <f>SUM(P312-O312)</f>
        <v>2.0833333333333259E-2</v>
      </c>
    </row>
    <row r="313" spans="1:19" ht="10.5" customHeight="1" outlineLevel="1" x14ac:dyDescent="0.2">
      <c r="B313" s="16"/>
      <c r="C313" s="13"/>
      <c r="D313" s="16"/>
      <c r="E313" s="16"/>
      <c r="F313" s="16"/>
      <c r="G313" s="16"/>
      <c r="H313" s="16"/>
      <c r="I313" s="16"/>
      <c r="J313" s="16"/>
      <c r="K313" s="16"/>
      <c r="L313" s="16"/>
      <c r="M313" s="13"/>
      <c r="N313" s="2">
        <f>N304</f>
        <v>43391</v>
      </c>
      <c r="O313" s="3">
        <f t="shared" si="161"/>
        <v>0.54166666666666641</v>
      </c>
      <c r="P313" s="4">
        <f t="shared" si="162"/>
        <v>0.56249999999999967</v>
      </c>
      <c r="Q313" s="98" t="s">
        <v>23</v>
      </c>
      <c r="R313" s="86" t="s">
        <v>678</v>
      </c>
      <c r="S313" s="5"/>
    </row>
    <row r="314" spans="1:19" ht="10.5" customHeight="1" outlineLevel="1" x14ac:dyDescent="0.2">
      <c r="B314" s="16"/>
      <c r="C314" s="16"/>
      <c r="D314" s="16"/>
      <c r="E314" s="16"/>
      <c r="F314" s="16"/>
      <c r="G314" s="16"/>
      <c r="H314" s="16">
        <f>S314</f>
        <v>2.0833333333333259E-2</v>
      </c>
      <c r="I314" s="16"/>
      <c r="J314" s="16"/>
      <c r="K314" s="16"/>
      <c r="L314" s="16"/>
      <c r="M314" s="16"/>
      <c r="N314" s="2">
        <f>N304</f>
        <v>43391</v>
      </c>
      <c r="O314" s="3">
        <f t="shared" si="161"/>
        <v>0.56249999999999967</v>
      </c>
      <c r="P314" s="4">
        <f t="shared" si="162"/>
        <v>0.58333333333333293</v>
      </c>
      <c r="Q314" s="98" t="s">
        <v>11</v>
      </c>
      <c r="R314" s="86" t="s">
        <v>680</v>
      </c>
      <c r="S314" s="5">
        <f>SUM(P314-O314)</f>
        <v>2.0833333333333259E-2</v>
      </c>
    </row>
    <row r="315" spans="1:19" ht="10.5" customHeight="1" outlineLevel="1" x14ac:dyDescent="0.2">
      <c r="A315" s="16"/>
      <c r="B315" s="16"/>
      <c r="C315" s="16"/>
      <c r="D315" s="16"/>
      <c r="E315" s="16"/>
      <c r="F315" s="16"/>
      <c r="G315" s="16"/>
      <c r="H315" s="16"/>
      <c r="I315" s="16">
        <f>S315</f>
        <v>2.0833333333333259E-2</v>
      </c>
      <c r="J315" s="16"/>
      <c r="K315" s="16"/>
      <c r="L315" s="16"/>
      <c r="M315" s="16"/>
      <c r="N315" s="2">
        <f>N304</f>
        <v>43391</v>
      </c>
      <c r="O315" s="3">
        <f>SUM(P314)</f>
        <v>0.58333333333333293</v>
      </c>
      <c r="P315" s="4">
        <f t="shared" si="162"/>
        <v>0.60416666666666619</v>
      </c>
      <c r="Q315" s="98" t="s">
        <v>36</v>
      </c>
      <c r="R315" s="86" t="s">
        <v>682</v>
      </c>
      <c r="S315" s="5">
        <f>SUM(P315-O315)</f>
        <v>2.0833333333333259E-2</v>
      </c>
    </row>
    <row r="316" spans="1:19" ht="10.5" customHeight="1" outlineLevel="1" x14ac:dyDescent="0.2">
      <c r="B316" s="16"/>
      <c r="C316" s="13"/>
      <c r="D316" s="16"/>
      <c r="E316" s="16"/>
      <c r="F316" s="16"/>
      <c r="G316" s="16"/>
      <c r="H316" s="16"/>
      <c r="I316" s="16">
        <f>S316</f>
        <v>2.0833333333333259E-2</v>
      </c>
      <c r="J316" s="16"/>
      <c r="K316" s="16"/>
      <c r="L316" s="16"/>
      <c r="M316" s="16"/>
      <c r="N316" s="2">
        <f>N304</f>
        <v>43391</v>
      </c>
      <c r="O316" s="3">
        <f>SUM(P315)</f>
        <v>0.60416666666666619</v>
      </c>
      <c r="P316" s="4">
        <f t="shared" si="162"/>
        <v>0.62499999999999944</v>
      </c>
      <c r="Q316" s="98" t="s">
        <v>36</v>
      </c>
      <c r="R316" s="86" t="s">
        <v>682</v>
      </c>
      <c r="S316" s="5">
        <f>SUM(P316-O316)</f>
        <v>2.0833333333333259E-2</v>
      </c>
    </row>
    <row r="317" spans="1:19" ht="10.5" customHeight="1" outlineLevel="1" x14ac:dyDescent="0.2">
      <c r="B317" s="16"/>
      <c r="C317" s="13"/>
      <c r="D317" s="16"/>
      <c r="E317" s="16"/>
      <c r="F317" s="16"/>
      <c r="G317" s="16">
        <f>S317</f>
        <v>2.0833333333333259E-2</v>
      </c>
      <c r="H317" s="16"/>
      <c r="I317" s="16"/>
      <c r="J317" s="16"/>
      <c r="K317" s="16"/>
      <c r="L317" s="16"/>
      <c r="M317" s="16"/>
      <c r="N317" s="2">
        <f>N304</f>
        <v>43391</v>
      </c>
      <c r="O317" s="3">
        <f>SUM(P316)</f>
        <v>0.62499999999999944</v>
      </c>
      <c r="P317" s="4">
        <f t="shared" si="162"/>
        <v>0.6458333333333327</v>
      </c>
      <c r="Q317" s="98" t="s">
        <v>10</v>
      </c>
      <c r="R317" s="86" t="s">
        <v>681</v>
      </c>
      <c r="S317" s="5">
        <f t="shared" ref="S317" si="164">SUM(P317-O317)</f>
        <v>2.0833333333333259E-2</v>
      </c>
    </row>
    <row r="318" spans="1:19" ht="10.5" customHeight="1" outlineLevel="1" x14ac:dyDescent="0.2">
      <c r="B318" s="16"/>
      <c r="C318" s="13"/>
      <c r="D318" s="16"/>
      <c r="E318" s="16"/>
      <c r="F318" s="16"/>
      <c r="G318" s="16"/>
      <c r="H318" s="16"/>
      <c r="I318" s="16">
        <f>S318</f>
        <v>2.0833333333333259E-2</v>
      </c>
      <c r="J318" s="16"/>
      <c r="K318" s="16"/>
      <c r="L318" s="16"/>
      <c r="M318" s="16"/>
      <c r="N318" s="2">
        <f>N304</f>
        <v>43391</v>
      </c>
      <c r="O318" s="3">
        <f t="shared" ref="O318:O324" si="165">SUM(P317)</f>
        <v>0.6458333333333327</v>
      </c>
      <c r="P318" s="4">
        <f t="shared" si="162"/>
        <v>0.66666666666666596</v>
      </c>
      <c r="Q318" s="98" t="s">
        <v>36</v>
      </c>
      <c r="R318" s="86" t="s">
        <v>683</v>
      </c>
      <c r="S318" s="5">
        <f>SUM(P318-O318)</f>
        <v>2.0833333333333259E-2</v>
      </c>
    </row>
    <row r="319" spans="1:19" ht="10.5" customHeight="1" outlineLevel="1" x14ac:dyDescent="0.2">
      <c r="B319" s="16"/>
      <c r="C319" s="13"/>
      <c r="D319" s="16"/>
      <c r="E319" s="16"/>
      <c r="F319" s="16"/>
      <c r="G319" s="16"/>
      <c r="H319" s="16"/>
      <c r="I319" s="16">
        <f>S319</f>
        <v>2.0833333333333259E-2</v>
      </c>
      <c r="J319" s="16"/>
      <c r="K319" s="16"/>
      <c r="L319" s="16"/>
      <c r="M319" s="16"/>
      <c r="N319" s="2">
        <f>N304</f>
        <v>43391</v>
      </c>
      <c r="O319" s="3">
        <f t="shared" si="165"/>
        <v>0.66666666666666596</v>
      </c>
      <c r="P319" s="4">
        <f t="shared" si="162"/>
        <v>0.68749999999999922</v>
      </c>
      <c r="Q319" s="98" t="s">
        <v>36</v>
      </c>
      <c r="R319" s="86" t="s">
        <v>683</v>
      </c>
      <c r="S319" s="5">
        <f t="shared" ref="S319:S324" si="166">SUM(P319-O319)</f>
        <v>2.0833333333333259E-2</v>
      </c>
    </row>
    <row r="320" spans="1:19" ht="10.5" customHeight="1" outlineLevel="1" x14ac:dyDescent="0.2">
      <c r="B320" s="16"/>
      <c r="C320" s="13"/>
      <c r="D320" s="16"/>
      <c r="E320" s="16"/>
      <c r="F320" s="16"/>
      <c r="G320" s="16">
        <f>S320</f>
        <v>2.0833333333333259E-2</v>
      </c>
      <c r="H320" s="16"/>
      <c r="I320" s="16"/>
      <c r="J320" s="16"/>
      <c r="K320" s="16"/>
      <c r="L320" s="16"/>
      <c r="M320" s="16"/>
      <c r="N320" s="2">
        <f>N304</f>
        <v>43391</v>
      </c>
      <c r="O320" s="3">
        <f t="shared" si="165"/>
        <v>0.68749999999999922</v>
      </c>
      <c r="P320" s="4">
        <f t="shared" si="162"/>
        <v>0.70833333333333248</v>
      </c>
      <c r="Q320" s="98" t="s">
        <v>10</v>
      </c>
      <c r="R320" s="86" t="s">
        <v>681</v>
      </c>
      <c r="S320" s="5">
        <f t="shared" si="166"/>
        <v>2.0833333333333259E-2</v>
      </c>
    </row>
    <row r="321" spans="1:19" ht="10.5" customHeight="1" outlineLevel="1" x14ac:dyDescent="0.2">
      <c r="B321" s="16"/>
      <c r="C321" s="13"/>
      <c r="D321" s="16"/>
      <c r="E321" s="16"/>
      <c r="F321" s="16"/>
      <c r="G321" s="16">
        <f>S321</f>
        <v>2.0833333333333259E-2</v>
      </c>
      <c r="H321" s="16"/>
      <c r="I321" s="16"/>
      <c r="J321" s="16"/>
      <c r="K321" s="16"/>
      <c r="L321" s="16"/>
      <c r="M321" s="16"/>
      <c r="N321" s="2">
        <f>N304</f>
        <v>43391</v>
      </c>
      <c r="O321" s="3">
        <f t="shared" si="165"/>
        <v>0.70833333333333248</v>
      </c>
      <c r="P321" s="4">
        <f t="shared" si="162"/>
        <v>0.72916666666666574</v>
      </c>
      <c r="Q321" s="98" t="s">
        <v>10</v>
      </c>
      <c r="R321" s="86" t="s">
        <v>681</v>
      </c>
      <c r="S321" s="5">
        <f t="shared" si="166"/>
        <v>2.0833333333333259E-2</v>
      </c>
    </row>
    <row r="322" spans="1:19" ht="10.5" customHeight="1" outlineLevel="1" x14ac:dyDescent="0.2">
      <c r="B322" s="16"/>
      <c r="C322" s="13"/>
      <c r="D322" s="16"/>
      <c r="E322" s="16"/>
      <c r="F322" s="16"/>
      <c r="G322" s="16">
        <f>S322</f>
        <v>2.0833333333333259E-2</v>
      </c>
      <c r="H322" s="16"/>
      <c r="I322" s="16"/>
      <c r="J322" s="16"/>
      <c r="K322" s="16"/>
      <c r="L322" s="16"/>
      <c r="M322" s="16"/>
      <c r="N322" s="2">
        <f>N304</f>
        <v>43391</v>
      </c>
      <c r="O322" s="3">
        <f t="shared" si="165"/>
        <v>0.72916666666666574</v>
      </c>
      <c r="P322" s="4">
        <f t="shared" si="162"/>
        <v>0.749999999999999</v>
      </c>
      <c r="Q322" s="98" t="s">
        <v>10</v>
      </c>
      <c r="R322" s="86" t="s">
        <v>681</v>
      </c>
      <c r="S322" s="5">
        <f t="shared" si="166"/>
        <v>2.0833333333333259E-2</v>
      </c>
    </row>
    <row r="323" spans="1:19" ht="10.5" customHeight="1" outlineLevel="1" x14ac:dyDescent="0.2">
      <c r="B323" s="16"/>
      <c r="C323" s="13"/>
      <c r="D323" s="16"/>
      <c r="E323" s="16"/>
      <c r="F323" s="16"/>
      <c r="G323" s="16">
        <f>S323</f>
        <v>2.0833333333333259E-2</v>
      </c>
      <c r="H323" s="16"/>
      <c r="I323" s="16"/>
      <c r="J323" s="16"/>
      <c r="K323" s="16"/>
      <c r="L323" s="16"/>
      <c r="M323" s="16"/>
      <c r="N323" s="2">
        <f>N304</f>
        <v>43391</v>
      </c>
      <c r="O323" s="3">
        <f t="shared" si="165"/>
        <v>0.749999999999999</v>
      </c>
      <c r="P323" s="4">
        <f t="shared" si="162"/>
        <v>0.77083333333333226</v>
      </c>
      <c r="Q323" s="98" t="s">
        <v>10</v>
      </c>
      <c r="R323" s="86" t="s">
        <v>681</v>
      </c>
      <c r="S323" s="5">
        <f t="shared" si="166"/>
        <v>2.0833333333333259E-2</v>
      </c>
    </row>
    <row r="324" spans="1:19" ht="10.5" customHeight="1" outlineLevel="1" thickBot="1" x14ac:dyDescent="0.25">
      <c r="B324" s="16"/>
      <c r="C324" s="13"/>
      <c r="D324" s="16"/>
      <c r="E324" s="16"/>
      <c r="F324" s="16"/>
      <c r="G324" s="16">
        <f>S324</f>
        <v>2.0833333333333259E-2</v>
      </c>
      <c r="H324" s="16"/>
      <c r="I324" s="16"/>
      <c r="J324" s="16"/>
      <c r="K324" s="16"/>
      <c r="L324" s="16"/>
      <c r="M324" s="16"/>
      <c r="N324" s="2">
        <f>N304</f>
        <v>43391</v>
      </c>
      <c r="O324" s="3">
        <f t="shared" si="165"/>
        <v>0.77083333333333226</v>
      </c>
      <c r="P324" s="4">
        <f t="shared" si="162"/>
        <v>0.79166666666666552</v>
      </c>
      <c r="Q324" s="98" t="s">
        <v>10</v>
      </c>
      <c r="R324" s="86" t="s">
        <v>681</v>
      </c>
      <c r="S324" s="5">
        <f t="shared" si="166"/>
        <v>2.0833333333333259E-2</v>
      </c>
    </row>
    <row r="325" spans="1:19" ht="10.5" customHeight="1" outlineLevel="1" x14ac:dyDescent="0.2">
      <c r="A325" s="17">
        <f t="shared" ref="A325:M325" si="167">SUM(A305:A324)</f>
        <v>0</v>
      </c>
      <c r="B325" s="17">
        <f t="shared" si="167"/>
        <v>0</v>
      </c>
      <c r="C325" s="17">
        <f t="shared" si="167"/>
        <v>0</v>
      </c>
      <c r="D325" s="17">
        <f t="shared" si="167"/>
        <v>6.2499999999999944E-2</v>
      </c>
      <c r="E325" s="17">
        <f t="shared" si="167"/>
        <v>0</v>
      </c>
      <c r="F325" s="17">
        <f t="shared" si="167"/>
        <v>0</v>
      </c>
      <c r="G325" s="17">
        <f t="shared" si="167"/>
        <v>0.12499999999999956</v>
      </c>
      <c r="H325" s="17">
        <f t="shared" si="167"/>
        <v>2.0833333333333259E-2</v>
      </c>
      <c r="I325" s="17">
        <f t="shared" si="167"/>
        <v>0.14583333333333287</v>
      </c>
      <c r="J325" s="17">
        <f t="shared" si="167"/>
        <v>0</v>
      </c>
      <c r="K325" s="17">
        <f t="shared" si="167"/>
        <v>0</v>
      </c>
      <c r="L325" s="17">
        <f t="shared" si="167"/>
        <v>4.166666666666663E-2</v>
      </c>
      <c r="M325" s="17">
        <f t="shared" si="167"/>
        <v>0</v>
      </c>
      <c r="N325" s="55" t="b">
        <f>SUM(A325:M325) = S325</f>
        <v>1</v>
      </c>
      <c r="O325" s="23"/>
      <c r="P325" s="23"/>
      <c r="Q325" s="49"/>
      <c r="R325" s="49"/>
      <c r="S325" s="17">
        <f>SUM(S305:S324)</f>
        <v>0.39583333333333226</v>
      </c>
    </row>
    <row r="326" spans="1:19" ht="10.5" customHeight="1" outlineLevel="1" x14ac:dyDescent="0.2">
      <c r="A326" s="8">
        <f t="shared" ref="A326:C326" si="168">(A325-INT(A325))*24</f>
        <v>0</v>
      </c>
      <c r="B326" s="8">
        <f t="shared" si="168"/>
        <v>0</v>
      </c>
      <c r="C326" s="8">
        <f t="shared" si="168"/>
        <v>0</v>
      </c>
      <c r="D326" s="18">
        <f>(D325-INT(D325))*24</f>
        <v>1.4999999999999987</v>
      </c>
      <c r="E326" s="18">
        <f>(E325-INT(E325))*24</f>
        <v>0</v>
      </c>
      <c r="F326" s="18">
        <f>(F325-INT(F325))*24</f>
        <v>0</v>
      </c>
      <c r="G326" s="18">
        <f>(G325-INT(G325))*24</f>
        <v>2.9999999999999893</v>
      </c>
      <c r="H326" s="18">
        <f t="shared" ref="H326:M326" si="169">(H325-INT(H325))*24</f>
        <v>0.49999999999999822</v>
      </c>
      <c r="I326" s="18">
        <f t="shared" si="169"/>
        <v>3.4999999999999889</v>
      </c>
      <c r="J326" s="18">
        <f t="shared" si="169"/>
        <v>0</v>
      </c>
      <c r="K326" s="18">
        <f t="shared" si="169"/>
        <v>0</v>
      </c>
      <c r="L326" s="18">
        <f t="shared" si="169"/>
        <v>0.99999999999999911</v>
      </c>
      <c r="M326" s="57">
        <f t="shared" si="169"/>
        <v>0</v>
      </c>
      <c r="N326" s="26">
        <f>SUM(A326:M326)</f>
        <v>9.4999999999999751</v>
      </c>
      <c r="O326" s="24"/>
      <c r="P326" s="24"/>
      <c r="Q326" s="50"/>
      <c r="R326" s="50"/>
      <c r="S326" s="52"/>
    </row>
    <row r="327" spans="1:19" ht="10.5" customHeight="1" outlineLevel="1" thickBot="1" x14ac:dyDescent="0.25">
      <c r="A327" s="27"/>
      <c r="B327" s="19"/>
      <c r="C327" s="19"/>
      <c r="D327" s="20">
        <f>SUM(A326:D326)</f>
        <v>1.4999999999999987</v>
      </c>
      <c r="E327" s="20">
        <f t="shared" ref="E327:M327" si="170">E326</f>
        <v>0</v>
      </c>
      <c r="F327" s="20">
        <f t="shared" si="170"/>
        <v>0</v>
      </c>
      <c r="G327" s="20">
        <f t="shared" si="170"/>
        <v>2.9999999999999893</v>
      </c>
      <c r="H327" s="20">
        <f t="shared" si="170"/>
        <v>0.49999999999999822</v>
      </c>
      <c r="I327" s="20">
        <f t="shared" si="170"/>
        <v>3.4999999999999889</v>
      </c>
      <c r="J327" s="20">
        <f t="shared" si="170"/>
        <v>0</v>
      </c>
      <c r="K327" s="20">
        <f t="shared" si="170"/>
        <v>0</v>
      </c>
      <c r="L327" s="20">
        <f t="shared" si="170"/>
        <v>0.99999999999999911</v>
      </c>
      <c r="M327" s="58">
        <f t="shared" si="170"/>
        <v>0</v>
      </c>
      <c r="N327" s="60">
        <f>S327</f>
        <v>0.39583333333333226</v>
      </c>
      <c r="O327" s="25"/>
      <c r="P327" s="25"/>
      <c r="Q327" s="51"/>
      <c r="R327" s="51"/>
      <c r="S327" s="54">
        <f>SUM(S325:S326)</f>
        <v>0.39583333333333226</v>
      </c>
    </row>
    <row r="328" spans="1:19" ht="10.5" customHeight="1" outlineLevel="1" thickBot="1" x14ac:dyDescent="0.25">
      <c r="A328" s="39"/>
      <c r="B328" s="40" t="s">
        <v>252</v>
      </c>
      <c r="C328" s="40" t="s">
        <v>19</v>
      </c>
      <c r="D328" s="40" t="s">
        <v>3</v>
      </c>
      <c r="E328" s="59" t="s">
        <v>24</v>
      </c>
      <c r="F328" s="40" t="s">
        <v>12</v>
      </c>
      <c r="G328" s="39" t="s">
        <v>10</v>
      </c>
      <c r="H328" s="39" t="s">
        <v>11</v>
      </c>
      <c r="I328" s="39" t="s">
        <v>15</v>
      </c>
      <c r="J328" s="39" t="s">
        <v>13</v>
      </c>
      <c r="K328" s="39" t="s">
        <v>368</v>
      </c>
      <c r="L328" s="39" t="s">
        <v>687</v>
      </c>
      <c r="M328" s="59" t="s">
        <v>26</v>
      </c>
      <c r="N328" s="56">
        <f>N304+1</f>
        <v>43392</v>
      </c>
      <c r="O328" s="4">
        <v>0.375</v>
      </c>
      <c r="P328" s="4">
        <f>O328</f>
        <v>0.375</v>
      </c>
      <c r="Q328" s="87" t="s">
        <v>36</v>
      </c>
      <c r="R328" s="86" t="s">
        <v>691</v>
      </c>
      <c r="S328" s="5">
        <f t="shared" ref="S328" si="171">SUM(P328-O328)</f>
        <v>0</v>
      </c>
    </row>
    <row r="329" spans="1:19" ht="10.5" customHeight="1" outlineLevel="1" x14ac:dyDescent="0.2">
      <c r="B329" s="16"/>
      <c r="C329" s="13"/>
      <c r="D329" s="16">
        <f>S329</f>
        <v>2.0833333333333315E-2</v>
      </c>
      <c r="E329" s="16"/>
      <c r="F329" s="16"/>
      <c r="G329" s="16"/>
      <c r="H329" s="16"/>
      <c r="J329" s="16"/>
      <c r="M329" s="16"/>
      <c r="N329" s="2">
        <f>N328</f>
        <v>43392</v>
      </c>
      <c r="O329" s="3">
        <f>SUM(P328)</f>
        <v>0.375</v>
      </c>
      <c r="P329" s="4">
        <f>P328+0.0208333333333333</f>
        <v>0.39583333333333331</v>
      </c>
      <c r="Q329" s="176" t="s">
        <v>3</v>
      </c>
      <c r="R329" s="86" t="s">
        <v>690</v>
      </c>
      <c r="S329" s="5">
        <f t="shared" ref="S329:S330" si="172">SUM(P329-O329)</f>
        <v>2.0833333333333315E-2</v>
      </c>
    </row>
    <row r="330" spans="1:19" ht="10.5" customHeight="1" outlineLevel="1" x14ac:dyDescent="0.2">
      <c r="B330" s="16">
        <f>S330</f>
        <v>2.0833333333333315E-2</v>
      </c>
      <c r="C330" s="13"/>
      <c r="D330" s="16"/>
      <c r="E330" s="16"/>
      <c r="F330" s="16"/>
      <c r="G330" s="16"/>
      <c r="H330" s="16"/>
      <c r="I330" s="16"/>
      <c r="J330" s="16"/>
      <c r="K330" s="16"/>
      <c r="M330" s="16"/>
      <c r="N330" s="2">
        <f>N328</f>
        <v>43392</v>
      </c>
      <c r="O330" s="3">
        <f t="shared" ref="O330:O345" si="173">SUM(P329)</f>
        <v>0.39583333333333331</v>
      </c>
      <c r="P330" s="4">
        <f t="shared" ref="P330:P345" si="174">P329+0.0208333333333333</f>
        <v>0.41666666666666663</v>
      </c>
      <c r="Q330" s="176" t="s">
        <v>252</v>
      </c>
      <c r="R330" s="86" t="s">
        <v>689</v>
      </c>
      <c r="S330" s="5">
        <f t="shared" si="172"/>
        <v>2.0833333333333315E-2</v>
      </c>
    </row>
    <row r="331" spans="1:19" ht="10.5" customHeight="1" outlineLevel="1" x14ac:dyDescent="0.2">
      <c r="B331" s="16"/>
      <c r="C331" s="13"/>
      <c r="D331" s="5"/>
      <c r="E331" s="16"/>
      <c r="F331" s="16"/>
      <c r="G331" s="16"/>
      <c r="H331" s="16"/>
      <c r="I331" s="16">
        <f>S331</f>
        <v>2.0833333333333315E-2</v>
      </c>
      <c r="J331" s="16"/>
      <c r="K331" s="16"/>
      <c r="L331" s="16"/>
      <c r="M331" s="13"/>
      <c r="N331" s="2">
        <f>N328</f>
        <v>43392</v>
      </c>
      <c r="O331" s="3">
        <f t="shared" si="173"/>
        <v>0.41666666666666663</v>
      </c>
      <c r="P331" s="4">
        <f t="shared" si="174"/>
        <v>0.43749999999999994</v>
      </c>
      <c r="Q331" s="176" t="s">
        <v>36</v>
      </c>
      <c r="R331" s="86" t="s">
        <v>688</v>
      </c>
      <c r="S331" s="5">
        <f>SUM(P331-O331)</f>
        <v>2.0833333333333315E-2</v>
      </c>
    </row>
    <row r="332" spans="1:19" ht="10.5" customHeight="1" outlineLevel="1" x14ac:dyDescent="0.2">
      <c r="B332" s="16"/>
      <c r="C332" s="13"/>
      <c r="D332" s="16"/>
      <c r="E332" s="16"/>
      <c r="F332" s="16"/>
      <c r="G332" s="16"/>
      <c r="H332" s="16"/>
      <c r="I332" s="16">
        <f>S332</f>
        <v>2.0833333333333315E-2</v>
      </c>
      <c r="J332" s="16"/>
      <c r="K332" s="16"/>
      <c r="L332" s="16"/>
      <c r="M332" s="16"/>
      <c r="N332" s="2">
        <f>N328</f>
        <v>43392</v>
      </c>
      <c r="O332" s="3">
        <f t="shared" si="173"/>
        <v>0.43749999999999994</v>
      </c>
      <c r="P332" s="4">
        <f t="shared" si="174"/>
        <v>0.45833333333333326</v>
      </c>
      <c r="Q332" s="176" t="s">
        <v>36</v>
      </c>
      <c r="R332" s="86" t="s">
        <v>677</v>
      </c>
      <c r="S332" s="5">
        <f>SUM(P332-O332)</f>
        <v>2.0833333333333315E-2</v>
      </c>
    </row>
    <row r="333" spans="1:19" ht="10.5" customHeight="1" outlineLevel="1" x14ac:dyDescent="0.2">
      <c r="B333" s="16"/>
      <c r="C333" s="13"/>
      <c r="D333" s="16"/>
      <c r="E333" s="16"/>
      <c r="F333" s="16"/>
      <c r="G333" s="16"/>
      <c r="H333" s="16"/>
      <c r="I333" s="16">
        <f>S333</f>
        <v>2.0833333333333315E-2</v>
      </c>
      <c r="J333" s="16"/>
      <c r="K333" s="16"/>
      <c r="L333" s="16"/>
      <c r="M333" s="16"/>
      <c r="N333" s="2">
        <f>N328</f>
        <v>43392</v>
      </c>
      <c r="O333" s="3">
        <f t="shared" si="173"/>
        <v>0.45833333333333326</v>
      </c>
      <c r="P333" s="4">
        <f t="shared" si="174"/>
        <v>0.47916666666666657</v>
      </c>
      <c r="Q333" s="176" t="s">
        <v>36</v>
      </c>
      <c r="R333" s="86" t="s">
        <v>693</v>
      </c>
      <c r="S333" s="5">
        <f>SUM(P333-O333)</f>
        <v>2.0833333333333315E-2</v>
      </c>
    </row>
    <row r="334" spans="1:19" ht="10.5" customHeight="1" outlineLevel="1" x14ac:dyDescent="0.2">
      <c r="B334" s="16"/>
      <c r="C334" s="13"/>
      <c r="D334" s="16"/>
      <c r="E334" s="16"/>
      <c r="F334" s="16"/>
      <c r="G334" s="16"/>
      <c r="H334" s="16"/>
      <c r="I334" s="16">
        <f>S334</f>
        <v>2.0833333333333315E-2</v>
      </c>
      <c r="J334" s="16"/>
      <c r="K334" s="16"/>
      <c r="L334" s="16"/>
      <c r="M334" s="16"/>
      <c r="N334" s="2">
        <f>N328</f>
        <v>43392</v>
      </c>
      <c r="O334" s="3">
        <f t="shared" si="173"/>
        <v>0.47916666666666657</v>
      </c>
      <c r="P334" s="4">
        <f t="shared" si="174"/>
        <v>0.49999999999999989</v>
      </c>
      <c r="Q334" s="176" t="s">
        <v>36</v>
      </c>
      <c r="R334" s="86" t="s">
        <v>693</v>
      </c>
      <c r="S334" s="5">
        <f>SUM(P334-O334)</f>
        <v>2.0833333333333315E-2</v>
      </c>
    </row>
    <row r="335" spans="1:19" ht="10.5" customHeight="1" outlineLevel="1" x14ac:dyDescent="0.2">
      <c r="B335" s="16"/>
      <c r="C335" s="13"/>
      <c r="D335" s="16"/>
      <c r="E335" s="16"/>
      <c r="F335" s="16"/>
      <c r="G335" s="16"/>
      <c r="H335" s="16"/>
      <c r="I335" s="16"/>
      <c r="J335" s="16"/>
      <c r="K335" s="16"/>
      <c r="L335" s="16">
        <f>S335</f>
        <v>2.0833333333333259E-2</v>
      </c>
      <c r="M335" s="16"/>
      <c r="N335" s="2">
        <f>N328</f>
        <v>43392</v>
      </c>
      <c r="O335" s="3">
        <f t="shared" si="173"/>
        <v>0.49999999999999989</v>
      </c>
      <c r="P335" s="4">
        <f t="shared" si="174"/>
        <v>0.52083333333333315</v>
      </c>
      <c r="Q335" s="176" t="s">
        <v>687</v>
      </c>
      <c r="R335" s="86" t="s">
        <v>686</v>
      </c>
      <c r="S335" s="5">
        <f t="shared" ref="S335:S341" si="175">SUM(P335-O335)</f>
        <v>2.0833333333333259E-2</v>
      </c>
    </row>
    <row r="336" spans="1:19" ht="10.5" customHeight="1" outlineLevel="1" x14ac:dyDescent="0.2">
      <c r="B336" s="16"/>
      <c r="C336" s="13"/>
      <c r="D336" s="16"/>
      <c r="E336" s="16"/>
      <c r="F336" s="16"/>
      <c r="G336" s="16"/>
      <c r="H336" s="16"/>
      <c r="I336" s="16"/>
      <c r="J336" s="16"/>
      <c r="L336" s="16">
        <f>S336</f>
        <v>2.0833333333333259E-2</v>
      </c>
      <c r="M336" s="16"/>
      <c r="N336" s="2">
        <f>N328</f>
        <v>43392</v>
      </c>
      <c r="O336" s="3">
        <f t="shared" si="173"/>
        <v>0.52083333333333315</v>
      </c>
      <c r="P336" s="4">
        <f t="shared" si="174"/>
        <v>0.54166666666666641</v>
      </c>
      <c r="Q336" s="176" t="s">
        <v>687</v>
      </c>
      <c r="R336" s="86" t="s">
        <v>684</v>
      </c>
      <c r="S336" s="5">
        <f t="shared" si="175"/>
        <v>2.0833333333333259E-2</v>
      </c>
    </row>
    <row r="337" spans="1:19" ht="10.5" customHeight="1" outlineLevel="1" x14ac:dyDescent="0.2">
      <c r="B337" s="16"/>
      <c r="C337" s="13"/>
      <c r="D337" s="16"/>
      <c r="E337" s="16"/>
      <c r="F337" s="16"/>
      <c r="G337" s="16"/>
      <c r="H337" s="16"/>
      <c r="I337" s="16"/>
      <c r="J337" s="16"/>
      <c r="K337" s="16"/>
      <c r="L337" s="16">
        <f>S337</f>
        <v>2.0833333333333259E-2</v>
      </c>
      <c r="M337" s="16"/>
      <c r="N337" s="2">
        <f>N328</f>
        <v>43392</v>
      </c>
      <c r="O337" s="3">
        <f t="shared" si="173"/>
        <v>0.54166666666666641</v>
      </c>
      <c r="P337" s="4">
        <f t="shared" si="174"/>
        <v>0.56249999999999967</v>
      </c>
      <c r="Q337" s="176" t="s">
        <v>687</v>
      </c>
      <c r="R337" s="86" t="s">
        <v>686</v>
      </c>
      <c r="S337" s="5">
        <f t="shared" si="175"/>
        <v>2.0833333333333259E-2</v>
      </c>
    </row>
    <row r="338" spans="1:19" ht="10.5" customHeight="1" outlineLevel="1" x14ac:dyDescent="0.2">
      <c r="B338" s="16"/>
      <c r="C338" s="16"/>
      <c r="D338" s="16"/>
      <c r="E338" s="16"/>
      <c r="F338" s="16"/>
      <c r="G338" s="16"/>
      <c r="H338" s="16"/>
      <c r="I338" s="16">
        <f>S338</f>
        <v>2.0833333333333259E-2</v>
      </c>
      <c r="J338" s="16"/>
      <c r="K338" s="16"/>
      <c r="L338" s="16"/>
      <c r="M338" s="16"/>
      <c r="N338" s="2">
        <f>N328</f>
        <v>43392</v>
      </c>
      <c r="O338" s="3">
        <f t="shared" si="173"/>
        <v>0.56249999999999967</v>
      </c>
      <c r="P338" s="4">
        <f t="shared" si="174"/>
        <v>0.58333333333333293</v>
      </c>
      <c r="Q338" s="176" t="s">
        <v>36</v>
      </c>
      <c r="R338" s="86" t="s">
        <v>685</v>
      </c>
      <c r="S338" s="5">
        <f t="shared" si="175"/>
        <v>2.0833333333333259E-2</v>
      </c>
    </row>
    <row r="339" spans="1:19" ht="10.5" customHeight="1" outlineLevel="1" x14ac:dyDescent="0.2">
      <c r="B339" s="16"/>
      <c r="C339" s="16"/>
      <c r="D339" s="16"/>
      <c r="E339" s="16"/>
      <c r="F339" s="16"/>
      <c r="G339" s="16"/>
      <c r="H339" s="16"/>
      <c r="I339" s="16"/>
      <c r="J339" s="16"/>
      <c r="K339" s="16"/>
      <c r="L339" s="16">
        <f t="shared" ref="L339:L344" si="176">S339</f>
        <v>2.0833333333333259E-2</v>
      </c>
      <c r="M339" s="16"/>
      <c r="N339" s="2">
        <f>N328</f>
        <v>43392</v>
      </c>
      <c r="O339" s="3">
        <f t="shared" si="173"/>
        <v>0.58333333333333293</v>
      </c>
      <c r="P339" s="4">
        <f t="shared" si="174"/>
        <v>0.60416666666666619</v>
      </c>
      <c r="Q339" s="176" t="s">
        <v>687</v>
      </c>
      <c r="R339" s="86" t="s">
        <v>692</v>
      </c>
      <c r="S339" s="5">
        <f t="shared" si="175"/>
        <v>2.0833333333333259E-2</v>
      </c>
    </row>
    <row r="340" spans="1:19" ht="10.5" customHeight="1" outlineLevel="1" x14ac:dyDescent="0.2">
      <c r="B340" s="16"/>
      <c r="C340" s="16"/>
      <c r="D340" s="16"/>
      <c r="E340" s="16"/>
      <c r="F340" s="16"/>
      <c r="G340" s="16"/>
      <c r="H340" s="16"/>
      <c r="I340" s="16"/>
      <c r="J340" s="16"/>
      <c r="K340" s="16"/>
      <c r="L340" s="16">
        <f t="shared" si="176"/>
        <v>2.0833333333333259E-2</v>
      </c>
      <c r="M340" s="16"/>
      <c r="N340" s="2">
        <f>N328</f>
        <v>43392</v>
      </c>
      <c r="O340" s="3">
        <f t="shared" si="173"/>
        <v>0.60416666666666619</v>
      </c>
      <c r="P340" s="4">
        <f t="shared" si="174"/>
        <v>0.62499999999999944</v>
      </c>
      <c r="Q340" s="176" t="s">
        <v>687</v>
      </c>
      <c r="R340" s="86" t="s">
        <v>692</v>
      </c>
      <c r="S340" s="5">
        <f t="shared" si="175"/>
        <v>2.0833333333333259E-2</v>
      </c>
    </row>
    <row r="341" spans="1:19" ht="10.5" customHeight="1" outlineLevel="1" x14ac:dyDescent="0.2">
      <c r="B341" s="16"/>
      <c r="C341" s="16"/>
      <c r="D341" s="16"/>
      <c r="E341" s="16"/>
      <c r="F341" s="16"/>
      <c r="G341" s="16"/>
      <c r="H341" s="16"/>
      <c r="I341" s="16"/>
      <c r="J341" s="16"/>
      <c r="K341" s="16"/>
      <c r="L341" s="16">
        <f t="shared" si="176"/>
        <v>2.0833333333333259E-2</v>
      </c>
      <c r="M341" s="16"/>
      <c r="N341" s="2">
        <f>N328</f>
        <v>43392</v>
      </c>
      <c r="O341" s="3">
        <f t="shared" si="173"/>
        <v>0.62499999999999944</v>
      </c>
      <c r="P341" s="4">
        <f t="shared" si="174"/>
        <v>0.6458333333333327</v>
      </c>
      <c r="Q341" s="176" t="s">
        <v>687</v>
      </c>
      <c r="R341" s="86" t="s">
        <v>692</v>
      </c>
      <c r="S341" s="5">
        <f t="shared" si="175"/>
        <v>2.0833333333333259E-2</v>
      </c>
    </row>
    <row r="342" spans="1:19" ht="10.5" customHeight="1" outlineLevel="1" x14ac:dyDescent="0.2">
      <c r="B342" s="16"/>
      <c r="C342" s="16"/>
      <c r="D342" s="16"/>
      <c r="E342" s="16"/>
      <c r="F342" s="16"/>
      <c r="G342" s="16"/>
      <c r="H342" s="16"/>
      <c r="I342" s="16"/>
      <c r="J342" s="16"/>
      <c r="K342" s="16"/>
      <c r="L342" s="16">
        <f t="shared" si="176"/>
        <v>2.0833333333333259E-2</v>
      </c>
      <c r="M342" s="16"/>
      <c r="N342" s="2">
        <f>N328</f>
        <v>43392</v>
      </c>
      <c r="O342" s="3">
        <f t="shared" si="173"/>
        <v>0.6458333333333327</v>
      </c>
      <c r="P342" s="4">
        <f t="shared" si="174"/>
        <v>0.66666666666666596</v>
      </c>
      <c r="Q342" s="176" t="s">
        <v>687</v>
      </c>
      <c r="R342" s="86" t="s">
        <v>692</v>
      </c>
      <c r="S342" s="5">
        <f>SUM(P342-O342)</f>
        <v>2.0833333333333259E-2</v>
      </c>
    </row>
    <row r="343" spans="1:19" ht="10.5" customHeight="1" outlineLevel="1" x14ac:dyDescent="0.2">
      <c r="B343" s="16"/>
      <c r="C343" s="16"/>
      <c r="D343" s="16"/>
      <c r="E343" s="16"/>
      <c r="F343" s="16"/>
      <c r="G343" s="16"/>
      <c r="H343" s="16"/>
      <c r="I343" s="16"/>
      <c r="J343" s="16"/>
      <c r="K343" s="16"/>
      <c r="L343" s="16">
        <f t="shared" si="176"/>
        <v>2.0833333333333259E-2</v>
      </c>
      <c r="M343" s="16"/>
      <c r="N343" s="2">
        <f>N328</f>
        <v>43392</v>
      </c>
      <c r="O343" s="3">
        <f t="shared" si="173"/>
        <v>0.66666666666666596</v>
      </c>
      <c r="P343" s="4">
        <f t="shared" si="174"/>
        <v>0.68749999999999922</v>
      </c>
      <c r="Q343" s="176" t="s">
        <v>687</v>
      </c>
      <c r="R343" s="86" t="s">
        <v>692</v>
      </c>
      <c r="S343" s="5">
        <f>SUM(P343-O343)</f>
        <v>2.0833333333333259E-2</v>
      </c>
    </row>
    <row r="344" spans="1:19" ht="10.5" customHeight="1" outlineLevel="1" x14ac:dyDescent="0.2">
      <c r="B344" s="16"/>
      <c r="C344" s="16"/>
      <c r="D344" s="16"/>
      <c r="E344" s="16"/>
      <c r="F344" s="16"/>
      <c r="G344" s="16"/>
      <c r="H344" s="16"/>
      <c r="I344" s="16"/>
      <c r="J344" s="16"/>
      <c r="K344" s="16"/>
      <c r="L344" s="16">
        <f t="shared" si="176"/>
        <v>2.0833333333333259E-2</v>
      </c>
      <c r="M344" s="16"/>
      <c r="N344" s="2">
        <f>N328</f>
        <v>43392</v>
      </c>
      <c r="O344" s="3">
        <f t="shared" si="173"/>
        <v>0.68749999999999922</v>
      </c>
      <c r="P344" s="4">
        <f t="shared" si="174"/>
        <v>0.70833333333333248</v>
      </c>
      <c r="Q344" s="176" t="s">
        <v>687</v>
      </c>
      <c r="R344" s="86" t="s">
        <v>692</v>
      </c>
      <c r="S344" s="5">
        <f>SUM(P344-O344)</f>
        <v>2.0833333333333259E-2</v>
      </c>
    </row>
    <row r="345" spans="1:19" ht="10.5" customHeight="1" outlineLevel="1" thickBot="1" x14ac:dyDescent="0.25">
      <c r="B345" s="16"/>
      <c r="C345" s="16"/>
      <c r="D345" s="16"/>
      <c r="E345" s="16"/>
      <c r="F345" s="16"/>
      <c r="G345" s="16">
        <f>S345</f>
        <v>2.0833333333333259E-2</v>
      </c>
      <c r="H345" s="16"/>
      <c r="I345" s="16"/>
      <c r="J345" s="16"/>
      <c r="K345" s="16"/>
      <c r="L345" s="16"/>
      <c r="M345" s="16"/>
      <c r="N345" s="2">
        <f>N328</f>
        <v>43392</v>
      </c>
      <c r="O345" s="3">
        <f t="shared" si="173"/>
        <v>0.70833333333333248</v>
      </c>
      <c r="P345" s="4">
        <f t="shared" si="174"/>
        <v>0.72916666666666574</v>
      </c>
      <c r="Q345" s="98" t="s">
        <v>10</v>
      </c>
      <c r="R345" s="86" t="s">
        <v>694</v>
      </c>
      <c r="S345" s="5">
        <f>SUM(P345-O345)</f>
        <v>2.0833333333333259E-2</v>
      </c>
    </row>
    <row r="346" spans="1:19" ht="10.5" customHeight="1" outlineLevel="1" x14ac:dyDescent="0.2">
      <c r="A346" s="17">
        <f t="shared" ref="A346:M346" si="177">SUM(A329:A345)</f>
        <v>0</v>
      </c>
      <c r="B346" s="17">
        <f t="shared" si="177"/>
        <v>2.0833333333333315E-2</v>
      </c>
      <c r="C346" s="17">
        <f t="shared" si="177"/>
        <v>0</v>
      </c>
      <c r="D346" s="17">
        <f t="shared" si="177"/>
        <v>2.0833333333333315E-2</v>
      </c>
      <c r="E346" s="17">
        <f t="shared" si="177"/>
        <v>0</v>
      </c>
      <c r="F346" s="17">
        <f t="shared" si="177"/>
        <v>0</v>
      </c>
      <c r="G346" s="17">
        <f t="shared" si="177"/>
        <v>2.0833333333333259E-2</v>
      </c>
      <c r="H346" s="17">
        <f t="shared" si="177"/>
        <v>0</v>
      </c>
      <c r="I346" s="17">
        <f t="shared" si="177"/>
        <v>0.10416666666666652</v>
      </c>
      <c r="J346" s="17">
        <f t="shared" si="177"/>
        <v>0</v>
      </c>
      <c r="K346" s="17">
        <f t="shared" si="177"/>
        <v>0</v>
      </c>
      <c r="L346" s="17">
        <f t="shared" si="177"/>
        <v>0.18749999999999933</v>
      </c>
      <c r="M346" s="23">
        <f t="shared" si="177"/>
        <v>0</v>
      </c>
      <c r="N346" s="150" t="b">
        <f>SUM(A346:M346) = S346</f>
        <v>1</v>
      </c>
      <c r="O346" s="155"/>
      <c r="P346" s="7"/>
      <c r="Q346" s="49"/>
      <c r="R346" s="49"/>
      <c r="S346" s="17">
        <f>SUM(S329:S345)</f>
        <v>0.35416666666666574</v>
      </c>
    </row>
    <row r="347" spans="1:19" ht="10.5" customHeight="1" outlineLevel="1" thickBot="1" x14ac:dyDescent="0.25">
      <c r="A347" s="8">
        <f t="shared" ref="A347:C347" si="178">(A346-INT(A346))*24</f>
        <v>0</v>
      </c>
      <c r="B347" s="8">
        <f t="shared" si="178"/>
        <v>0.49999999999999956</v>
      </c>
      <c r="C347" s="8">
        <f t="shared" si="178"/>
        <v>0</v>
      </c>
      <c r="D347" s="18">
        <f>(D346-INT(D346))*24</f>
        <v>0.49999999999999956</v>
      </c>
      <c r="E347" s="18">
        <f>(E346-INT(E346))*24</f>
        <v>0</v>
      </c>
      <c r="F347" s="18">
        <f>(F346-INT(F346))*24</f>
        <v>0</v>
      </c>
      <c r="G347" s="18">
        <f>(G346-INT(G346))*24</f>
        <v>0.49999999999999822</v>
      </c>
      <c r="H347" s="18">
        <f t="shared" ref="H347:M347" si="179">(H346-INT(H346))*24</f>
        <v>0</v>
      </c>
      <c r="I347" s="18">
        <f t="shared" si="179"/>
        <v>2.4999999999999964</v>
      </c>
      <c r="J347" s="18">
        <f t="shared" si="179"/>
        <v>0</v>
      </c>
      <c r="K347" s="18">
        <f t="shared" si="179"/>
        <v>0</v>
      </c>
      <c r="L347" s="18">
        <f t="shared" si="179"/>
        <v>4.499999999999984</v>
      </c>
      <c r="M347" s="146">
        <f t="shared" si="179"/>
        <v>0</v>
      </c>
      <c r="N347" s="151">
        <f>SUM(A347:M347)</f>
        <v>8.4999999999999787</v>
      </c>
      <c r="O347" s="153"/>
      <c r="P347" s="50"/>
      <c r="Q347" s="50"/>
      <c r="R347" s="50"/>
      <c r="S347" s="52"/>
    </row>
    <row r="348" spans="1:19" ht="10.5" customHeight="1" outlineLevel="1" thickBot="1" x14ac:dyDescent="0.25">
      <c r="A348" s="15"/>
      <c r="B348" s="11"/>
      <c r="C348" s="11"/>
      <c r="D348" s="20">
        <f>SUM(A347:D347)</f>
        <v>0.99999999999999911</v>
      </c>
      <c r="E348" s="20">
        <f t="shared" ref="E348:M348" si="180">E347</f>
        <v>0</v>
      </c>
      <c r="F348" s="20">
        <f t="shared" si="180"/>
        <v>0</v>
      </c>
      <c r="G348" s="20">
        <f t="shared" si="180"/>
        <v>0.49999999999999822</v>
      </c>
      <c r="H348" s="20">
        <f t="shared" si="180"/>
        <v>0</v>
      </c>
      <c r="I348" s="20">
        <f t="shared" si="180"/>
        <v>2.4999999999999964</v>
      </c>
      <c r="J348" s="20">
        <f t="shared" si="180"/>
        <v>0</v>
      </c>
      <c r="K348" s="20">
        <f t="shared" si="180"/>
        <v>0</v>
      </c>
      <c r="L348" s="20">
        <f t="shared" si="180"/>
        <v>4.499999999999984</v>
      </c>
      <c r="M348" s="147">
        <f t="shared" si="180"/>
        <v>0</v>
      </c>
      <c r="N348" s="147" t="s">
        <v>17</v>
      </c>
      <c r="O348" s="154">
        <f>SUM(S258,S282,S301,S325,S346)</f>
        <v>1.7499999999999951</v>
      </c>
      <c r="P348" s="159">
        <f>SUM(S260,S284,S303,S327,S348)</f>
        <v>1.7499999999999951</v>
      </c>
      <c r="Q348" s="51"/>
      <c r="R348" s="51"/>
      <c r="S348" s="54">
        <f>SUM(S346:S347)</f>
        <v>0.35416666666666574</v>
      </c>
    </row>
    <row r="349" spans="1:19" ht="10.5" customHeight="1" x14ac:dyDescent="0.2">
      <c r="A349" s="8">
        <f t="shared" ref="A349:M349" si="181">SUM(A259,A283,A302,A326,A347)</f>
        <v>0</v>
      </c>
      <c r="B349" s="8">
        <f t="shared" si="181"/>
        <v>1.499999999999996</v>
      </c>
      <c r="C349" s="8">
        <f t="shared" si="181"/>
        <v>0</v>
      </c>
      <c r="D349" s="8">
        <f t="shared" si="181"/>
        <v>3.4999999999999969</v>
      </c>
      <c r="E349" s="8">
        <f t="shared" si="181"/>
        <v>0</v>
      </c>
      <c r="F349" s="8">
        <f t="shared" si="181"/>
        <v>0</v>
      </c>
      <c r="G349" s="8">
        <f t="shared" si="181"/>
        <v>18.49999999999995</v>
      </c>
      <c r="H349" s="8">
        <f t="shared" si="181"/>
        <v>0.49999999999999822</v>
      </c>
      <c r="I349" s="8">
        <f t="shared" si="181"/>
        <v>12.499999999999964</v>
      </c>
      <c r="J349" s="8">
        <f t="shared" si="181"/>
        <v>0</v>
      </c>
      <c r="K349" s="8">
        <f t="shared" si="181"/>
        <v>0</v>
      </c>
      <c r="L349" s="8">
        <f t="shared" si="181"/>
        <v>5.4999999999999831</v>
      </c>
      <c r="M349" s="148">
        <f t="shared" si="181"/>
        <v>0</v>
      </c>
      <c r="N349" s="157">
        <f>SUM(S259,S283,S302,S326,S347)</f>
        <v>0</v>
      </c>
      <c r="O349" s="160">
        <f>SUM(A349:M349)</f>
        <v>41.999999999999893</v>
      </c>
      <c r="P349" s="161">
        <f>SUM(O348)+N349</f>
        <v>1.7499999999999951</v>
      </c>
      <c r="Q349" s="22"/>
      <c r="R349" s="22"/>
      <c r="S349" s="21"/>
    </row>
    <row r="350" spans="1:19" ht="10.5" customHeight="1" thickBot="1" x14ac:dyDescent="0.25">
      <c r="A350" s="10"/>
      <c r="B350" s="11"/>
      <c r="C350" s="11"/>
      <c r="D350" s="11">
        <f>SUM(A349:D349)</f>
        <v>4.9999999999999929</v>
      </c>
      <c r="E350" s="32">
        <f t="shared" ref="E350:M350" si="182">E349</f>
        <v>0</v>
      </c>
      <c r="F350" s="32">
        <f t="shared" si="182"/>
        <v>0</v>
      </c>
      <c r="G350" s="32">
        <f t="shared" si="182"/>
        <v>18.49999999999995</v>
      </c>
      <c r="H350" s="32">
        <f t="shared" si="182"/>
        <v>0.49999999999999822</v>
      </c>
      <c r="I350" s="32">
        <f t="shared" si="182"/>
        <v>12.499999999999964</v>
      </c>
      <c r="J350" s="32">
        <f t="shared" si="182"/>
        <v>0</v>
      </c>
      <c r="K350" s="32">
        <f t="shared" si="182"/>
        <v>0</v>
      </c>
      <c r="L350" s="32">
        <f t="shared" si="182"/>
        <v>5.4999999999999831</v>
      </c>
      <c r="M350" s="149">
        <f t="shared" si="182"/>
        <v>0</v>
      </c>
      <c r="N350" s="158">
        <f>IF(SUM(O349-37.5)&gt;0,SUM(O349-37.5),0)</f>
        <v>4.4999999999998934</v>
      </c>
      <c r="O350" s="162">
        <f>SUM(A350:M350)</f>
        <v>41.999999999999893</v>
      </c>
      <c r="P350" s="152">
        <f>(O348)*24</f>
        <v>41.999999999999886</v>
      </c>
      <c r="Q350" s="22"/>
      <c r="R350" s="22"/>
      <c r="S350" s="34" t="b">
        <f>O350=P350</f>
        <v>1</v>
      </c>
    </row>
    <row r="352" spans="1:19" ht="10.5" customHeight="1" x14ac:dyDescent="0.2">
      <c r="A352" s="28">
        <f>WEEKNUM(G352)</f>
        <v>43</v>
      </c>
      <c r="B352" s="43" t="s">
        <v>4</v>
      </c>
      <c r="C352" s="178">
        <f>SUM(N354)-2</f>
        <v>43393</v>
      </c>
      <c r="D352" s="178"/>
      <c r="E352" s="29"/>
      <c r="F352" s="29" t="s">
        <v>5</v>
      </c>
      <c r="G352" s="178">
        <f>SUM(C352+6)</f>
        <v>43399</v>
      </c>
      <c r="H352" s="178"/>
      <c r="I352" s="29"/>
      <c r="J352" s="45"/>
      <c r="K352" s="45"/>
      <c r="L352" s="29"/>
      <c r="M352" s="33"/>
      <c r="N352" s="30" t="s">
        <v>6</v>
      </c>
      <c r="O352" s="30" t="s">
        <v>7</v>
      </c>
      <c r="P352" s="31" t="s">
        <v>9</v>
      </c>
      <c r="Q352" s="48" t="s">
        <v>14</v>
      </c>
      <c r="R352" s="30" t="s">
        <v>8</v>
      </c>
      <c r="S352" s="30" t="s">
        <v>1</v>
      </c>
    </row>
    <row r="353" spans="1:19" ht="10.5" customHeight="1" thickBot="1" x14ac:dyDescent="0.25">
      <c r="B353" s="102">
        <f t="shared" ref="B353:F353" si="183">B350 +B238</f>
        <v>0</v>
      </c>
      <c r="C353" s="102">
        <f t="shared" si="183"/>
        <v>0</v>
      </c>
      <c r="D353" s="102">
        <f t="shared" si="183"/>
        <v>14.499999999999972</v>
      </c>
      <c r="E353" s="102">
        <f t="shared" si="183"/>
        <v>0</v>
      </c>
      <c r="F353" s="102">
        <f t="shared" si="183"/>
        <v>1.9999999999999942</v>
      </c>
      <c r="G353" s="102">
        <f>G350 +G238</f>
        <v>54.999999999999851</v>
      </c>
      <c r="H353" s="102">
        <f t="shared" ref="H353:M353" si="184">H350 +H238</f>
        <v>7.4999999999999769</v>
      </c>
      <c r="I353" s="102">
        <f t="shared" si="184"/>
        <v>18.999999999999947</v>
      </c>
      <c r="J353" s="102">
        <f t="shared" si="184"/>
        <v>0</v>
      </c>
      <c r="K353" s="102">
        <f t="shared" si="184"/>
        <v>11.999999999999964</v>
      </c>
      <c r="L353" s="102">
        <f t="shared" si="184"/>
        <v>11.999999999999968</v>
      </c>
      <c r="M353" s="102">
        <f t="shared" si="184"/>
        <v>0</v>
      </c>
      <c r="N353" s="53"/>
      <c r="S353" s="5" t="s">
        <v>56</v>
      </c>
    </row>
    <row r="354" spans="1:19" ht="10.5" customHeight="1" outlineLevel="1" thickBot="1" x14ac:dyDescent="0.25">
      <c r="A354" s="39"/>
      <c r="B354" s="40" t="s">
        <v>252</v>
      </c>
      <c r="C354" s="40" t="s">
        <v>19</v>
      </c>
      <c r="D354" s="40" t="s">
        <v>3</v>
      </c>
      <c r="E354" s="59" t="s">
        <v>24</v>
      </c>
      <c r="F354" s="40" t="s">
        <v>12</v>
      </c>
      <c r="G354" s="39" t="s">
        <v>10</v>
      </c>
      <c r="H354" s="39" t="s">
        <v>11</v>
      </c>
      <c r="I354" s="39" t="s">
        <v>15</v>
      </c>
      <c r="J354" s="39" t="s">
        <v>13</v>
      </c>
      <c r="K354" s="39" t="s">
        <v>368</v>
      </c>
      <c r="L354" s="39" t="s">
        <v>687</v>
      </c>
      <c r="M354" s="59" t="s">
        <v>26</v>
      </c>
      <c r="N354" s="56">
        <f>N328+3</f>
        <v>43395</v>
      </c>
      <c r="O354" s="4">
        <v>0.35416666666666669</v>
      </c>
      <c r="P354" s="4">
        <f>O354</f>
        <v>0.35416666666666669</v>
      </c>
      <c r="Q354" s="47" t="s">
        <v>29</v>
      </c>
      <c r="R354" s="86" t="s">
        <v>29</v>
      </c>
      <c r="S354" s="5" t="s">
        <v>56</v>
      </c>
    </row>
    <row r="355" spans="1:19" ht="10.5" customHeight="1" outlineLevel="1" x14ac:dyDescent="0.2">
      <c r="B355" s="16"/>
      <c r="C355" s="13"/>
      <c r="D355" s="16"/>
      <c r="E355" s="16"/>
      <c r="F355" s="13"/>
      <c r="G355" s="16"/>
      <c r="H355" s="16"/>
      <c r="I355" s="16"/>
      <c r="J355" s="16">
        <f t="shared" ref="J355:J362" si="185">S355</f>
        <v>2.0833333333333315E-2</v>
      </c>
      <c r="M355" s="16"/>
      <c r="N355" s="2">
        <f>N354</f>
        <v>43395</v>
      </c>
      <c r="O355" s="5">
        <f t="shared" ref="O355:O368" si="186">SUM(P354)</f>
        <v>0.35416666666666669</v>
      </c>
      <c r="P355" s="4">
        <f t="shared" ref="P355:P371" si="187">P354+0.0208333333333333</f>
        <v>0.375</v>
      </c>
      <c r="Q355" s="98" t="s">
        <v>29</v>
      </c>
      <c r="R355" s="86" t="s">
        <v>29</v>
      </c>
      <c r="S355" s="5">
        <f>SUM(P355-O355)</f>
        <v>2.0833333333333315E-2</v>
      </c>
    </row>
    <row r="356" spans="1:19" ht="10.5" customHeight="1" outlineLevel="1" x14ac:dyDescent="0.2">
      <c r="B356" s="16"/>
      <c r="C356" s="13"/>
      <c r="D356" s="16"/>
      <c r="E356" s="16"/>
      <c r="F356" s="13"/>
      <c r="G356" s="16"/>
      <c r="H356" s="16"/>
      <c r="I356" s="16"/>
      <c r="J356" s="16">
        <f t="shared" si="185"/>
        <v>2.0833333333333315E-2</v>
      </c>
      <c r="K356" s="16"/>
      <c r="M356" s="16"/>
      <c r="N356" s="2">
        <f>N354</f>
        <v>43395</v>
      </c>
      <c r="O356" s="5">
        <f t="shared" si="186"/>
        <v>0.375</v>
      </c>
      <c r="P356" s="4">
        <f t="shared" si="187"/>
        <v>0.39583333333333331</v>
      </c>
      <c r="Q356" s="98" t="s">
        <v>29</v>
      </c>
      <c r="R356" s="86" t="s">
        <v>29</v>
      </c>
      <c r="S356" s="5">
        <f>SUM(P356-O356)</f>
        <v>2.0833333333333315E-2</v>
      </c>
    </row>
    <row r="357" spans="1:19" ht="10.5" customHeight="1" outlineLevel="1" x14ac:dyDescent="0.2">
      <c r="B357" s="16"/>
      <c r="C357" s="13"/>
      <c r="D357" s="16"/>
      <c r="E357" s="16"/>
      <c r="F357" s="16"/>
      <c r="G357" s="16"/>
      <c r="H357" s="16"/>
      <c r="I357" s="16"/>
      <c r="J357" s="16">
        <f t="shared" si="185"/>
        <v>2.0833333333333315E-2</v>
      </c>
      <c r="K357" s="16"/>
      <c r="M357" s="16"/>
      <c r="N357" s="2">
        <f>N354</f>
        <v>43395</v>
      </c>
      <c r="O357" s="5">
        <f t="shared" si="186"/>
        <v>0.39583333333333331</v>
      </c>
      <c r="P357" s="4">
        <f t="shared" si="187"/>
        <v>0.41666666666666663</v>
      </c>
      <c r="Q357" s="98" t="s">
        <v>29</v>
      </c>
      <c r="R357" s="86" t="s">
        <v>29</v>
      </c>
      <c r="S357" s="5">
        <f>SUM(P357-O357)</f>
        <v>2.0833333333333315E-2</v>
      </c>
    </row>
    <row r="358" spans="1:19" ht="10.5" customHeight="1" outlineLevel="1" x14ac:dyDescent="0.2">
      <c r="B358" s="16"/>
      <c r="C358" s="13"/>
      <c r="D358" s="16"/>
      <c r="E358" s="16"/>
      <c r="F358" s="16"/>
      <c r="G358" s="16"/>
      <c r="H358" s="16"/>
      <c r="I358" s="16"/>
      <c r="J358" s="16">
        <f t="shared" si="185"/>
        <v>2.0833333333333315E-2</v>
      </c>
      <c r="K358" s="16"/>
      <c r="M358" s="16"/>
      <c r="N358" s="2">
        <f>N354</f>
        <v>43395</v>
      </c>
      <c r="O358" s="5">
        <f t="shared" si="186"/>
        <v>0.41666666666666663</v>
      </c>
      <c r="P358" s="4">
        <f t="shared" si="187"/>
        <v>0.43749999999999994</v>
      </c>
      <c r="Q358" s="98" t="s">
        <v>29</v>
      </c>
      <c r="R358" s="86" t="s">
        <v>29</v>
      </c>
      <c r="S358" s="5">
        <f>SUM(P358-O358)</f>
        <v>2.0833333333333315E-2</v>
      </c>
    </row>
    <row r="359" spans="1:19" ht="10.5" customHeight="1" outlineLevel="1" x14ac:dyDescent="0.2">
      <c r="B359" s="16"/>
      <c r="C359" s="13"/>
      <c r="D359" s="16"/>
      <c r="E359" s="16"/>
      <c r="F359" s="16"/>
      <c r="G359" s="16"/>
      <c r="H359" s="16"/>
      <c r="I359" s="16"/>
      <c r="J359" s="16">
        <f t="shared" si="185"/>
        <v>2.0833333333333315E-2</v>
      </c>
      <c r="K359" s="16"/>
      <c r="M359" s="16"/>
      <c r="N359" s="2">
        <f>N354</f>
        <v>43395</v>
      </c>
      <c r="O359" s="5">
        <f t="shared" si="186"/>
        <v>0.43749999999999994</v>
      </c>
      <c r="P359" s="4">
        <f t="shared" si="187"/>
        <v>0.45833333333333326</v>
      </c>
      <c r="Q359" s="98" t="s">
        <v>29</v>
      </c>
      <c r="R359" s="86" t="s">
        <v>29</v>
      </c>
      <c r="S359" s="5">
        <f>SUM(P359-O359)</f>
        <v>2.0833333333333315E-2</v>
      </c>
    </row>
    <row r="360" spans="1:19" ht="10.5" customHeight="1" outlineLevel="1" x14ac:dyDescent="0.2">
      <c r="B360" s="16"/>
      <c r="C360" s="13"/>
      <c r="D360" s="16"/>
      <c r="E360" s="16"/>
      <c r="F360" s="16"/>
      <c r="G360" s="16"/>
      <c r="H360" s="16"/>
      <c r="I360" s="16"/>
      <c r="J360" s="16">
        <f t="shared" si="185"/>
        <v>2.0833333333333315E-2</v>
      </c>
      <c r="K360" s="16"/>
      <c r="M360" s="16"/>
      <c r="N360" s="2">
        <f>N354</f>
        <v>43395</v>
      </c>
      <c r="O360" s="5">
        <f t="shared" si="186"/>
        <v>0.45833333333333326</v>
      </c>
      <c r="P360" s="4">
        <f t="shared" si="187"/>
        <v>0.47916666666666657</v>
      </c>
      <c r="Q360" s="98" t="s">
        <v>29</v>
      </c>
      <c r="R360" s="86" t="s">
        <v>29</v>
      </c>
      <c r="S360" s="5">
        <f t="shared" ref="S360" si="188">SUM(P360-O360)</f>
        <v>2.0833333333333315E-2</v>
      </c>
    </row>
    <row r="361" spans="1:19" ht="10.5" customHeight="1" outlineLevel="1" x14ac:dyDescent="0.2">
      <c r="B361" s="16"/>
      <c r="C361" s="13"/>
      <c r="D361" s="16"/>
      <c r="E361" s="16"/>
      <c r="F361" s="16"/>
      <c r="G361" s="16"/>
      <c r="H361" s="16"/>
      <c r="I361" s="5"/>
      <c r="J361" s="16">
        <f t="shared" si="185"/>
        <v>2.0833333333333315E-2</v>
      </c>
      <c r="K361" s="16"/>
      <c r="M361" s="16"/>
      <c r="N361" s="2">
        <f>N354</f>
        <v>43395</v>
      </c>
      <c r="O361" s="5">
        <f t="shared" si="186"/>
        <v>0.47916666666666657</v>
      </c>
      <c r="P361" s="4">
        <f t="shared" si="187"/>
        <v>0.49999999999999989</v>
      </c>
      <c r="Q361" s="98" t="s">
        <v>29</v>
      </c>
      <c r="R361" s="86" t="s">
        <v>29</v>
      </c>
      <c r="S361" s="5">
        <f>SUM(P361-O361)</f>
        <v>2.0833333333333315E-2</v>
      </c>
    </row>
    <row r="362" spans="1:19" ht="10.5" customHeight="1" outlineLevel="1" x14ac:dyDescent="0.2">
      <c r="B362" s="16"/>
      <c r="C362" s="13"/>
      <c r="D362" s="16"/>
      <c r="E362" s="16"/>
      <c r="F362" s="16"/>
      <c r="G362" s="16"/>
      <c r="H362" s="16"/>
      <c r="I362" s="5"/>
      <c r="J362" s="16">
        <f t="shared" si="185"/>
        <v>2.0833333333333259E-2</v>
      </c>
      <c r="K362" s="16"/>
      <c r="M362" s="16"/>
      <c r="N362" s="2">
        <f>N354</f>
        <v>43395</v>
      </c>
      <c r="O362" s="5">
        <f t="shared" si="186"/>
        <v>0.49999999999999989</v>
      </c>
      <c r="P362" s="4">
        <f t="shared" si="187"/>
        <v>0.52083333333333315</v>
      </c>
      <c r="Q362" s="98" t="s">
        <v>29</v>
      </c>
      <c r="R362" s="86" t="s">
        <v>29</v>
      </c>
      <c r="S362" s="5">
        <f>SUM(P362-O362)</f>
        <v>2.0833333333333259E-2</v>
      </c>
    </row>
    <row r="363" spans="1:19" ht="10.5" customHeight="1" outlineLevel="1" x14ac:dyDescent="0.2">
      <c r="B363" s="16"/>
      <c r="C363" s="13"/>
      <c r="D363" s="16"/>
      <c r="E363" s="16"/>
      <c r="F363" s="16"/>
      <c r="G363" s="16">
        <f>S363</f>
        <v>0</v>
      </c>
      <c r="H363" s="16"/>
      <c r="I363" s="5"/>
      <c r="J363" s="16"/>
      <c r="K363" s="16"/>
      <c r="M363" s="16"/>
      <c r="N363" s="2">
        <f>N354</f>
        <v>43395</v>
      </c>
      <c r="O363" s="5">
        <f t="shared" si="186"/>
        <v>0.52083333333333315</v>
      </c>
      <c r="P363" s="4">
        <f t="shared" si="187"/>
        <v>0.54166666666666641</v>
      </c>
      <c r="Q363" s="98" t="s">
        <v>23</v>
      </c>
      <c r="R363" s="86" t="s">
        <v>44</v>
      </c>
      <c r="S363" s="5"/>
    </row>
    <row r="364" spans="1:19" ht="10.5" customHeight="1" outlineLevel="1" x14ac:dyDescent="0.2">
      <c r="B364" s="16"/>
      <c r="C364" s="13"/>
      <c r="D364" s="16"/>
      <c r="E364" s="16"/>
      <c r="F364" s="16"/>
      <c r="G364" s="16">
        <f>S364</f>
        <v>0</v>
      </c>
      <c r="H364" s="16"/>
      <c r="I364" s="16"/>
      <c r="J364" s="16"/>
      <c r="M364" s="16"/>
      <c r="N364" s="2">
        <f>N354</f>
        <v>43395</v>
      </c>
      <c r="O364" s="5">
        <f t="shared" si="186"/>
        <v>0.54166666666666641</v>
      </c>
      <c r="P364" s="4">
        <f t="shared" si="187"/>
        <v>0.56249999999999967</v>
      </c>
      <c r="Q364" s="98" t="s">
        <v>23</v>
      </c>
      <c r="R364" s="86" t="s">
        <v>44</v>
      </c>
      <c r="S364" s="5"/>
    </row>
    <row r="365" spans="1:19" ht="10.5" customHeight="1" outlineLevel="1" x14ac:dyDescent="0.2">
      <c r="B365" s="16"/>
      <c r="C365" s="13"/>
      <c r="D365" s="16"/>
      <c r="E365" s="16"/>
      <c r="F365" s="16"/>
      <c r="G365" s="16"/>
      <c r="H365" s="16"/>
      <c r="I365" s="16"/>
      <c r="J365" s="16">
        <f t="shared" ref="J365:J371" si="189">S365</f>
        <v>2.0833333333333259E-2</v>
      </c>
      <c r="K365" s="16"/>
      <c r="M365" s="16"/>
      <c r="N365" s="2">
        <f>N354</f>
        <v>43395</v>
      </c>
      <c r="O365" s="5">
        <f t="shared" si="186"/>
        <v>0.56249999999999967</v>
      </c>
      <c r="P365" s="4">
        <f t="shared" si="187"/>
        <v>0.58333333333333293</v>
      </c>
      <c r="Q365" s="98" t="s">
        <v>29</v>
      </c>
      <c r="R365" s="86" t="s">
        <v>29</v>
      </c>
      <c r="S365" s="5">
        <f t="shared" ref="S365" si="190">SUM(P365-O365)</f>
        <v>2.0833333333333259E-2</v>
      </c>
    </row>
    <row r="366" spans="1:19" ht="10.5" customHeight="1" outlineLevel="1" x14ac:dyDescent="0.2">
      <c r="B366" s="16"/>
      <c r="C366" s="13"/>
      <c r="D366" s="16"/>
      <c r="E366" s="16"/>
      <c r="F366" s="16"/>
      <c r="G366" s="16"/>
      <c r="H366" s="16"/>
      <c r="I366" s="16"/>
      <c r="J366" s="16">
        <f t="shared" si="189"/>
        <v>2.0833333333333259E-2</v>
      </c>
      <c r="K366" s="16"/>
      <c r="M366" s="16"/>
      <c r="N366" s="2">
        <f>N354</f>
        <v>43395</v>
      </c>
      <c r="O366" s="5">
        <f t="shared" si="186"/>
        <v>0.58333333333333293</v>
      </c>
      <c r="P366" s="4">
        <f t="shared" si="187"/>
        <v>0.60416666666666619</v>
      </c>
      <c r="Q366" s="98" t="s">
        <v>29</v>
      </c>
      <c r="R366" s="86" t="s">
        <v>29</v>
      </c>
      <c r="S366" s="5">
        <f t="shared" ref="S366:S371" si="191">SUM(P366-O366)</f>
        <v>2.0833333333333259E-2</v>
      </c>
    </row>
    <row r="367" spans="1:19" ht="10.5" customHeight="1" outlineLevel="1" x14ac:dyDescent="0.2">
      <c r="B367" s="16"/>
      <c r="C367" s="13"/>
      <c r="D367" s="16"/>
      <c r="E367" s="16"/>
      <c r="F367" s="16"/>
      <c r="G367" s="16"/>
      <c r="H367" s="16"/>
      <c r="I367" s="16"/>
      <c r="J367" s="16">
        <f t="shared" si="189"/>
        <v>2.0833333333333259E-2</v>
      </c>
      <c r="K367" s="16"/>
      <c r="M367" s="16"/>
      <c r="N367" s="2">
        <f>N354</f>
        <v>43395</v>
      </c>
      <c r="O367" s="5">
        <f t="shared" si="186"/>
        <v>0.60416666666666619</v>
      </c>
      <c r="P367" s="4">
        <f t="shared" si="187"/>
        <v>0.62499999999999944</v>
      </c>
      <c r="Q367" s="98" t="s">
        <v>29</v>
      </c>
      <c r="R367" s="86" t="s">
        <v>29</v>
      </c>
      <c r="S367" s="5">
        <f t="shared" si="191"/>
        <v>2.0833333333333259E-2</v>
      </c>
    </row>
    <row r="368" spans="1:19" ht="10.5" customHeight="1" outlineLevel="1" x14ac:dyDescent="0.2">
      <c r="B368" s="16"/>
      <c r="C368" s="13"/>
      <c r="D368" s="16"/>
      <c r="E368" s="16"/>
      <c r="F368" s="16"/>
      <c r="G368" s="16"/>
      <c r="H368" s="16"/>
      <c r="I368" s="16"/>
      <c r="J368" s="16">
        <f t="shared" si="189"/>
        <v>2.0833333333333259E-2</v>
      </c>
      <c r="K368" s="16"/>
      <c r="M368" s="16"/>
      <c r="N368" s="2">
        <f>N354</f>
        <v>43395</v>
      </c>
      <c r="O368" s="5">
        <f t="shared" si="186"/>
        <v>0.62499999999999944</v>
      </c>
      <c r="P368" s="4">
        <f t="shared" si="187"/>
        <v>0.6458333333333327</v>
      </c>
      <c r="Q368" s="98" t="s">
        <v>29</v>
      </c>
      <c r="R368" s="86" t="s">
        <v>29</v>
      </c>
      <c r="S368" s="5">
        <f t="shared" si="191"/>
        <v>2.0833333333333259E-2</v>
      </c>
    </row>
    <row r="369" spans="1:19" ht="10.5" customHeight="1" outlineLevel="1" x14ac:dyDescent="0.2">
      <c r="B369" s="16"/>
      <c r="C369" s="13"/>
      <c r="D369" s="16"/>
      <c r="E369" s="16"/>
      <c r="F369" s="16"/>
      <c r="G369" s="16"/>
      <c r="H369" s="16"/>
      <c r="I369" s="16"/>
      <c r="J369" s="16">
        <f t="shared" si="189"/>
        <v>2.0833333333333259E-2</v>
      </c>
      <c r="K369" s="16"/>
      <c r="M369" s="16"/>
      <c r="N369" s="2">
        <f>N354</f>
        <v>43395</v>
      </c>
      <c r="O369" s="5">
        <f t="shared" ref="O369:O371" si="192">SUM(P368)</f>
        <v>0.6458333333333327</v>
      </c>
      <c r="P369" s="4">
        <f t="shared" si="187"/>
        <v>0.66666666666666596</v>
      </c>
      <c r="Q369" s="98" t="s">
        <v>29</v>
      </c>
      <c r="R369" s="86" t="s">
        <v>29</v>
      </c>
      <c r="S369" s="5">
        <f t="shared" si="191"/>
        <v>2.0833333333333259E-2</v>
      </c>
    </row>
    <row r="370" spans="1:19" ht="10.5" customHeight="1" outlineLevel="1" x14ac:dyDescent="0.2">
      <c r="B370" s="16"/>
      <c r="C370" s="13"/>
      <c r="D370" s="16"/>
      <c r="E370" s="16"/>
      <c r="F370" s="16"/>
      <c r="G370" s="16"/>
      <c r="H370" s="16"/>
      <c r="I370" s="16"/>
      <c r="J370" s="16">
        <f t="shared" si="189"/>
        <v>2.0833333333333259E-2</v>
      </c>
      <c r="K370" s="16"/>
      <c r="M370" s="16"/>
      <c r="N370" s="2">
        <f>N354</f>
        <v>43395</v>
      </c>
      <c r="O370" s="5">
        <f t="shared" si="192"/>
        <v>0.66666666666666596</v>
      </c>
      <c r="P370" s="4">
        <f t="shared" si="187"/>
        <v>0.68749999999999922</v>
      </c>
      <c r="Q370" s="98" t="s">
        <v>29</v>
      </c>
      <c r="R370" s="86" t="s">
        <v>29</v>
      </c>
      <c r="S370" s="5">
        <f t="shared" si="191"/>
        <v>2.0833333333333259E-2</v>
      </c>
    </row>
    <row r="371" spans="1:19" ht="10.5" customHeight="1" outlineLevel="1" thickBot="1" x14ac:dyDescent="0.25">
      <c r="B371" s="16"/>
      <c r="C371" s="13"/>
      <c r="D371" s="16"/>
      <c r="E371" s="16"/>
      <c r="F371" s="16"/>
      <c r="G371" s="16"/>
      <c r="H371" s="16"/>
      <c r="I371" s="16"/>
      <c r="J371" s="16">
        <f t="shared" si="189"/>
        <v>2.0833333333333259E-2</v>
      </c>
      <c r="K371" s="16"/>
      <c r="M371" s="16"/>
      <c r="N371" s="2">
        <f>N354</f>
        <v>43395</v>
      </c>
      <c r="O371" s="5">
        <f t="shared" si="192"/>
        <v>0.68749999999999922</v>
      </c>
      <c r="P371" s="4">
        <f t="shared" si="187"/>
        <v>0.70833333333333248</v>
      </c>
      <c r="Q371" s="98" t="s">
        <v>29</v>
      </c>
      <c r="R371" s="86" t="s">
        <v>29</v>
      </c>
      <c r="S371" s="5">
        <f t="shared" si="191"/>
        <v>2.0833333333333259E-2</v>
      </c>
    </row>
    <row r="372" spans="1:19" ht="10.5" customHeight="1" outlineLevel="1" x14ac:dyDescent="0.2">
      <c r="A372" s="17">
        <f t="shared" ref="A372:M372" si="193">SUM(A355:A371)</f>
        <v>0</v>
      </c>
      <c r="B372" s="17">
        <f t="shared" si="193"/>
        <v>0</v>
      </c>
      <c r="C372" s="17">
        <f t="shared" si="193"/>
        <v>0</v>
      </c>
      <c r="D372" s="17">
        <f t="shared" si="193"/>
        <v>0</v>
      </c>
      <c r="E372" s="17">
        <f t="shared" si="193"/>
        <v>0</v>
      </c>
      <c r="F372" s="17">
        <f t="shared" si="193"/>
        <v>0</v>
      </c>
      <c r="G372" s="17">
        <f t="shared" si="193"/>
        <v>0</v>
      </c>
      <c r="H372" s="17">
        <f t="shared" si="193"/>
        <v>0</v>
      </c>
      <c r="I372" s="17">
        <f t="shared" si="193"/>
        <v>0</v>
      </c>
      <c r="J372" s="17">
        <f t="shared" si="193"/>
        <v>0.31249999999999928</v>
      </c>
      <c r="K372" s="17">
        <f t="shared" si="193"/>
        <v>0</v>
      </c>
      <c r="L372" s="17">
        <f t="shared" si="193"/>
        <v>0</v>
      </c>
      <c r="M372" s="17">
        <f t="shared" si="193"/>
        <v>0</v>
      </c>
      <c r="N372" s="55" t="b">
        <f>SUM(A372:M372) = S372</f>
        <v>1</v>
      </c>
      <c r="O372" s="23"/>
      <c r="P372" s="23"/>
      <c r="Q372" s="49"/>
      <c r="R372" s="49"/>
      <c r="S372" s="17">
        <f>SUM(S355:S371)</f>
        <v>0.31249999999999928</v>
      </c>
    </row>
    <row r="373" spans="1:19" ht="10.5" customHeight="1" outlineLevel="1" x14ac:dyDescent="0.2">
      <c r="A373" s="18">
        <f t="shared" ref="A373:E373" si="194">(A372-INT(A372))*24</f>
        <v>0</v>
      </c>
      <c r="B373" s="18">
        <f t="shared" si="194"/>
        <v>0</v>
      </c>
      <c r="C373" s="18">
        <f t="shared" si="194"/>
        <v>0</v>
      </c>
      <c r="D373" s="18">
        <f t="shared" si="194"/>
        <v>0</v>
      </c>
      <c r="E373" s="18">
        <f t="shared" si="194"/>
        <v>0</v>
      </c>
      <c r="F373" s="18">
        <f>(F372-INT(F372))*24</f>
        <v>0</v>
      </c>
      <c r="G373" s="18">
        <f>(G372-INT(G372))*24</f>
        <v>0</v>
      </c>
      <c r="H373" s="18">
        <f>(H372-INT(H372))*24</f>
        <v>0</v>
      </c>
      <c r="I373" s="18">
        <f>(I372-INT(I372))*24</f>
        <v>0</v>
      </c>
      <c r="J373" s="18">
        <f t="shared" ref="J373" si="195">(J372-INT(J372))*24</f>
        <v>7.4999999999999822</v>
      </c>
      <c r="K373" s="18"/>
      <c r="L373" s="18">
        <f t="shared" ref="L373:M373" si="196">(L372-INT(L372))*24</f>
        <v>0</v>
      </c>
      <c r="M373" s="57">
        <f t="shared" si="196"/>
        <v>0</v>
      </c>
      <c r="N373" s="26">
        <f>SUM(A373:M373)</f>
        <v>7.4999999999999822</v>
      </c>
      <c r="O373" s="24"/>
      <c r="P373" s="24"/>
      <c r="Q373" s="50"/>
      <c r="R373" s="50"/>
      <c r="S373" s="52"/>
    </row>
    <row r="374" spans="1:19" ht="10.5" customHeight="1" outlineLevel="1" thickBot="1" x14ac:dyDescent="0.25">
      <c r="A374" s="27"/>
      <c r="B374" s="19"/>
      <c r="C374" s="19"/>
      <c r="D374" s="20">
        <f>SUM(A373:D373)</f>
        <v>0</v>
      </c>
      <c r="E374" s="20">
        <f t="shared" ref="E374:J374" si="197">E373</f>
        <v>0</v>
      </c>
      <c r="F374" s="20">
        <f t="shared" si="197"/>
        <v>0</v>
      </c>
      <c r="G374" s="20">
        <f t="shared" si="197"/>
        <v>0</v>
      </c>
      <c r="H374" s="20">
        <f t="shared" si="197"/>
        <v>0</v>
      </c>
      <c r="I374" s="20">
        <f t="shared" si="197"/>
        <v>0</v>
      </c>
      <c r="J374" s="20">
        <f t="shared" si="197"/>
        <v>7.4999999999999822</v>
      </c>
      <c r="K374" s="20"/>
      <c r="L374" s="20">
        <f t="shared" ref="L374:M374" si="198">L373</f>
        <v>0</v>
      </c>
      <c r="M374" s="58">
        <f t="shared" si="198"/>
        <v>0</v>
      </c>
      <c r="N374" s="60">
        <f>S374</f>
        <v>0.31249999999999928</v>
      </c>
      <c r="O374" s="25"/>
      <c r="P374" s="25"/>
      <c r="Q374" s="51"/>
      <c r="R374" s="51"/>
      <c r="S374" s="54">
        <f>SUM(S372:S373)</f>
        <v>0.31249999999999928</v>
      </c>
    </row>
    <row r="375" spans="1:19" ht="10.5" customHeight="1" outlineLevel="1" thickBot="1" x14ac:dyDescent="0.25">
      <c r="A375" s="39"/>
      <c r="B375" s="40" t="s">
        <v>252</v>
      </c>
      <c r="C375" s="40" t="s">
        <v>19</v>
      </c>
      <c r="D375" s="40" t="s">
        <v>3</v>
      </c>
      <c r="E375" s="59" t="s">
        <v>24</v>
      </c>
      <c r="F375" s="40" t="s">
        <v>12</v>
      </c>
      <c r="G375" s="39" t="s">
        <v>10</v>
      </c>
      <c r="H375" s="39" t="s">
        <v>11</v>
      </c>
      <c r="I375" s="39" t="s">
        <v>15</v>
      </c>
      <c r="J375" s="39" t="s">
        <v>13</v>
      </c>
      <c r="K375" s="39" t="s">
        <v>368</v>
      </c>
      <c r="L375" s="39" t="s">
        <v>687</v>
      </c>
      <c r="M375" s="59" t="s">
        <v>26</v>
      </c>
      <c r="N375" s="56">
        <f>N354+1</f>
        <v>43396</v>
      </c>
      <c r="O375" s="4">
        <v>0.35416666666666669</v>
      </c>
      <c r="P375" s="4">
        <f>O375</f>
        <v>0.35416666666666669</v>
      </c>
      <c r="Q375" s="47" t="s">
        <v>29</v>
      </c>
      <c r="R375" s="86" t="s">
        <v>29</v>
      </c>
      <c r="S375" s="5" t="s">
        <v>56</v>
      </c>
    </row>
    <row r="376" spans="1:19" ht="10.5" customHeight="1" outlineLevel="1" x14ac:dyDescent="0.2">
      <c r="B376" s="16"/>
      <c r="C376" s="13"/>
      <c r="D376" s="16"/>
      <c r="E376" s="16"/>
      <c r="F376" s="13"/>
      <c r="G376" s="16"/>
      <c r="H376" s="16"/>
      <c r="I376" s="16"/>
      <c r="J376" s="16">
        <f t="shared" ref="J376:J383" si="199">S376</f>
        <v>2.0833333333333315E-2</v>
      </c>
      <c r="M376" s="16"/>
      <c r="N376" s="2">
        <f>N375</f>
        <v>43396</v>
      </c>
      <c r="O376" s="5">
        <f t="shared" ref="O376:O389" si="200">SUM(P375)</f>
        <v>0.35416666666666669</v>
      </c>
      <c r="P376" s="4">
        <f t="shared" ref="P376:P392" si="201">P375+0.0208333333333333</f>
        <v>0.375</v>
      </c>
      <c r="Q376" s="98" t="s">
        <v>29</v>
      </c>
      <c r="R376" s="86" t="s">
        <v>29</v>
      </c>
      <c r="S376" s="5">
        <f>SUM(P376-O376)</f>
        <v>2.0833333333333315E-2</v>
      </c>
    </row>
    <row r="377" spans="1:19" ht="10.5" customHeight="1" outlineLevel="1" x14ac:dyDescent="0.2">
      <c r="B377" s="16"/>
      <c r="C377" s="16"/>
      <c r="D377" s="16"/>
      <c r="E377" s="16"/>
      <c r="F377" s="16"/>
      <c r="G377" s="16"/>
      <c r="H377" s="16"/>
      <c r="I377" s="16"/>
      <c r="J377" s="16">
        <f t="shared" si="199"/>
        <v>2.0833333333333315E-2</v>
      </c>
      <c r="K377" s="16"/>
      <c r="M377" s="16"/>
      <c r="N377" s="2">
        <f>N375</f>
        <v>43396</v>
      </c>
      <c r="O377" s="5">
        <f t="shared" si="200"/>
        <v>0.375</v>
      </c>
      <c r="P377" s="4">
        <f t="shared" si="201"/>
        <v>0.39583333333333331</v>
      </c>
      <c r="Q377" s="98" t="s">
        <v>29</v>
      </c>
      <c r="R377" s="86" t="s">
        <v>29</v>
      </c>
      <c r="S377" s="5">
        <f>SUM(P377-O377)</f>
        <v>2.0833333333333315E-2</v>
      </c>
    </row>
    <row r="378" spans="1:19" ht="10.5" customHeight="1" outlineLevel="1" x14ac:dyDescent="0.2">
      <c r="B378" s="16"/>
      <c r="C378" s="13"/>
      <c r="D378" s="16"/>
      <c r="E378" s="16"/>
      <c r="F378" s="13"/>
      <c r="G378" s="16"/>
      <c r="H378" s="16"/>
      <c r="I378" s="16"/>
      <c r="J378" s="16">
        <f t="shared" si="199"/>
        <v>2.0833333333333315E-2</v>
      </c>
      <c r="K378" s="16"/>
      <c r="L378" s="16"/>
      <c r="M378" s="13"/>
      <c r="N378" s="2">
        <f>N375</f>
        <v>43396</v>
      </c>
      <c r="O378" s="5">
        <f t="shared" si="200"/>
        <v>0.39583333333333331</v>
      </c>
      <c r="P378" s="4">
        <f t="shared" si="201"/>
        <v>0.41666666666666663</v>
      </c>
      <c r="Q378" s="98" t="s">
        <v>29</v>
      </c>
      <c r="R378" s="86" t="s">
        <v>29</v>
      </c>
      <c r="S378" s="5">
        <f>SUM(P378-O378)</f>
        <v>2.0833333333333315E-2</v>
      </c>
    </row>
    <row r="379" spans="1:19" ht="10.5" customHeight="1" outlineLevel="1" x14ac:dyDescent="0.2">
      <c r="B379" s="16"/>
      <c r="C379" s="13"/>
      <c r="D379" s="5"/>
      <c r="E379" s="16"/>
      <c r="F379" s="16"/>
      <c r="G379" s="16"/>
      <c r="H379" s="16"/>
      <c r="I379" s="16"/>
      <c r="J379" s="16">
        <f t="shared" si="199"/>
        <v>2.0833333333333315E-2</v>
      </c>
      <c r="K379" s="16"/>
      <c r="L379" s="16"/>
      <c r="M379" s="16"/>
      <c r="N379" s="2">
        <f>N375</f>
        <v>43396</v>
      </c>
      <c r="O379" s="5">
        <f t="shared" si="200"/>
        <v>0.41666666666666663</v>
      </c>
      <c r="P379" s="4">
        <f t="shared" si="201"/>
        <v>0.43749999999999994</v>
      </c>
      <c r="Q379" s="98" t="s">
        <v>29</v>
      </c>
      <c r="R379" s="86" t="s">
        <v>29</v>
      </c>
      <c r="S379" s="5">
        <f>SUM(P379-O379)</f>
        <v>2.0833333333333315E-2</v>
      </c>
    </row>
    <row r="380" spans="1:19" ht="10.5" customHeight="1" outlineLevel="1" x14ac:dyDescent="0.2">
      <c r="B380" s="16"/>
      <c r="C380" s="13"/>
      <c r="D380" s="5"/>
      <c r="E380" s="16"/>
      <c r="F380" s="16"/>
      <c r="G380" s="16"/>
      <c r="H380" s="16"/>
      <c r="I380" s="16"/>
      <c r="J380" s="16">
        <f t="shared" si="199"/>
        <v>2.0833333333333315E-2</v>
      </c>
      <c r="K380" s="16"/>
      <c r="L380" s="16"/>
      <c r="M380" s="16"/>
      <c r="N380" s="2">
        <f>N375</f>
        <v>43396</v>
      </c>
      <c r="O380" s="5">
        <f t="shared" si="200"/>
        <v>0.43749999999999994</v>
      </c>
      <c r="P380" s="4">
        <f t="shared" si="201"/>
        <v>0.45833333333333326</v>
      </c>
      <c r="Q380" s="98" t="s">
        <v>29</v>
      </c>
      <c r="R380" s="86" t="s">
        <v>29</v>
      </c>
      <c r="S380" s="5">
        <f>SUM(P380-O380)</f>
        <v>2.0833333333333315E-2</v>
      </c>
    </row>
    <row r="381" spans="1:19" ht="10.5" customHeight="1" outlineLevel="1" x14ac:dyDescent="0.2">
      <c r="B381" s="16"/>
      <c r="C381" s="13"/>
      <c r="D381" s="16"/>
      <c r="E381" s="16"/>
      <c r="F381" s="13"/>
      <c r="G381" s="16"/>
      <c r="H381" s="16"/>
      <c r="I381" s="16"/>
      <c r="J381" s="16">
        <f t="shared" si="199"/>
        <v>2.0833333333333315E-2</v>
      </c>
      <c r="K381" s="16"/>
      <c r="L381" s="16"/>
      <c r="M381" s="16"/>
      <c r="N381" s="2">
        <f>N375</f>
        <v>43396</v>
      </c>
      <c r="O381" s="5">
        <f t="shared" si="200"/>
        <v>0.45833333333333326</v>
      </c>
      <c r="P381" s="4">
        <f t="shared" si="201"/>
        <v>0.47916666666666657</v>
      </c>
      <c r="Q381" s="98" t="s">
        <v>29</v>
      </c>
      <c r="R381" s="86" t="s">
        <v>29</v>
      </c>
      <c r="S381" s="5">
        <f t="shared" ref="S381" si="202">SUM(P381-O381)</f>
        <v>2.0833333333333315E-2</v>
      </c>
    </row>
    <row r="382" spans="1:19" ht="10.5" customHeight="1" outlineLevel="1" x14ac:dyDescent="0.2">
      <c r="B382" s="16"/>
      <c r="C382" s="13"/>
      <c r="D382" s="16"/>
      <c r="E382" s="16"/>
      <c r="F382" s="16"/>
      <c r="G382" s="16"/>
      <c r="H382" s="16"/>
      <c r="I382" s="16"/>
      <c r="J382" s="16">
        <f t="shared" si="199"/>
        <v>2.0833333333333315E-2</v>
      </c>
      <c r="K382" s="16"/>
      <c r="L382" s="16"/>
      <c r="M382" s="13"/>
      <c r="N382" s="2">
        <f>N375</f>
        <v>43396</v>
      </c>
      <c r="O382" s="5">
        <f t="shared" si="200"/>
        <v>0.47916666666666657</v>
      </c>
      <c r="P382" s="4">
        <f t="shared" si="201"/>
        <v>0.49999999999999989</v>
      </c>
      <c r="Q382" s="98" t="s">
        <v>29</v>
      </c>
      <c r="R382" s="86" t="s">
        <v>29</v>
      </c>
      <c r="S382" s="5">
        <f>SUM(P382-O382)</f>
        <v>2.0833333333333315E-2</v>
      </c>
    </row>
    <row r="383" spans="1:19" ht="10.5" customHeight="1" outlineLevel="1" x14ac:dyDescent="0.2">
      <c r="B383" s="16"/>
      <c r="C383" s="13"/>
      <c r="D383" s="16"/>
      <c r="E383" s="16"/>
      <c r="F383" s="16"/>
      <c r="G383" s="16"/>
      <c r="H383" s="16"/>
      <c r="I383" s="16"/>
      <c r="J383" s="16">
        <f t="shared" si="199"/>
        <v>2.0833333333333259E-2</v>
      </c>
      <c r="K383" s="16"/>
      <c r="L383" s="16"/>
      <c r="M383" s="13"/>
      <c r="N383" s="2">
        <f>N375</f>
        <v>43396</v>
      </c>
      <c r="O383" s="5">
        <f t="shared" si="200"/>
        <v>0.49999999999999989</v>
      </c>
      <c r="P383" s="4">
        <f t="shared" si="201"/>
        <v>0.52083333333333315</v>
      </c>
      <c r="Q383" s="98" t="s">
        <v>29</v>
      </c>
      <c r="R383" s="86" t="s">
        <v>29</v>
      </c>
      <c r="S383" s="5">
        <f>SUM(P383-O383)</f>
        <v>2.0833333333333259E-2</v>
      </c>
    </row>
    <row r="384" spans="1:19" ht="10.5" customHeight="1" outlineLevel="1" x14ac:dyDescent="0.2">
      <c r="B384" s="16"/>
      <c r="C384" s="13"/>
      <c r="D384" s="16"/>
      <c r="E384" s="16"/>
      <c r="F384" s="16"/>
      <c r="G384" s="16"/>
      <c r="H384" s="16"/>
      <c r="I384" s="16">
        <f>S384</f>
        <v>0</v>
      </c>
      <c r="J384" s="16"/>
      <c r="L384" s="16"/>
      <c r="M384" s="13"/>
      <c r="N384" s="2">
        <f>N375</f>
        <v>43396</v>
      </c>
      <c r="O384" s="5">
        <f t="shared" si="200"/>
        <v>0.52083333333333315</v>
      </c>
      <c r="P384" s="4">
        <f t="shared" si="201"/>
        <v>0.54166666666666641</v>
      </c>
      <c r="Q384" s="98" t="s">
        <v>23</v>
      </c>
      <c r="R384" s="86" t="s">
        <v>44</v>
      </c>
      <c r="S384" s="5"/>
    </row>
    <row r="385" spans="1:19" ht="10.5" customHeight="1" outlineLevel="1" x14ac:dyDescent="0.2">
      <c r="B385" s="16"/>
      <c r="C385" s="16"/>
      <c r="D385" s="16"/>
      <c r="E385" s="16"/>
      <c r="F385" s="16"/>
      <c r="G385" s="16"/>
      <c r="H385" s="16"/>
      <c r="I385" s="16"/>
      <c r="J385" s="16"/>
      <c r="K385" s="16"/>
      <c r="L385" s="16"/>
      <c r="M385" s="13"/>
      <c r="N385" s="2">
        <f>N375</f>
        <v>43396</v>
      </c>
      <c r="O385" s="5">
        <f t="shared" si="200"/>
        <v>0.54166666666666641</v>
      </c>
      <c r="P385" s="4">
        <f t="shared" si="201"/>
        <v>0.56249999999999967</v>
      </c>
      <c r="Q385" s="98" t="s">
        <v>23</v>
      </c>
      <c r="R385" s="86" t="s">
        <v>44</v>
      </c>
      <c r="S385" s="5"/>
    </row>
    <row r="386" spans="1:19" ht="10.5" customHeight="1" outlineLevel="1" x14ac:dyDescent="0.2">
      <c r="A386" s="16"/>
      <c r="B386" s="16"/>
      <c r="C386" s="16"/>
      <c r="D386" s="16"/>
      <c r="E386" s="16"/>
      <c r="F386" s="13"/>
      <c r="G386" s="16"/>
      <c r="H386" s="16"/>
      <c r="I386" s="16"/>
      <c r="J386" s="16">
        <f t="shared" ref="J386:J392" si="203">S386</f>
        <v>2.0833333333333259E-2</v>
      </c>
      <c r="K386" s="16"/>
      <c r="L386" s="16"/>
      <c r="M386" s="16"/>
      <c r="N386" s="2">
        <f>N375</f>
        <v>43396</v>
      </c>
      <c r="O386" s="5">
        <f t="shared" si="200"/>
        <v>0.56249999999999967</v>
      </c>
      <c r="P386" s="4">
        <f t="shared" si="201"/>
        <v>0.58333333333333293</v>
      </c>
      <c r="Q386" s="98" t="s">
        <v>29</v>
      </c>
      <c r="R386" s="86" t="s">
        <v>29</v>
      </c>
      <c r="S386" s="5">
        <f>SUM(P386-O386)</f>
        <v>2.0833333333333259E-2</v>
      </c>
    </row>
    <row r="387" spans="1:19" ht="10.5" customHeight="1" outlineLevel="1" x14ac:dyDescent="0.2">
      <c r="B387" s="16"/>
      <c r="C387" s="16"/>
      <c r="D387" s="16"/>
      <c r="E387" s="16"/>
      <c r="F387" s="16"/>
      <c r="G387" s="16"/>
      <c r="H387" s="16"/>
      <c r="I387" s="16"/>
      <c r="J387" s="16">
        <f t="shared" si="203"/>
        <v>2.0833333333333259E-2</v>
      </c>
      <c r="K387" s="16"/>
      <c r="L387" s="16"/>
      <c r="M387" s="16"/>
      <c r="N387" s="2">
        <f>N375</f>
        <v>43396</v>
      </c>
      <c r="O387" s="5">
        <f t="shared" si="200"/>
        <v>0.58333333333333293</v>
      </c>
      <c r="P387" s="4">
        <f t="shared" si="201"/>
        <v>0.60416666666666619</v>
      </c>
      <c r="Q387" s="98" t="s">
        <v>29</v>
      </c>
      <c r="R387" s="86" t="s">
        <v>29</v>
      </c>
      <c r="S387" s="5">
        <f>SUM(P387-O387)</f>
        <v>2.0833333333333259E-2</v>
      </c>
    </row>
    <row r="388" spans="1:19" ht="10.5" customHeight="1" outlineLevel="1" x14ac:dyDescent="0.2">
      <c r="B388" s="16"/>
      <c r="C388" s="16"/>
      <c r="D388" s="16"/>
      <c r="E388" s="16"/>
      <c r="F388" s="16"/>
      <c r="G388" s="16"/>
      <c r="H388" s="16"/>
      <c r="I388" s="16"/>
      <c r="J388" s="16">
        <f t="shared" si="203"/>
        <v>2.0833333333333259E-2</v>
      </c>
      <c r="K388" s="16"/>
      <c r="L388" s="16"/>
      <c r="M388" s="16"/>
      <c r="N388" s="2">
        <f>N375</f>
        <v>43396</v>
      </c>
      <c r="O388" s="5">
        <f t="shared" si="200"/>
        <v>0.60416666666666619</v>
      </c>
      <c r="P388" s="4">
        <f t="shared" si="201"/>
        <v>0.62499999999999944</v>
      </c>
      <c r="Q388" s="98" t="s">
        <v>29</v>
      </c>
      <c r="R388" s="86" t="s">
        <v>29</v>
      </c>
      <c r="S388" s="5">
        <f t="shared" ref="S388:S390" si="204">SUM(P388-O388)</f>
        <v>2.0833333333333259E-2</v>
      </c>
    </row>
    <row r="389" spans="1:19" ht="10.5" customHeight="1" outlineLevel="1" x14ac:dyDescent="0.2">
      <c r="B389" s="16"/>
      <c r="C389" s="16"/>
      <c r="D389" s="16"/>
      <c r="E389" s="16"/>
      <c r="F389" s="16"/>
      <c r="G389" s="16"/>
      <c r="H389" s="16"/>
      <c r="I389" s="16"/>
      <c r="J389" s="16">
        <f t="shared" si="203"/>
        <v>2.0833333333333259E-2</v>
      </c>
      <c r="K389" s="16"/>
      <c r="L389" s="16"/>
      <c r="M389" s="16"/>
      <c r="N389" s="2">
        <f>N375</f>
        <v>43396</v>
      </c>
      <c r="O389" s="5">
        <f t="shared" si="200"/>
        <v>0.62499999999999944</v>
      </c>
      <c r="P389" s="4">
        <f t="shared" si="201"/>
        <v>0.6458333333333327</v>
      </c>
      <c r="Q389" s="98" t="s">
        <v>29</v>
      </c>
      <c r="R389" s="86" t="s">
        <v>29</v>
      </c>
      <c r="S389" s="5">
        <f t="shared" si="204"/>
        <v>2.0833333333333259E-2</v>
      </c>
    </row>
    <row r="390" spans="1:19" ht="10.5" customHeight="1" outlineLevel="1" x14ac:dyDescent="0.2">
      <c r="B390" s="16"/>
      <c r="C390" s="13"/>
      <c r="D390" s="16"/>
      <c r="E390" s="16"/>
      <c r="F390" s="16"/>
      <c r="G390" s="16"/>
      <c r="H390" s="16"/>
      <c r="I390" s="16"/>
      <c r="J390" s="16">
        <f t="shared" si="203"/>
        <v>2.0833333333333259E-2</v>
      </c>
      <c r="K390" s="16"/>
      <c r="L390" s="16"/>
      <c r="M390" s="16"/>
      <c r="N390" s="2">
        <f>N375</f>
        <v>43396</v>
      </c>
      <c r="O390" s="5">
        <f t="shared" ref="O390:O392" si="205">SUM(P389)</f>
        <v>0.6458333333333327</v>
      </c>
      <c r="P390" s="4">
        <f t="shared" si="201"/>
        <v>0.66666666666666596</v>
      </c>
      <c r="Q390" s="98" t="s">
        <v>29</v>
      </c>
      <c r="R390" s="86" t="s">
        <v>29</v>
      </c>
      <c r="S390" s="5">
        <f t="shared" si="204"/>
        <v>2.0833333333333259E-2</v>
      </c>
    </row>
    <row r="391" spans="1:19" ht="10.5" customHeight="1" outlineLevel="1" x14ac:dyDescent="0.2">
      <c r="B391" s="16"/>
      <c r="C391" s="13"/>
      <c r="D391" s="16"/>
      <c r="E391" s="16"/>
      <c r="F391" s="16"/>
      <c r="G391" s="16"/>
      <c r="H391" s="16"/>
      <c r="I391" s="16"/>
      <c r="J391" s="16">
        <f t="shared" si="203"/>
        <v>2.0833333333333259E-2</v>
      </c>
      <c r="K391" s="16"/>
      <c r="L391" s="16"/>
      <c r="M391" s="16"/>
      <c r="N391" s="2">
        <f>N375</f>
        <v>43396</v>
      </c>
      <c r="O391" s="5">
        <f t="shared" si="205"/>
        <v>0.66666666666666596</v>
      </c>
      <c r="P391" s="4">
        <f t="shared" si="201"/>
        <v>0.68749999999999922</v>
      </c>
      <c r="Q391" s="98" t="s">
        <v>29</v>
      </c>
      <c r="R391" s="86" t="s">
        <v>29</v>
      </c>
      <c r="S391" s="5">
        <f>SUM(P391-O391)</f>
        <v>2.0833333333333259E-2</v>
      </c>
    </row>
    <row r="392" spans="1:19" ht="10.5" customHeight="1" outlineLevel="1" thickBot="1" x14ac:dyDescent="0.25">
      <c r="B392" s="16"/>
      <c r="C392" s="13"/>
      <c r="D392" s="16"/>
      <c r="E392" s="16"/>
      <c r="F392" s="16"/>
      <c r="G392" s="16"/>
      <c r="H392" s="16"/>
      <c r="I392" s="16"/>
      <c r="J392" s="16">
        <f t="shared" si="203"/>
        <v>2.0833333333333259E-2</v>
      </c>
      <c r="K392" s="16"/>
      <c r="L392" s="16"/>
      <c r="M392" s="16"/>
      <c r="N392" s="2">
        <f>N375</f>
        <v>43396</v>
      </c>
      <c r="O392" s="5">
        <f t="shared" si="205"/>
        <v>0.68749999999999922</v>
      </c>
      <c r="P392" s="4">
        <f t="shared" si="201"/>
        <v>0.70833333333333248</v>
      </c>
      <c r="Q392" s="98" t="s">
        <v>29</v>
      </c>
      <c r="R392" s="86" t="s">
        <v>29</v>
      </c>
      <c r="S392" s="5">
        <f>SUM(P392-O392)</f>
        <v>2.0833333333333259E-2</v>
      </c>
    </row>
    <row r="393" spans="1:19" ht="10.5" customHeight="1" outlineLevel="1" x14ac:dyDescent="0.2">
      <c r="A393" s="17">
        <f t="shared" ref="A393:M393" si="206">SUM(A376:A392)</f>
        <v>0</v>
      </c>
      <c r="B393" s="17">
        <f t="shared" si="206"/>
        <v>0</v>
      </c>
      <c r="C393" s="17">
        <f t="shared" si="206"/>
        <v>0</v>
      </c>
      <c r="D393" s="17">
        <f t="shared" si="206"/>
        <v>0</v>
      </c>
      <c r="E393" s="17">
        <f t="shared" si="206"/>
        <v>0</v>
      </c>
      <c r="F393" s="17">
        <f t="shared" si="206"/>
        <v>0</v>
      </c>
      <c r="G393" s="17">
        <f t="shared" si="206"/>
        <v>0</v>
      </c>
      <c r="H393" s="17">
        <f t="shared" si="206"/>
        <v>0</v>
      </c>
      <c r="I393" s="17">
        <f t="shared" si="206"/>
        <v>0</v>
      </c>
      <c r="J393" s="17">
        <f t="shared" si="206"/>
        <v>0.31249999999999928</v>
      </c>
      <c r="K393" s="17">
        <f t="shared" si="206"/>
        <v>0</v>
      </c>
      <c r="L393" s="17">
        <f t="shared" si="206"/>
        <v>0</v>
      </c>
      <c r="M393" s="17">
        <f t="shared" si="206"/>
        <v>0</v>
      </c>
      <c r="N393" s="55" t="b">
        <f>SUM(A393:M393) = S393</f>
        <v>1</v>
      </c>
      <c r="O393" s="23"/>
      <c r="P393" s="23"/>
      <c r="Q393" s="49"/>
      <c r="R393" s="49"/>
      <c r="S393" s="17">
        <f>SUM(S376:S392)</f>
        <v>0.31249999999999928</v>
      </c>
    </row>
    <row r="394" spans="1:19" ht="10.5" customHeight="1" outlineLevel="1" x14ac:dyDescent="0.2">
      <c r="A394" s="18">
        <f t="shared" ref="A394:E394" si="207">(A393-INT(A393))*24</f>
        <v>0</v>
      </c>
      <c r="B394" s="18">
        <f t="shared" si="207"/>
        <v>0</v>
      </c>
      <c r="C394" s="18">
        <f t="shared" si="207"/>
        <v>0</v>
      </c>
      <c r="D394" s="18">
        <f t="shared" si="207"/>
        <v>0</v>
      </c>
      <c r="E394" s="18">
        <f t="shared" si="207"/>
        <v>0</v>
      </c>
      <c r="F394" s="18">
        <f>(F393-INT(F393))*24</f>
        <v>0</v>
      </c>
      <c r="G394" s="18">
        <f>(G393-INT(G393))*24</f>
        <v>0</v>
      </c>
      <c r="H394" s="18">
        <f>(H393-INT(H393))*24</f>
        <v>0</v>
      </c>
      <c r="I394" s="18">
        <f>(I393-INT(I393))*24</f>
        <v>0</v>
      </c>
      <c r="J394" s="18">
        <f t="shared" ref="J394:M394" si="208">(J393-INT(J393))*24</f>
        <v>7.4999999999999822</v>
      </c>
      <c r="K394" s="18">
        <f t="shared" si="208"/>
        <v>0</v>
      </c>
      <c r="L394" s="18">
        <f t="shared" si="208"/>
        <v>0</v>
      </c>
      <c r="M394" s="57">
        <f t="shared" si="208"/>
        <v>0</v>
      </c>
      <c r="N394" s="26">
        <f>SUM(A394:M394)</f>
        <v>7.4999999999999822</v>
      </c>
      <c r="O394" s="24"/>
      <c r="P394" s="24"/>
      <c r="Q394" s="50"/>
      <c r="R394" s="50"/>
      <c r="S394" s="52"/>
    </row>
    <row r="395" spans="1:19" ht="10.5" customHeight="1" outlineLevel="1" thickBot="1" x14ac:dyDescent="0.25">
      <c r="A395" s="27"/>
      <c r="B395" s="19"/>
      <c r="C395" s="19"/>
      <c r="D395" s="20">
        <f>SUM(A394:D394)</f>
        <v>0</v>
      </c>
      <c r="E395" s="20">
        <f t="shared" ref="E395:M395" si="209">E394</f>
        <v>0</v>
      </c>
      <c r="F395" s="20">
        <f t="shared" si="209"/>
        <v>0</v>
      </c>
      <c r="G395" s="20">
        <f t="shared" si="209"/>
        <v>0</v>
      </c>
      <c r="H395" s="20">
        <f t="shared" si="209"/>
        <v>0</v>
      </c>
      <c r="I395" s="20">
        <f t="shared" si="209"/>
        <v>0</v>
      </c>
      <c r="J395" s="20">
        <f t="shared" si="209"/>
        <v>7.4999999999999822</v>
      </c>
      <c r="K395" s="20">
        <f t="shared" si="209"/>
        <v>0</v>
      </c>
      <c r="L395" s="20">
        <f t="shared" si="209"/>
        <v>0</v>
      </c>
      <c r="M395" s="58">
        <f t="shared" si="209"/>
        <v>0</v>
      </c>
      <c r="N395" s="60">
        <f>S395</f>
        <v>0.31249999999999928</v>
      </c>
      <c r="O395" s="25"/>
      <c r="P395" s="25"/>
      <c r="Q395" s="51"/>
      <c r="R395" s="51"/>
      <c r="S395" s="54">
        <f>SUM(S393:S394)</f>
        <v>0.31249999999999928</v>
      </c>
    </row>
    <row r="396" spans="1:19" ht="10.5" customHeight="1" outlineLevel="1" thickBot="1" x14ac:dyDescent="0.25">
      <c r="A396" s="39"/>
      <c r="B396" s="40" t="s">
        <v>252</v>
      </c>
      <c r="C396" s="40" t="s">
        <v>19</v>
      </c>
      <c r="D396" s="40" t="s">
        <v>3</v>
      </c>
      <c r="E396" s="59" t="s">
        <v>24</v>
      </c>
      <c r="F396" s="40" t="s">
        <v>12</v>
      </c>
      <c r="G396" s="39" t="s">
        <v>10</v>
      </c>
      <c r="H396" s="39" t="s">
        <v>11</v>
      </c>
      <c r="I396" s="39" t="s">
        <v>15</v>
      </c>
      <c r="J396" s="39" t="s">
        <v>13</v>
      </c>
      <c r="K396" s="39" t="s">
        <v>368</v>
      </c>
      <c r="L396" s="39" t="s">
        <v>687</v>
      </c>
      <c r="M396" s="59" t="s">
        <v>26</v>
      </c>
      <c r="N396" s="56">
        <f>N375+1</f>
        <v>43397</v>
      </c>
      <c r="O396" s="4">
        <v>0.35416666666666669</v>
      </c>
      <c r="P396" s="4">
        <f>O396</f>
        <v>0.35416666666666669</v>
      </c>
      <c r="Q396" s="47" t="s">
        <v>29</v>
      </c>
      <c r="R396" s="86" t="s">
        <v>29</v>
      </c>
      <c r="S396" s="5">
        <f t="shared" ref="S396" si="210">SUM(P396-O396)</f>
        <v>0</v>
      </c>
    </row>
    <row r="397" spans="1:19" ht="10.5" customHeight="1" outlineLevel="1" x14ac:dyDescent="0.2">
      <c r="B397" s="16"/>
      <c r="C397" s="13"/>
      <c r="D397" s="16"/>
      <c r="E397" s="16"/>
      <c r="F397" s="13"/>
      <c r="G397" s="16"/>
      <c r="H397" s="16"/>
      <c r="I397" s="16"/>
      <c r="J397" s="16">
        <f t="shared" ref="J397:J404" si="211">S397</f>
        <v>2.0833333333333315E-2</v>
      </c>
      <c r="M397" s="16"/>
      <c r="N397" s="2">
        <f>N396</f>
        <v>43397</v>
      </c>
      <c r="O397" s="5">
        <f t="shared" ref="O397:O410" si="212">SUM(P396)</f>
        <v>0.35416666666666669</v>
      </c>
      <c r="P397" s="4">
        <f t="shared" ref="P397:P413" si="213">P396+0.0208333333333333</f>
        <v>0.375</v>
      </c>
      <c r="Q397" s="98" t="s">
        <v>29</v>
      </c>
      <c r="R397" s="86" t="s">
        <v>29</v>
      </c>
      <c r="S397" s="5">
        <f t="shared" ref="S397:S404" si="214">SUM(P397-O397)</f>
        <v>2.0833333333333315E-2</v>
      </c>
    </row>
    <row r="398" spans="1:19" ht="10.5" customHeight="1" outlineLevel="1" x14ac:dyDescent="0.2">
      <c r="A398" s="16"/>
      <c r="B398" s="16"/>
      <c r="C398" s="16"/>
      <c r="D398" s="16"/>
      <c r="E398" s="16"/>
      <c r="F398" s="16"/>
      <c r="G398" s="16"/>
      <c r="H398" s="16"/>
      <c r="I398" s="16"/>
      <c r="J398" s="16">
        <f t="shared" si="211"/>
        <v>2.0833333333333315E-2</v>
      </c>
      <c r="K398" s="16"/>
      <c r="L398" s="16"/>
      <c r="M398" s="16"/>
      <c r="N398" s="2">
        <f>N396</f>
        <v>43397</v>
      </c>
      <c r="O398" s="5">
        <f t="shared" si="212"/>
        <v>0.375</v>
      </c>
      <c r="P398" s="4">
        <f t="shared" si="213"/>
        <v>0.39583333333333331</v>
      </c>
      <c r="Q398" s="98" t="s">
        <v>29</v>
      </c>
      <c r="R398" s="86" t="s">
        <v>29</v>
      </c>
      <c r="S398" s="5">
        <f t="shared" si="214"/>
        <v>2.0833333333333315E-2</v>
      </c>
    </row>
    <row r="399" spans="1:19" ht="10.5" customHeight="1" outlineLevel="1" x14ac:dyDescent="0.2">
      <c r="A399" s="16"/>
      <c r="B399" s="16"/>
      <c r="C399" s="16"/>
      <c r="D399" s="16"/>
      <c r="E399" s="16"/>
      <c r="F399" s="16"/>
      <c r="G399" s="16"/>
      <c r="H399" s="16"/>
      <c r="I399" s="16"/>
      <c r="J399" s="16">
        <f t="shared" si="211"/>
        <v>2.0833333333333315E-2</v>
      </c>
      <c r="K399" s="16"/>
      <c r="L399" s="16"/>
      <c r="M399" s="16"/>
      <c r="N399" s="2">
        <f>N396</f>
        <v>43397</v>
      </c>
      <c r="O399" s="5">
        <f t="shared" si="212"/>
        <v>0.39583333333333331</v>
      </c>
      <c r="P399" s="4">
        <f t="shared" si="213"/>
        <v>0.41666666666666663</v>
      </c>
      <c r="Q399" s="98" t="s">
        <v>29</v>
      </c>
      <c r="R399" s="86" t="s">
        <v>29</v>
      </c>
      <c r="S399" s="5">
        <f t="shared" si="214"/>
        <v>2.0833333333333315E-2</v>
      </c>
    </row>
    <row r="400" spans="1:19" ht="10.5" customHeight="1" outlineLevel="1" x14ac:dyDescent="0.2">
      <c r="A400" s="16"/>
      <c r="B400" s="16"/>
      <c r="C400" s="16"/>
      <c r="D400" s="16"/>
      <c r="E400" s="16"/>
      <c r="F400" s="16"/>
      <c r="G400" s="16"/>
      <c r="H400" s="16"/>
      <c r="I400" s="16"/>
      <c r="J400" s="16">
        <f t="shared" si="211"/>
        <v>2.0833333333333315E-2</v>
      </c>
      <c r="K400" s="16"/>
      <c r="L400" s="16"/>
      <c r="M400" s="16"/>
      <c r="N400" s="2">
        <f>N396</f>
        <v>43397</v>
      </c>
      <c r="O400" s="5">
        <f t="shared" si="212"/>
        <v>0.41666666666666663</v>
      </c>
      <c r="P400" s="4">
        <f t="shared" si="213"/>
        <v>0.43749999999999994</v>
      </c>
      <c r="Q400" s="98" t="s">
        <v>29</v>
      </c>
      <c r="R400" s="86" t="s">
        <v>29</v>
      </c>
      <c r="S400" s="5">
        <f t="shared" si="214"/>
        <v>2.0833333333333315E-2</v>
      </c>
    </row>
    <row r="401" spans="1:19" ht="10.5" customHeight="1" outlineLevel="1" x14ac:dyDescent="0.2">
      <c r="A401" s="16"/>
      <c r="B401" s="16"/>
      <c r="C401" s="16"/>
      <c r="D401" s="16"/>
      <c r="E401" s="16"/>
      <c r="F401" s="16"/>
      <c r="G401" s="16"/>
      <c r="H401" s="16"/>
      <c r="I401" s="16"/>
      <c r="J401" s="16">
        <f t="shared" si="211"/>
        <v>2.0833333333333315E-2</v>
      </c>
      <c r="K401" s="16"/>
      <c r="L401" s="16"/>
      <c r="M401" s="16"/>
      <c r="N401" s="2">
        <f>N396</f>
        <v>43397</v>
      </c>
      <c r="O401" s="5">
        <f t="shared" si="212"/>
        <v>0.43749999999999994</v>
      </c>
      <c r="P401" s="4">
        <f t="shared" si="213"/>
        <v>0.45833333333333326</v>
      </c>
      <c r="Q401" s="98" t="s">
        <v>29</v>
      </c>
      <c r="R401" s="86" t="s">
        <v>29</v>
      </c>
      <c r="S401" s="5">
        <f t="shared" si="214"/>
        <v>2.0833333333333315E-2</v>
      </c>
    </row>
    <row r="402" spans="1:19" ht="10.5" customHeight="1" outlineLevel="1" x14ac:dyDescent="0.2">
      <c r="A402" s="16"/>
      <c r="B402" s="16"/>
      <c r="C402" s="16"/>
      <c r="D402" s="16"/>
      <c r="E402" s="16"/>
      <c r="F402" s="16"/>
      <c r="G402" s="16"/>
      <c r="H402" s="16"/>
      <c r="I402" s="16"/>
      <c r="J402" s="16">
        <f t="shared" si="211"/>
        <v>2.0833333333333315E-2</v>
      </c>
      <c r="K402" s="16"/>
      <c r="L402" s="16"/>
      <c r="M402" s="16"/>
      <c r="N402" s="2">
        <f>N396</f>
        <v>43397</v>
      </c>
      <c r="O402" s="5">
        <f t="shared" si="212"/>
        <v>0.45833333333333326</v>
      </c>
      <c r="P402" s="4">
        <f t="shared" si="213"/>
        <v>0.47916666666666657</v>
      </c>
      <c r="Q402" s="98" t="s">
        <v>29</v>
      </c>
      <c r="R402" s="86" t="s">
        <v>29</v>
      </c>
      <c r="S402" s="5">
        <f t="shared" si="214"/>
        <v>2.0833333333333315E-2</v>
      </c>
    </row>
    <row r="403" spans="1:19" ht="10.5" customHeight="1" outlineLevel="1" x14ac:dyDescent="0.2">
      <c r="A403" s="16"/>
      <c r="B403" s="16"/>
      <c r="C403" s="16"/>
      <c r="D403" s="16"/>
      <c r="E403" s="13"/>
      <c r="F403" s="16"/>
      <c r="G403" s="16"/>
      <c r="H403" s="16"/>
      <c r="I403" s="16"/>
      <c r="J403" s="16">
        <f t="shared" si="211"/>
        <v>2.0833333333333315E-2</v>
      </c>
      <c r="K403" s="16"/>
      <c r="L403" s="16"/>
      <c r="M403" s="16"/>
      <c r="N403" s="2">
        <f>N396</f>
        <v>43397</v>
      </c>
      <c r="O403" s="5">
        <f t="shared" si="212"/>
        <v>0.47916666666666657</v>
      </c>
      <c r="P403" s="4">
        <f t="shared" si="213"/>
        <v>0.49999999999999989</v>
      </c>
      <c r="Q403" s="98" t="s">
        <v>29</v>
      </c>
      <c r="R403" s="86" t="s">
        <v>29</v>
      </c>
      <c r="S403" s="5">
        <f t="shared" si="214"/>
        <v>2.0833333333333315E-2</v>
      </c>
    </row>
    <row r="404" spans="1:19" ht="10.5" customHeight="1" outlineLevel="1" x14ac:dyDescent="0.2">
      <c r="A404" s="16"/>
      <c r="B404" s="16"/>
      <c r="C404" s="16"/>
      <c r="D404" s="16"/>
      <c r="E404" s="13"/>
      <c r="F404" s="16"/>
      <c r="G404" s="16"/>
      <c r="H404" s="16"/>
      <c r="I404" s="16"/>
      <c r="J404" s="16">
        <f t="shared" si="211"/>
        <v>2.0833333333333259E-2</v>
      </c>
      <c r="K404" s="16"/>
      <c r="L404" s="16"/>
      <c r="M404" s="16"/>
      <c r="N404" s="2">
        <f>N396</f>
        <v>43397</v>
      </c>
      <c r="O404" s="5">
        <f t="shared" si="212"/>
        <v>0.49999999999999989</v>
      </c>
      <c r="P404" s="4">
        <f t="shared" si="213"/>
        <v>0.52083333333333315</v>
      </c>
      <c r="Q404" s="98" t="s">
        <v>29</v>
      </c>
      <c r="R404" s="86" t="s">
        <v>29</v>
      </c>
      <c r="S404" s="5">
        <f t="shared" si="214"/>
        <v>2.0833333333333259E-2</v>
      </c>
    </row>
    <row r="405" spans="1:19" ht="10.5" customHeight="1" outlineLevel="1" x14ac:dyDescent="0.2">
      <c r="A405" s="16"/>
      <c r="B405" s="16"/>
      <c r="C405" s="16"/>
      <c r="D405" s="16"/>
      <c r="E405" s="13"/>
      <c r="F405" s="16"/>
      <c r="G405" s="16">
        <f>S405</f>
        <v>0</v>
      </c>
      <c r="H405" s="16"/>
      <c r="I405" s="16"/>
      <c r="J405" s="16"/>
      <c r="K405" s="16"/>
      <c r="L405" s="16"/>
      <c r="M405" s="16"/>
      <c r="N405" s="2">
        <f>N396</f>
        <v>43397</v>
      </c>
      <c r="O405" s="5">
        <f t="shared" si="212"/>
        <v>0.52083333333333315</v>
      </c>
      <c r="P405" s="4">
        <f t="shared" si="213"/>
        <v>0.54166666666666641</v>
      </c>
      <c r="Q405" s="98" t="s">
        <v>23</v>
      </c>
      <c r="R405" s="86" t="s">
        <v>44</v>
      </c>
      <c r="S405" s="5"/>
    </row>
    <row r="406" spans="1:19" ht="10.5" customHeight="1" outlineLevel="1" x14ac:dyDescent="0.2">
      <c r="A406" s="16"/>
      <c r="B406" s="16"/>
      <c r="C406" s="16"/>
      <c r="D406" s="16"/>
      <c r="E406" s="16"/>
      <c r="F406" s="16"/>
      <c r="G406" s="16">
        <f>S406</f>
        <v>0</v>
      </c>
      <c r="H406" s="16"/>
      <c r="I406" s="16"/>
      <c r="J406" s="16"/>
      <c r="K406" s="16"/>
      <c r="L406" s="16"/>
      <c r="M406" s="16"/>
      <c r="N406" s="2">
        <f>N396</f>
        <v>43397</v>
      </c>
      <c r="O406" s="5">
        <f t="shared" si="212"/>
        <v>0.54166666666666641</v>
      </c>
      <c r="P406" s="4">
        <f t="shared" si="213"/>
        <v>0.56249999999999967</v>
      </c>
      <c r="Q406" s="98" t="s">
        <v>23</v>
      </c>
      <c r="R406" s="86" t="s">
        <v>44</v>
      </c>
      <c r="S406" s="5"/>
    </row>
    <row r="407" spans="1:19" ht="10.5" customHeight="1" outlineLevel="1" x14ac:dyDescent="0.2">
      <c r="A407" s="16"/>
      <c r="B407" s="16"/>
      <c r="C407" s="16"/>
      <c r="D407" s="16"/>
      <c r="E407" s="16"/>
      <c r="F407" s="16"/>
      <c r="G407" s="16"/>
      <c r="H407" s="16"/>
      <c r="I407" s="16"/>
      <c r="J407" s="16">
        <f t="shared" ref="J407:J413" si="215">S407</f>
        <v>2.0833333333333259E-2</v>
      </c>
      <c r="K407" s="16"/>
      <c r="L407" s="16"/>
      <c r="M407" s="16"/>
      <c r="N407" s="2">
        <f>N396</f>
        <v>43397</v>
      </c>
      <c r="O407" s="5">
        <f t="shared" si="212"/>
        <v>0.56249999999999967</v>
      </c>
      <c r="P407" s="4">
        <f t="shared" si="213"/>
        <v>0.58333333333333293</v>
      </c>
      <c r="Q407" s="98" t="s">
        <v>29</v>
      </c>
      <c r="R407" s="86" t="s">
        <v>29</v>
      </c>
      <c r="S407" s="5">
        <f t="shared" ref="S407:S413" si="216">SUM(P407-O407)</f>
        <v>2.0833333333333259E-2</v>
      </c>
    </row>
    <row r="408" spans="1:19" ht="10.5" customHeight="1" outlineLevel="1" x14ac:dyDescent="0.2">
      <c r="A408" s="16"/>
      <c r="B408" s="16"/>
      <c r="C408" s="16"/>
      <c r="D408" s="16"/>
      <c r="E408" s="16"/>
      <c r="F408" s="16"/>
      <c r="G408" s="16"/>
      <c r="H408" s="16"/>
      <c r="I408" s="16"/>
      <c r="J408" s="16">
        <f t="shared" si="215"/>
        <v>2.0833333333333259E-2</v>
      </c>
      <c r="K408" s="16"/>
      <c r="L408" s="16"/>
      <c r="M408" s="16"/>
      <c r="N408" s="2">
        <f>N396</f>
        <v>43397</v>
      </c>
      <c r="O408" s="5">
        <f t="shared" si="212"/>
        <v>0.58333333333333293</v>
      </c>
      <c r="P408" s="4">
        <f t="shared" si="213"/>
        <v>0.60416666666666619</v>
      </c>
      <c r="Q408" s="98" t="s">
        <v>29</v>
      </c>
      <c r="R408" s="86" t="s">
        <v>29</v>
      </c>
      <c r="S408" s="5">
        <f t="shared" si="216"/>
        <v>2.0833333333333259E-2</v>
      </c>
    </row>
    <row r="409" spans="1:19" ht="10.5" customHeight="1" outlineLevel="1" x14ac:dyDescent="0.2">
      <c r="B409" s="16"/>
      <c r="C409" s="16"/>
      <c r="D409" s="16"/>
      <c r="E409" s="16"/>
      <c r="F409" s="16"/>
      <c r="G409" s="16"/>
      <c r="H409" s="16"/>
      <c r="I409" s="16"/>
      <c r="J409" s="16">
        <f t="shared" si="215"/>
        <v>2.0833333333333259E-2</v>
      </c>
      <c r="K409" s="16"/>
      <c r="L409" s="16"/>
      <c r="M409" s="16"/>
      <c r="N409" s="2">
        <f>N396</f>
        <v>43397</v>
      </c>
      <c r="O409" s="5">
        <f t="shared" si="212"/>
        <v>0.60416666666666619</v>
      </c>
      <c r="P409" s="4">
        <f t="shared" si="213"/>
        <v>0.62499999999999944</v>
      </c>
      <c r="Q409" s="98" t="s">
        <v>29</v>
      </c>
      <c r="R409" s="86" t="s">
        <v>29</v>
      </c>
      <c r="S409" s="5">
        <f t="shared" si="216"/>
        <v>2.0833333333333259E-2</v>
      </c>
    </row>
    <row r="410" spans="1:19" ht="10.5" customHeight="1" outlineLevel="1" x14ac:dyDescent="0.2">
      <c r="B410" s="16"/>
      <c r="C410" s="16"/>
      <c r="D410" s="16"/>
      <c r="E410" s="16"/>
      <c r="F410" s="16"/>
      <c r="G410" s="16"/>
      <c r="H410" s="16"/>
      <c r="I410" s="16"/>
      <c r="J410" s="16">
        <f t="shared" si="215"/>
        <v>2.0833333333333259E-2</v>
      </c>
      <c r="K410" s="16"/>
      <c r="L410" s="16"/>
      <c r="M410" s="16"/>
      <c r="N410" s="2">
        <f>N396</f>
        <v>43397</v>
      </c>
      <c r="O410" s="5">
        <f t="shared" si="212"/>
        <v>0.62499999999999944</v>
      </c>
      <c r="P410" s="4">
        <f t="shared" si="213"/>
        <v>0.6458333333333327</v>
      </c>
      <c r="Q410" s="98" t="s">
        <v>29</v>
      </c>
      <c r="R410" s="86" t="s">
        <v>29</v>
      </c>
      <c r="S410" s="5">
        <f t="shared" si="216"/>
        <v>2.0833333333333259E-2</v>
      </c>
    </row>
    <row r="411" spans="1:19" ht="10.5" customHeight="1" outlineLevel="1" x14ac:dyDescent="0.2">
      <c r="B411" s="16"/>
      <c r="C411" s="16"/>
      <c r="D411" s="16"/>
      <c r="E411" s="16"/>
      <c r="F411" s="16"/>
      <c r="G411" s="16"/>
      <c r="H411" s="16"/>
      <c r="I411" s="16"/>
      <c r="J411" s="16">
        <f t="shared" si="215"/>
        <v>2.0833333333333259E-2</v>
      </c>
      <c r="K411" s="16"/>
      <c r="L411" s="16"/>
      <c r="M411" s="16"/>
      <c r="N411" s="2">
        <f>N396</f>
        <v>43397</v>
      </c>
      <c r="O411" s="5">
        <f t="shared" ref="O411:O413" si="217">SUM(P410)</f>
        <v>0.6458333333333327</v>
      </c>
      <c r="P411" s="4">
        <f t="shared" si="213"/>
        <v>0.66666666666666596</v>
      </c>
      <c r="Q411" s="98" t="s">
        <v>29</v>
      </c>
      <c r="R411" s="86" t="s">
        <v>29</v>
      </c>
      <c r="S411" s="5">
        <f t="shared" si="216"/>
        <v>2.0833333333333259E-2</v>
      </c>
    </row>
    <row r="412" spans="1:19" ht="10.5" customHeight="1" outlineLevel="1" x14ac:dyDescent="0.2">
      <c r="B412" s="16"/>
      <c r="C412" s="16"/>
      <c r="D412" s="16"/>
      <c r="E412" s="16"/>
      <c r="F412" s="16"/>
      <c r="G412" s="16"/>
      <c r="H412" s="16"/>
      <c r="I412" s="16"/>
      <c r="J412" s="16">
        <f t="shared" si="215"/>
        <v>2.0833333333333259E-2</v>
      </c>
      <c r="K412" s="16"/>
      <c r="L412" s="16"/>
      <c r="M412" s="16"/>
      <c r="N412" s="2">
        <f>N396</f>
        <v>43397</v>
      </c>
      <c r="O412" s="5">
        <f t="shared" si="217"/>
        <v>0.66666666666666596</v>
      </c>
      <c r="P412" s="4">
        <f t="shared" si="213"/>
        <v>0.68749999999999922</v>
      </c>
      <c r="Q412" s="98" t="s">
        <v>29</v>
      </c>
      <c r="R412" s="86" t="s">
        <v>29</v>
      </c>
      <c r="S412" s="5">
        <f t="shared" si="216"/>
        <v>2.0833333333333259E-2</v>
      </c>
    </row>
    <row r="413" spans="1:19" ht="10.5" customHeight="1" outlineLevel="1" thickBot="1" x14ac:dyDescent="0.25">
      <c r="B413" s="16"/>
      <c r="C413" s="16"/>
      <c r="D413" s="16"/>
      <c r="E413" s="16"/>
      <c r="F413" s="16"/>
      <c r="G413" s="16"/>
      <c r="H413" s="16"/>
      <c r="I413" s="16"/>
      <c r="J413" s="16">
        <f t="shared" si="215"/>
        <v>2.0833333333333259E-2</v>
      </c>
      <c r="K413" s="16"/>
      <c r="L413" s="16"/>
      <c r="M413" s="16"/>
      <c r="N413" s="2">
        <f>N396</f>
        <v>43397</v>
      </c>
      <c r="O413" s="5">
        <f t="shared" si="217"/>
        <v>0.68749999999999922</v>
      </c>
      <c r="P413" s="4">
        <f t="shared" si="213"/>
        <v>0.70833333333333248</v>
      </c>
      <c r="Q413" s="98" t="s">
        <v>29</v>
      </c>
      <c r="R413" s="86" t="s">
        <v>29</v>
      </c>
      <c r="S413" s="5">
        <f t="shared" si="216"/>
        <v>2.0833333333333259E-2</v>
      </c>
    </row>
    <row r="414" spans="1:19" ht="10.5" customHeight="1" outlineLevel="1" x14ac:dyDescent="0.2">
      <c r="A414" s="17">
        <f t="shared" ref="A414:M414" si="218">SUM(A397:A413)</f>
        <v>0</v>
      </c>
      <c r="B414" s="17">
        <f t="shared" si="218"/>
        <v>0</v>
      </c>
      <c r="C414" s="17">
        <f t="shared" si="218"/>
        <v>0</v>
      </c>
      <c r="D414" s="17">
        <f t="shared" si="218"/>
        <v>0</v>
      </c>
      <c r="E414" s="17">
        <f t="shared" si="218"/>
        <v>0</v>
      </c>
      <c r="F414" s="17">
        <f t="shared" si="218"/>
        <v>0</v>
      </c>
      <c r="G414" s="17">
        <f t="shared" si="218"/>
        <v>0</v>
      </c>
      <c r="H414" s="17">
        <f t="shared" si="218"/>
        <v>0</v>
      </c>
      <c r="I414" s="17">
        <f t="shared" si="218"/>
        <v>0</v>
      </c>
      <c r="J414" s="17">
        <f t="shared" si="218"/>
        <v>0.31249999999999928</v>
      </c>
      <c r="K414" s="17">
        <f t="shared" si="218"/>
        <v>0</v>
      </c>
      <c r="L414" s="17">
        <f t="shared" si="218"/>
        <v>0</v>
      </c>
      <c r="M414" s="17">
        <f t="shared" si="218"/>
        <v>0</v>
      </c>
      <c r="N414" s="55" t="b">
        <f>SUM(A414:M414) = S414</f>
        <v>1</v>
      </c>
      <c r="O414" s="23"/>
      <c r="P414" s="23"/>
      <c r="Q414" s="49"/>
      <c r="R414" s="49"/>
      <c r="S414" s="17">
        <f>SUM(S397:S413)</f>
        <v>0.31249999999999928</v>
      </c>
    </row>
    <row r="415" spans="1:19" ht="10.5" customHeight="1" outlineLevel="1" x14ac:dyDescent="0.2">
      <c r="A415" s="8">
        <f t="shared" ref="A415:C415" si="219">(A414-INT(A414))*24</f>
        <v>0</v>
      </c>
      <c r="B415" s="8">
        <f t="shared" si="219"/>
        <v>0</v>
      </c>
      <c r="C415" s="8">
        <f t="shared" si="219"/>
        <v>0</v>
      </c>
      <c r="D415" s="18">
        <f>(D414-INT(D414))*24</f>
        <v>0</v>
      </c>
      <c r="E415" s="18">
        <f>(E414-INT(E414))*24</f>
        <v>0</v>
      </c>
      <c r="F415" s="18">
        <f>(F414-INT(F414))*24</f>
        <v>0</v>
      </c>
      <c r="G415" s="18">
        <f>(G414-INT(G414))*24</f>
        <v>0</v>
      </c>
      <c r="H415" s="18">
        <f t="shared" ref="H415:M415" si="220">(H414-INT(H414))*24</f>
        <v>0</v>
      </c>
      <c r="I415" s="18">
        <f t="shared" si="220"/>
        <v>0</v>
      </c>
      <c r="J415" s="18">
        <f t="shared" si="220"/>
        <v>7.4999999999999822</v>
      </c>
      <c r="K415" s="18">
        <f t="shared" si="220"/>
        <v>0</v>
      </c>
      <c r="L415" s="18">
        <f t="shared" si="220"/>
        <v>0</v>
      </c>
      <c r="M415" s="57">
        <f t="shared" si="220"/>
        <v>0</v>
      </c>
      <c r="N415" s="26">
        <f>SUM(A415:M415)</f>
        <v>7.4999999999999822</v>
      </c>
      <c r="O415" s="9"/>
      <c r="P415" s="9"/>
      <c r="Q415" s="50"/>
      <c r="R415" s="50"/>
      <c r="S415" s="52"/>
    </row>
    <row r="416" spans="1:19" ht="10.5" customHeight="1" outlineLevel="1" thickBot="1" x14ac:dyDescent="0.25">
      <c r="A416" s="15"/>
      <c r="B416" s="11"/>
      <c r="C416" s="11"/>
      <c r="D416" s="20">
        <f>SUM(A415:D415)</f>
        <v>0</v>
      </c>
      <c r="E416" s="20">
        <f t="shared" ref="E416:M416" si="221">E415</f>
        <v>0</v>
      </c>
      <c r="F416" s="20">
        <f t="shared" si="221"/>
        <v>0</v>
      </c>
      <c r="G416" s="20">
        <f t="shared" si="221"/>
        <v>0</v>
      </c>
      <c r="H416" s="20">
        <f t="shared" si="221"/>
        <v>0</v>
      </c>
      <c r="I416" s="20">
        <f t="shared" si="221"/>
        <v>0</v>
      </c>
      <c r="J416" s="20">
        <f t="shared" si="221"/>
        <v>7.4999999999999822</v>
      </c>
      <c r="K416" s="20">
        <f t="shared" si="221"/>
        <v>0</v>
      </c>
      <c r="L416" s="20">
        <f t="shared" si="221"/>
        <v>0</v>
      </c>
      <c r="M416" s="58">
        <f t="shared" si="221"/>
        <v>0</v>
      </c>
      <c r="N416" s="60">
        <f>S416</f>
        <v>0.31249999999999928</v>
      </c>
      <c r="O416" s="12"/>
      <c r="P416" s="12"/>
      <c r="Q416" s="51"/>
      <c r="R416" s="51"/>
      <c r="S416" s="54">
        <f>SUM(S414:S415)</f>
        <v>0.31249999999999928</v>
      </c>
    </row>
    <row r="417" spans="1:19" ht="10.5" customHeight="1" outlineLevel="1" thickBot="1" x14ac:dyDescent="0.25">
      <c r="A417" s="39"/>
      <c r="B417" s="40" t="s">
        <v>252</v>
      </c>
      <c r="C417" s="40" t="s">
        <v>19</v>
      </c>
      <c r="D417" s="40" t="s">
        <v>3</v>
      </c>
      <c r="E417" s="59" t="s">
        <v>24</v>
      </c>
      <c r="F417" s="40" t="s">
        <v>12</v>
      </c>
      <c r="G417" s="39" t="s">
        <v>10</v>
      </c>
      <c r="H417" s="39" t="s">
        <v>11</v>
      </c>
      <c r="I417" s="39" t="s">
        <v>15</v>
      </c>
      <c r="J417" s="39" t="s">
        <v>13</v>
      </c>
      <c r="K417" s="39" t="s">
        <v>368</v>
      </c>
      <c r="L417" s="39" t="s">
        <v>687</v>
      </c>
      <c r="M417" s="59" t="s">
        <v>26</v>
      </c>
      <c r="N417" s="56">
        <f>N396+1</f>
        <v>43398</v>
      </c>
      <c r="O417" s="4">
        <v>0.35416666666666669</v>
      </c>
      <c r="P417" s="4">
        <f>O417</f>
        <v>0.35416666666666669</v>
      </c>
      <c r="Q417" s="47" t="s">
        <v>29</v>
      </c>
      <c r="R417" s="86" t="s">
        <v>29</v>
      </c>
      <c r="S417" s="5">
        <f t="shared" ref="S417" si="222">SUM(P417-O417)</f>
        <v>0</v>
      </c>
    </row>
    <row r="418" spans="1:19" ht="10.5" customHeight="1" outlineLevel="1" x14ac:dyDescent="0.2">
      <c r="B418" s="16"/>
      <c r="C418" s="13"/>
      <c r="D418" s="16"/>
      <c r="E418" s="16"/>
      <c r="F418" s="16"/>
      <c r="G418" s="13"/>
      <c r="H418" s="16"/>
      <c r="I418" s="16"/>
      <c r="J418" s="16">
        <f t="shared" ref="J418:J425" si="223">S418</f>
        <v>2.0833333333333315E-2</v>
      </c>
      <c r="M418" s="16"/>
      <c r="N418" s="2">
        <f>N417</f>
        <v>43398</v>
      </c>
      <c r="O418" s="5">
        <f t="shared" ref="O418:O431" si="224">SUM(P417)</f>
        <v>0.35416666666666669</v>
      </c>
      <c r="P418" s="4">
        <f t="shared" ref="P418:P434" si="225">P417+0.0208333333333333</f>
        <v>0.375</v>
      </c>
      <c r="Q418" s="98" t="s">
        <v>29</v>
      </c>
      <c r="R418" s="86" t="s">
        <v>29</v>
      </c>
      <c r="S418" s="5">
        <f t="shared" ref="S418:S420" si="226">SUM(P418-O418)</f>
        <v>2.0833333333333315E-2</v>
      </c>
    </row>
    <row r="419" spans="1:19" ht="10.5" customHeight="1" outlineLevel="1" x14ac:dyDescent="0.2">
      <c r="B419" s="16"/>
      <c r="C419" s="13"/>
      <c r="D419" s="16"/>
      <c r="E419" s="16"/>
      <c r="F419" s="16"/>
      <c r="G419" s="16"/>
      <c r="H419" s="16"/>
      <c r="I419" s="16"/>
      <c r="J419" s="16">
        <f t="shared" si="223"/>
        <v>2.0833333333333315E-2</v>
      </c>
      <c r="K419" s="16"/>
      <c r="M419" s="16"/>
      <c r="N419" s="2">
        <f>N417</f>
        <v>43398</v>
      </c>
      <c r="O419" s="5">
        <f t="shared" si="224"/>
        <v>0.375</v>
      </c>
      <c r="P419" s="4">
        <f t="shared" si="225"/>
        <v>0.39583333333333331</v>
      </c>
      <c r="Q419" s="98" t="s">
        <v>29</v>
      </c>
      <c r="R419" s="86" t="s">
        <v>29</v>
      </c>
      <c r="S419" s="5">
        <f t="shared" si="226"/>
        <v>2.0833333333333315E-2</v>
      </c>
    </row>
    <row r="420" spans="1:19" ht="10.5" customHeight="1" outlineLevel="1" x14ac:dyDescent="0.2">
      <c r="B420" s="16"/>
      <c r="C420" s="13"/>
      <c r="D420" s="16"/>
      <c r="E420" s="16"/>
      <c r="F420" s="16"/>
      <c r="G420" s="16"/>
      <c r="H420" s="16"/>
      <c r="I420" s="16"/>
      <c r="J420" s="16">
        <f t="shared" si="223"/>
        <v>2.0833333333333315E-2</v>
      </c>
      <c r="K420" s="16"/>
      <c r="L420" s="16"/>
      <c r="M420" s="13"/>
      <c r="N420" s="2">
        <f>N417</f>
        <v>43398</v>
      </c>
      <c r="O420" s="5">
        <f t="shared" si="224"/>
        <v>0.39583333333333331</v>
      </c>
      <c r="P420" s="4">
        <f t="shared" si="225"/>
        <v>0.41666666666666663</v>
      </c>
      <c r="Q420" s="98" t="s">
        <v>29</v>
      </c>
      <c r="R420" s="86" t="s">
        <v>29</v>
      </c>
      <c r="S420" s="5">
        <f t="shared" si="226"/>
        <v>2.0833333333333315E-2</v>
      </c>
    </row>
    <row r="421" spans="1:19" ht="10.5" customHeight="1" outlineLevel="1" x14ac:dyDescent="0.2">
      <c r="B421" s="16"/>
      <c r="C421" s="16"/>
      <c r="D421" s="16"/>
      <c r="E421" s="16"/>
      <c r="F421" s="16"/>
      <c r="G421" s="16"/>
      <c r="H421" s="16"/>
      <c r="I421" s="16"/>
      <c r="J421" s="16">
        <f t="shared" si="223"/>
        <v>2.0833333333333315E-2</v>
      </c>
      <c r="K421" s="16"/>
      <c r="L421" s="16"/>
      <c r="M421" s="16"/>
      <c r="N421" s="2">
        <f>N417</f>
        <v>43398</v>
      </c>
      <c r="O421" s="5">
        <f t="shared" si="224"/>
        <v>0.41666666666666663</v>
      </c>
      <c r="P421" s="4">
        <f t="shared" si="225"/>
        <v>0.43749999999999994</v>
      </c>
      <c r="Q421" s="98" t="s">
        <v>29</v>
      </c>
      <c r="R421" s="86" t="s">
        <v>29</v>
      </c>
      <c r="S421" s="5">
        <f>SUM(P421-O421)</f>
        <v>2.0833333333333315E-2</v>
      </c>
    </row>
    <row r="422" spans="1:19" ht="10.5" customHeight="1" outlineLevel="1" x14ac:dyDescent="0.2">
      <c r="B422" s="16"/>
      <c r="C422" s="16"/>
      <c r="D422" s="16"/>
      <c r="E422" s="16"/>
      <c r="F422" s="16"/>
      <c r="G422" s="16"/>
      <c r="H422" s="16"/>
      <c r="I422" s="16"/>
      <c r="J422" s="16">
        <f t="shared" si="223"/>
        <v>2.0833333333333315E-2</v>
      </c>
      <c r="K422" s="16"/>
      <c r="L422" s="16"/>
      <c r="M422" s="16"/>
      <c r="N422" s="2">
        <f>N417</f>
        <v>43398</v>
      </c>
      <c r="O422" s="5">
        <f t="shared" si="224"/>
        <v>0.43749999999999994</v>
      </c>
      <c r="P422" s="4">
        <f t="shared" si="225"/>
        <v>0.45833333333333326</v>
      </c>
      <c r="Q422" s="98" t="s">
        <v>29</v>
      </c>
      <c r="R422" s="86" t="s">
        <v>29</v>
      </c>
      <c r="S422" s="5">
        <f>SUM(P422-O422)</f>
        <v>2.0833333333333315E-2</v>
      </c>
    </row>
    <row r="423" spans="1:19" ht="10.5" customHeight="1" outlineLevel="1" x14ac:dyDescent="0.2">
      <c r="B423" s="16"/>
      <c r="C423" s="13"/>
      <c r="D423" s="16"/>
      <c r="E423" s="16"/>
      <c r="F423" s="16"/>
      <c r="G423" s="16"/>
      <c r="H423" s="16"/>
      <c r="I423" s="16"/>
      <c r="J423" s="16">
        <f t="shared" si="223"/>
        <v>2.0833333333333315E-2</v>
      </c>
      <c r="K423" s="16"/>
      <c r="L423" s="16"/>
      <c r="M423" s="13"/>
      <c r="N423" s="2">
        <f>N417</f>
        <v>43398</v>
      </c>
      <c r="O423" s="5">
        <f t="shared" si="224"/>
        <v>0.45833333333333326</v>
      </c>
      <c r="P423" s="4">
        <f t="shared" si="225"/>
        <v>0.47916666666666657</v>
      </c>
      <c r="Q423" s="98" t="s">
        <v>29</v>
      </c>
      <c r="R423" s="86" t="s">
        <v>29</v>
      </c>
      <c r="S423" s="5">
        <f t="shared" ref="S423:S424" si="227">SUM(P423-O423)</f>
        <v>2.0833333333333315E-2</v>
      </c>
    </row>
    <row r="424" spans="1:19" ht="10.5" customHeight="1" outlineLevel="1" x14ac:dyDescent="0.2">
      <c r="B424" s="16"/>
      <c r="C424" s="13"/>
      <c r="D424" s="16"/>
      <c r="E424" s="16"/>
      <c r="F424" s="16"/>
      <c r="G424" s="16"/>
      <c r="H424" s="16"/>
      <c r="I424" s="16"/>
      <c r="J424" s="16">
        <f t="shared" si="223"/>
        <v>2.0833333333333315E-2</v>
      </c>
      <c r="L424" s="16"/>
      <c r="M424" s="16"/>
      <c r="N424" s="2">
        <f>N417</f>
        <v>43398</v>
      </c>
      <c r="O424" s="5">
        <f t="shared" si="224"/>
        <v>0.47916666666666657</v>
      </c>
      <c r="P424" s="4">
        <f t="shared" si="225"/>
        <v>0.49999999999999989</v>
      </c>
      <c r="Q424" s="98" t="s">
        <v>29</v>
      </c>
      <c r="R424" s="86" t="s">
        <v>29</v>
      </c>
      <c r="S424" s="5">
        <f t="shared" si="227"/>
        <v>2.0833333333333315E-2</v>
      </c>
    </row>
    <row r="425" spans="1:19" ht="10.5" customHeight="1" outlineLevel="1" x14ac:dyDescent="0.2">
      <c r="B425" s="16"/>
      <c r="C425" s="13"/>
      <c r="D425" s="16"/>
      <c r="E425" s="16"/>
      <c r="F425" s="16"/>
      <c r="G425" s="16"/>
      <c r="H425" s="16"/>
      <c r="I425" s="16"/>
      <c r="J425" s="16">
        <f t="shared" si="223"/>
        <v>2.0833333333333259E-2</v>
      </c>
      <c r="L425" s="16"/>
      <c r="M425" s="13"/>
      <c r="N425" s="2">
        <f>N417</f>
        <v>43398</v>
      </c>
      <c r="O425" s="5">
        <f t="shared" si="224"/>
        <v>0.49999999999999989</v>
      </c>
      <c r="P425" s="4">
        <f t="shared" si="225"/>
        <v>0.52083333333333315</v>
      </c>
      <c r="Q425" s="98" t="s">
        <v>29</v>
      </c>
      <c r="R425" s="86" t="s">
        <v>29</v>
      </c>
      <c r="S425" s="5">
        <f>SUM(P425-O425)</f>
        <v>2.0833333333333259E-2</v>
      </c>
    </row>
    <row r="426" spans="1:19" ht="10.5" customHeight="1" outlineLevel="1" x14ac:dyDescent="0.2">
      <c r="B426" s="16"/>
      <c r="C426" s="13"/>
      <c r="D426" s="16"/>
      <c r="E426" s="16"/>
      <c r="F426" s="16"/>
      <c r="G426" s="16"/>
      <c r="H426" s="16"/>
      <c r="I426" s="16"/>
      <c r="J426" s="16"/>
      <c r="K426" s="16"/>
      <c r="L426" s="16"/>
      <c r="M426" s="13"/>
      <c r="N426" s="2">
        <f>N417</f>
        <v>43398</v>
      </c>
      <c r="O426" s="5">
        <f t="shared" si="224"/>
        <v>0.52083333333333315</v>
      </c>
      <c r="P426" s="4">
        <f t="shared" si="225"/>
        <v>0.54166666666666641</v>
      </c>
      <c r="Q426" s="98" t="s">
        <v>23</v>
      </c>
      <c r="R426" s="86" t="s">
        <v>44</v>
      </c>
      <c r="S426" s="5"/>
    </row>
    <row r="427" spans="1:19" ht="10.5" customHeight="1" outlineLevel="1" x14ac:dyDescent="0.2">
      <c r="B427" s="16"/>
      <c r="C427" s="16"/>
      <c r="D427" s="16"/>
      <c r="E427" s="16"/>
      <c r="F427" s="16"/>
      <c r="G427" s="16"/>
      <c r="H427" s="16">
        <f>S427</f>
        <v>0</v>
      </c>
      <c r="I427" s="16"/>
      <c r="J427" s="16"/>
      <c r="K427" s="16"/>
      <c r="L427" s="16"/>
      <c r="M427" s="16"/>
      <c r="N427" s="2">
        <f>N417</f>
        <v>43398</v>
      </c>
      <c r="O427" s="5">
        <f t="shared" si="224"/>
        <v>0.54166666666666641</v>
      </c>
      <c r="P427" s="4">
        <f t="shared" si="225"/>
        <v>0.56249999999999967</v>
      </c>
      <c r="Q427" s="98" t="s">
        <v>23</v>
      </c>
      <c r="R427" s="86" t="s">
        <v>44</v>
      </c>
      <c r="S427" s="5"/>
    </row>
    <row r="428" spans="1:19" ht="10.5" customHeight="1" outlineLevel="1" x14ac:dyDescent="0.2">
      <c r="A428" s="16"/>
      <c r="B428" s="16"/>
      <c r="C428" s="16"/>
      <c r="D428" s="16"/>
      <c r="E428" s="16"/>
      <c r="F428" s="16"/>
      <c r="G428" s="16"/>
      <c r="H428" s="16"/>
      <c r="I428" s="16"/>
      <c r="J428" s="16">
        <f t="shared" ref="J428:J434" si="228">S428</f>
        <v>2.0833333333333259E-2</v>
      </c>
      <c r="K428" s="16"/>
      <c r="L428" s="16"/>
      <c r="M428" s="16"/>
      <c r="N428" s="2">
        <f>N417</f>
        <v>43398</v>
      </c>
      <c r="O428" s="5">
        <f t="shared" si="224"/>
        <v>0.56249999999999967</v>
      </c>
      <c r="P428" s="4">
        <f t="shared" si="225"/>
        <v>0.58333333333333293</v>
      </c>
      <c r="Q428" s="98" t="s">
        <v>29</v>
      </c>
      <c r="R428" s="86" t="s">
        <v>29</v>
      </c>
      <c r="S428" s="5">
        <f>SUM(P428-O428)</f>
        <v>2.0833333333333259E-2</v>
      </c>
    </row>
    <row r="429" spans="1:19" ht="10.5" customHeight="1" outlineLevel="1" x14ac:dyDescent="0.2">
      <c r="B429" s="16"/>
      <c r="C429" s="13"/>
      <c r="D429" s="16"/>
      <c r="E429" s="16"/>
      <c r="F429" s="16"/>
      <c r="G429" s="16"/>
      <c r="H429" s="16"/>
      <c r="I429" s="16"/>
      <c r="J429" s="16">
        <f t="shared" si="228"/>
        <v>2.0833333333333259E-2</v>
      </c>
      <c r="K429" s="16"/>
      <c r="L429" s="16"/>
      <c r="M429" s="16"/>
      <c r="N429" s="2">
        <f>N417</f>
        <v>43398</v>
      </c>
      <c r="O429" s="5">
        <f t="shared" si="224"/>
        <v>0.58333333333333293</v>
      </c>
      <c r="P429" s="4">
        <f t="shared" si="225"/>
        <v>0.60416666666666619</v>
      </c>
      <c r="Q429" s="98" t="s">
        <v>29</v>
      </c>
      <c r="R429" s="86" t="s">
        <v>29</v>
      </c>
      <c r="S429" s="5">
        <f>SUM(P429-O429)</f>
        <v>2.0833333333333259E-2</v>
      </c>
    </row>
    <row r="430" spans="1:19" ht="10.5" customHeight="1" outlineLevel="1" x14ac:dyDescent="0.2">
      <c r="B430" s="16"/>
      <c r="C430" s="13"/>
      <c r="D430" s="16"/>
      <c r="E430" s="16"/>
      <c r="F430" s="16"/>
      <c r="G430" s="16"/>
      <c r="H430" s="16"/>
      <c r="I430" s="16"/>
      <c r="J430" s="16">
        <f t="shared" si="228"/>
        <v>2.0833333333333259E-2</v>
      </c>
      <c r="K430" s="16"/>
      <c r="L430" s="16"/>
      <c r="M430" s="16"/>
      <c r="N430" s="2">
        <f>N417</f>
        <v>43398</v>
      </c>
      <c r="O430" s="5">
        <f t="shared" si="224"/>
        <v>0.60416666666666619</v>
      </c>
      <c r="P430" s="4">
        <f t="shared" si="225"/>
        <v>0.62499999999999944</v>
      </c>
      <c r="Q430" s="98" t="s">
        <v>29</v>
      </c>
      <c r="R430" s="86" t="s">
        <v>29</v>
      </c>
      <c r="S430" s="5">
        <f t="shared" ref="S430" si="229">SUM(P430-O430)</f>
        <v>2.0833333333333259E-2</v>
      </c>
    </row>
    <row r="431" spans="1:19" ht="10.5" customHeight="1" outlineLevel="1" x14ac:dyDescent="0.2">
      <c r="B431" s="16"/>
      <c r="C431" s="13"/>
      <c r="D431" s="16"/>
      <c r="E431" s="16"/>
      <c r="F431" s="16"/>
      <c r="G431" s="16"/>
      <c r="H431" s="16"/>
      <c r="I431" s="16"/>
      <c r="J431" s="16">
        <f t="shared" si="228"/>
        <v>2.0833333333333259E-2</v>
      </c>
      <c r="K431" s="16"/>
      <c r="L431" s="16"/>
      <c r="M431" s="16"/>
      <c r="N431" s="2">
        <f>N417</f>
        <v>43398</v>
      </c>
      <c r="O431" s="5">
        <f t="shared" si="224"/>
        <v>0.62499999999999944</v>
      </c>
      <c r="P431" s="4">
        <f t="shared" si="225"/>
        <v>0.6458333333333327</v>
      </c>
      <c r="Q431" s="98" t="s">
        <v>29</v>
      </c>
      <c r="R431" s="86" t="s">
        <v>29</v>
      </c>
      <c r="S431" s="5">
        <f>SUM(P431-O431)</f>
        <v>2.0833333333333259E-2</v>
      </c>
    </row>
    <row r="432" spans="1:19" ht="10.5" customHeight="1" outlineLevel="1" x14ac:dyDescent="0.2">
      <c r="B432" s="16"/>
      <c r="C432" s="13"/>
      <c r="D432" s="16"/>
      <c r="E432" s="16"/>
      <c r="F432" s="16"/>
      <c r="G432" s="16"/>
      <c r="H432" s="16"/>
      <c r="I432" s="16"/>
      <c r="J432" s="16">
        <f t="shared" si="228"/>
        <v>2.0833333333333259E-2</v>
      </c>
      <c r="K432" s="16"/>
      <c r="L432" s="16"/>
      <c r="M432" s="16"/>
      <c r="N432" s="2">
        <f>N417</f>
        <v>43398</v>
      </c>
      <c r="O432" s="5">
        <f t="shared" ref="O432:O434" si="230">SUM(P431)</f>
        <v>0.6458333333333327</v>
      </c>
      <c r="P432" s="4">
        <f t="shared" si="225"/>
        <v>0.66666666666666596</v>
      </c>
      <c r="Q432" s="98" t="s">
        <v>29</v>
      </c>
      <c r="R432" s="86" t="s">
        <v>29</v>
      </c>
      <c r="S432" s="5">
        <f t="shared" ref="S432:S434" si="231">SUM(P432-O432)</f>
        <v>2.0833333333333259E-2</v>
      </c>
    </row>
    <row r="433" spans="1:19" ht="10.5" customHeight="1" outlineLevel="1" x14ac:dyDescent="0.2">
      <c r="B433" s="16"/>
      <c r="C433" s="13"/>
      <c r="D433" s="16"/>
      <c r="E433" s="16"/>
      <c r="F433" s="16"/>
      <c r="G433" s="16"/>
      <c r="H433" s="16"/>
      <c r="I433" s="16"/>
      <c r="J433" s="16">
        <f t="shared" si="228"/>
        <v>2.0833333333333259E-2</v>
      </c>
      <c r="K433" s="16"/>
      <c r="L433" s="16"/>
      <c r="M433" s="16"/>
      <c r="N433" s="2">
        <f>N417</f>
        <v>43398</v>
      </c>
      <c r="O433" s="5">
        <f t="shared" si="230"/>
        <v>0.66666666666666596</v>
      </c>
      <c r="P433" s="4">
        <f t="shared" si="225"/>
        <v>0.68749999999999922</v>
      </c>
      <c r="Q433" s="98" t="s">
        <v>29</v>
      </c>
      <c r="R433" s="86" t="s">
        <v>29</v>
      </c>
      <c r="S433" s="5">
        <f t="shared" si="231"/>
        <v>2.0833333333333259E-2</v>
      </c>
    </row>
    <row r="434" spans="1:19" ht="10.5" customHeight="1" outlineLevel="1" thickBot="1" x14ac:dyDescent="0.25">
      <c r="B434" s="16"/>
      <c r="C434" s="13"/>
      <c r="D434" s="16"/>
      <c r="E434" s="16"/>
      <c r="F434" s="16"/>
      <c r="G434" s="16"/>
      <c r="H434" s="16"/>
      <c r="I434" s="16"/>
      <c r="J434" s="16">
        <f t="shared" si="228"/>
        <v>2.0833333333333259E-2</v>
      </c>
      <c r="K434" s="16"/>
      <c r="L434" s="16"/>
      <c r="M434" s="16"/>
      <c r="N434" s="2">
        <f>N417</f>
        <v>43398</v>
      </c>
      <c r="O434" s="5">
        <f t="shared" si="230"/>
        <v>0.68749999999999922</v>
      </c>
      <c r="P434" s="4">
        <f t="shared" si="225"/>
        <v>0.70833333333333248</v>
      </c>
      <c r="Q434" s="98" t="s">
        <v>29</v>
      </c>
      <c r="R434" s="86" t="s">
        <v>29</v>
      </c>
      <c r="S434" s="5">
        <f t="shared" si="231"/>
        <v>2.0833333333333259E-2</v>
      </c>
    </row>
    <row r="435" spans="1:19" ht="10.5" customHeight="1" outlineLevel="1" x14ac:dyDescent="0.2">
      <c r="A435" s="17">
        <f t="shared" ref="A435:M435" si="232">SUM(A418:A434)</f>
        <v>0</v>
      </c>
      <c r="B435" s="17">
        <f t="shared" si="232"/>
        <v>0</v>
      </c>
      <c r="C435" s="17">
        <f t="shared" si="232"/>
        <v>0</v>
      </c>
      <c r="D435" s="17">
        <f t="shared" si="232"/>
        <v>0</v>
      </c>
      <c r="E435" s="17">
        <f t="shared" si="232"/>
        <v>0</v>
      </c>
      <c r="F435" s="17">
        <f t="shared" si="232"/>
        <v>0</v>
      </c>
      <c r="G435" s="17">
        <f t="shared" si="232"/>
        <v>0</v>
      </c>
      <c r="H435" s="17">
        <f t="shared" si="232"/>
        <v>0</v>
      </c>
      <c r="I435" s="17">
        <f t="shared" si="232"/>
        <v>0</v>
      </c>
      <c r="J435" s="17">
        <f t="shared" si="232"/>
        <v>0.31249999999999928</v>
      </c>
      <c r="K435" s="17">
        <f t="shared" si="232"/>
        <v>0</v>
      </c>
      <c r="L435" s="17">
        <f t="shared" si="232"/>
        <v>0</v>
      </c>
      <c r="M435" s="17">
        <f t="shared" si="232"/>
        <v>0</v>
      </c>
      <c r="N435" s="55" t="b">
        <f>SUM(A435:M435) = S435</f>
        <v>1</v>
      </c>
      <c r="O435" s="23"/>
      <c r="P435" s="23"/>
      <c r="Q435" s="49"/>
      <c r="R435" s="49"/>
      <c r="S435" s="17">
        <f>SUM(S418:S434)</f>
        <v>0.31249999999999928</v>
      </c>
    </row>
    <row r="436" spans="1:19" ht="10.5" customHeight="1" outlineLevel="1" x14ac:dyDescent="0.2">
      <c r="A436" s="8">
        <f t="shared" ref="A436:C436" si="233">(A435-INT(A435))*24</f>
        <v>0</v>
      </c>
      <c r="B436" s="8">
        <f t="shared" si="233"/>
        <v>0</v>
      </c>
      <c r="C436" s="8">
        <f t="shared" si="233"/>
        <v>0</v>
      </c>
      <c r="D436" s="18">
        <f>(D435-INT(D435))*24</f>
        <v>0</v>
      </c>
      <c r="E436" s="18">
        <f>(E435-INT(E435))*24</f>
        <v>0</v>
      </c>
      <c r="F436" s="18">
        <f>(F435-INT(F435))*24</f>
        <v>0</v>
      </c>
      <c r="G436" s="18">
        <f>(G435-INT(G435))*24</f>
        <v>0</v>
      </c>
      <c r="H436" s="18">
        <f t="shared" ref="H436:M436" si="234">(H435-INT(H435))*24</f>
        <v>0</v>
      </c>
      <c r="I436" s="18">
        <f t="shared" si="234"/>
        <v>0</v>
      </c>
      <c r="J436" s="18">
        <f t="shared" si="234"/>
        <v>7.4999999999999822</v>
      </c>
      <c r="K436" s="18">
        <f t="shared" si="234"/>
        <v>0</v>
      </c>
      <c r="L436" s="18">
        <f t="shared" si="234"/>
        <v>0</v>
      </c>
      <c r="M436" s="57">
        <f t="shared" si="234"/>
        <v>0</v>
      </c>
      <c r="N436" s="26">
        <f>SUM(A436:M436)</f>
        <v>7.4999999999999822</v>
      </c>
      <c r="O436" s="24"/>
      <c r="P436" s="24"/>
      <c r="Q436" s="50"/>
      <c r="R436" s="50"/>
      <c r="S436" s="52"/>
    </row>
    <row r="437" spans="1:19" ht="10.5" customHeight="1" outlineLevel="1" thickBot="1" x14ac:dyDescent="0.25">
      <c r="A437" s="27"/>
      <c r="B437" s="19"/>
      <c r="C437" s="19"/>
      <c r="D437" s="20">
        <f>SUM(A436:D436)</f>
        <v>0</v>
      </c>
      <c r="E437" s="20">
        <f t="shared" ref="E437:M437" si="235">E436</f>
        <v>0</v>
      </c>
      <c r="F437" s="20">
        <f t="shared" si="235"/>
        <v>0</v>
      </c>
      <c r="G437" s="20">
        <f t="shared" si="235"/>
        <v>0</v>
      </c>
      <c r="H437" s="20">
        <f t="shared" si="235"/>
        <v>0</v>
      </c>
      <c r="I437" s="20">
        <f t="shared" si="235"/>
        <v>0</v>
      </c>
      <c r="J437" s="20">
        <f t="shared" si="235"/>
        <v>7.4999999999999822</v>
      </c>
      <c r="K437" s="20">
        <f t="shared" si="235"/>
        <v>0</v>
      </c>
      <c r="L437" s="20">
        <f t="shared" si="235"/>
        <v>0</v>
      </c>
      <c r="M437" s="58">
        <f t="shared" si="235"/>
        <v>0</v>
      </c>
      <c r="N437" s="60">
        <f>S437</f>
        <v>0.31249999999999928</v>
      </c>
      <c r="O437" s="25"/>
      <c r="P437" s="25"/>
      <c r="Q437" s="51"/>
      <c r="R437" s="51"/>
      <c r="S437" s="54">
        <f>SUM(S435:S436)</f>
        <v>0.31249999999999928</v>
      </c>
    </row>
    <row r="438" spans="1:19" ht="10.5" customHeight="1" outlineLevel="1" thickBot="1" x14ac:dyDescent="0.25">
      <c r="A438" s="39"/>
      <c r="B438" s="40" t="s">
        <v>252</v>
      </c>
      <c r="C438" s="40" t="s">
        <v>19</v>
      </c>
      <c r="D438" s="40" t="s">
        <v>3</v>
      </c>
      <c r="E438" s="59" t="s">
        <v>24</v>
      </c>
      <c r="F438" s="40" t="s">
        <v>12</v>
      </c>
      <c r="G438" s="39" t="s">
        <v>10</v>
      </c>
      <c r="H438" s="39" t="s">
        <v>11</v>
      </c>
      <c r="I438" s="39" t="s">
        <v>15</v>
      </c>
      <c r="J438" s="39" t="s">
        <v>13</v>
      </c>
      <c r="K438" s="39" t="s">
        <v>368</v>
      </c>
      <c r="L438" s="39" t="s">
        <v>687</v>
      </c>
      <c r="M438" s="59" t="s">
        <v>26</v>
      </c>
      <c r="N438" s="56">
        <f>N417+1</f>
        <v>43399</v>
      </c>
      <c r="O438" s="4">
        <v>0.35416666666666669</v>
      </c>
      <c r="P438" s="4">
        <f>O438</f>
        <v>0.35416666666666669</v>
      </c>
      <c r="Q438" s="47" t="s">
        <v>29</v>
      </c>
      <c r="R438" s="86" t="s">
        <v>29</v>
      </c>
      <c r="S438" s="5">
        <f t="shared" ref="S438" si="236">SUM(P438-O438)</f>
        <v>0</v>
      </c>
    </row>
    <row r="439" spans="1:19" ht="10.5" customHeight="1" outlineLevel="1" x14ac:dyDescent="0.2">
      <c r="B439" s="16"/>
      <c r="C439" s="13"/>
      <c r="D439" s="16"/>
      <c r="E439" s="16"/>
      <c r="F439" s="16"/>
      <c r="G439" s="16"/>
      <c r="H439" s="16"/>
      <c r="J439" s="16">
        <f t="shared" ref="J439:J446" si="237">S439</f>
        <v>2.0833333333333315E-2</v>
      </c>
      <c r="M439" s="16"/>
      <c r="N439" s="2">
        <f>N438</f>
        <v>43399</v>
      </c>
      <c r="O439" s="3">
        <f>SUM(P438)</f>
        <v>0.35416666666666669</v>
      </c>
      <c r="P439" s="4">
        <f>P438+0.0208333333333333</f>
        <v>0.375</v>
      </c>
      <c r="Q439" s="98" t="s">
        <v>29</v>
      </c>
      <c r="R439" s="86" t="s">
        <v>29</v>
      </c>
      <c r="S439" s="5">
        <f t="shared" ref="S439:S440" si="238">SUM(P439-O439)</f>
        <v>2.0833333333333315E-2</v>
      </c>
    </row>
    <row r="440" spans="1:19" ht="10.5" customHeight="1" outlineLevel="1" x14ac:dyDescent="0.2">
      <c r="B440" s="16"/>
      <c r="C440" s="13"/>
      <c r="D440" s="16"/>
      <c r="E440" s="16"/>
      <c r="F440" s="16"/>
      <c r="G440" s="16"/>
      <c r="H440" s="16"/>
      <c r="I440" s="16"/>
      <c r="J440" s="16">
        <f t="shared" si="237"/>
        <v>2.0833333333333315E-2</v>
      </c>
      <c r="K440" s="16"/>
      <c r="M440" s="16"/>
      <c r="N440" s="2">
        <f>N438</f>
        <v>43399</v>
      </c>
      <c r="O440" s="3">
        <f t="shared" ref="O440:O455" si="239">SUM(P439)</f>
        <v>0.375</v>
      </c>
      <c r="P440" s="4">
        <f t="shared" ref="P440:P455" si="240">P439+0.0208333333333333</f>
        <v>0.39583333333333331</v>
      </c>
      <c r="Q440" s="98" t="s">
        <v>29</v>
      </c>
      <c r="R440" s="86" t="s">
        <v>29</v>
      </c>
      <c r="S440" s="5">
        <f t="shared" si="238"/>
        <v>2.0833333333333315E-2</v>
      </c>
    </row>
    <row r="441" spans="1:19" ht="10.5" customHeight="1" outlineLevel="1" x14ac:dyDescent="0.2">
      <c r="B441" s="16"/>
      <c r="C441" s="13"/>
      <c r="D441" s="5"/>
      <c r="E441" s="16"/>
      <c r="F441" s="16"/>
      <c r="G441" s="16"/>
      <c r="H441" s="16"/>
      <c r="I441" s="16"/>
      <c r="J441" s="16">
        <f t="shared" si="237"/>
        <v>2.0833333333333315E-2</v>
      </c>
      <c r="K441" s="16"/>
      <c r="L441" s="16"/>
      <c r="M441" s="13"/>
      <c r="N441" s="2">
        <f>N438</f>
        <v>43399</v>
      </c>
      <c r="O441" s="3">
        <f t="shared" si="239"/>
        <v>0.39583333333333331</v>
      </c>
      <c r="P441" s="4">
        <f t="shared" si="240"/>
        <v>0.41666666666666663</v>
      </c>
      <c r="Q441" s="98" t="s">
        <v>29</v>
      </c>
      <c r="R441" s="86" t="s">
        <v>29</v>
      </c>
      <c r="S441" s="5">
        <f>SUM(P441-O441)</f>
        <v>2.0833333333333315E-2</v>
      </c>
    </row>
    <row r="442" spans="1:19" ht="10.5" customHeight="1" outlineLevel="1" x14ac:dyDescent="0.2">
      <c r="B442" s="16"/>
      <c r="C442" s="13"/>
      <c r="D442" s="16"/>
      <c r="E442" s="16"/>
      <c r="F442" s="16"/>
      <c r="G442" s="16"/>
      <c r="H442" s="16"/>
      <c r="I442" s="16"/>
      <c r="J442" s="16">
        <f t="shared" si="237"/>
        <v>2.0833333333333315E-2</v>
      </c>
      <c r="K442" s="16"/>
      <c r="L442" s="16"/>
      <c r="M442" s="16"/>
      <c r="N442" s="2">
        <f>N438</f>
        <v>43399</v>
      </c>
      <c r="O442" s="3">
        <f t="shared" si="239"/>
        <v>0.41666666666666663</v>
      </c>
      <c r="P442" s="4">
        <f t="shared" si="240"/>
        <v>0.43749999999999994</v>
      </c>
      <c r="Q442" s="98" t="s">
        <v>29</v>
      </c>
      <c r="R442" s="86" t="s">
        <v>29</v>
      </c>
      <c r="S442" s="5">
        <f>SUM(P442-O442)</f>
        <v>2.0833333333333315E-2</v>
      </c>
    </row>
    <row r="443" spans="1:19" ht="10.5" customHeight="1" outlineLevel="1" x14ac:dyDescent="0.2">
      <c r="B443" s="16"/>
      <c r="C443" s="13"/>
      <c r="D443" s="16"/>
      <c r="E443" s="16"/>
      <c r="F443" s="16"/>
      <c r="G443" s="16"/>
      <c r="H443" s="16"/>
      <c r="I443" s="16"/>
      <c r="J443" s="16">
        <f t="shared" si="237"/>
        <v>2.0833333333333315E-2</v>
      </c>
      <c r="K443" s="16"/>
      <c r="L443" s="16"/>
      <c r="M443" s="16"/>
      <c r="N443" s="2">
        <f>N438</f>
        <v>43399</v>
      </c>
      <c r="O443" s="3">
        <f t="shared" si="239"/>
        <v>0.43749999999999994</v>
      </c>
      <c r="P443" s="4">
        <f t="shared" si="240"/>
        <v>0.45833333333333326</v>
      </c>
      <c r="Q443" s="98" t="s">
        <v>29</v>
      </c>
      <c r="R443" s="86" t="s">
        <v>29</v>
      </c>
      <c r="S443" s="5">
        <f>SUM(P443-O443)</f>
        <v>2.0833333333333315E-2</v>
      </c>
    </row>
    <row r="444" spans="1:19" ht="10.5" customHeight="1" outlineLevel="1" x14ac:dyDescent="0.2">
      <c r="B444" s="16"/>
      <c r="C444" s="13"/>
      <c r="D444" s="16"/>
      <c r="E444" s="16"/>
      <c r="F444" s="16"/>
      <c r="G444" s="16"/>
      <c r="H444" s="16"/>
      <c r="I444" s="16"/>
      <c r="J444" s="16">
        <f t="shared" si="237"/>
        <v>2.0833333333333315E-2</v>
      </c>
      <c r="K444" s="16"/>
      <c r="L444" s="16"/>
      <c r="M444" s="16"/>
      <c r="N444" s="2">
        <f>N438</f>
        <v>43399</v>
      </c>
      <c r="O444" s="3">
        <f t="shared" si="239"/>
        <v>0.45833333333333326</v>
      </c>
      <c r="P444" s="4">
        <f t="shared" si="240"/>
        <v>0.47916666666666657</v>
      </c>
      <c r="Q444" s="98" t="s">
        <v>29</v>
      </c>
      <c r="R444" s="86" t="s">
        <v>29</v>
      </c>
      <c r="S444" s="5">
        <f>SUM(P444-O444)</f>
        <v>2.0833333333333315E-2</v>
      </c>
    </row>
    <row r="445" spans="1:19" ht="10.5" customHeight="1" outlineLevel="1" x14ac:dyDescent="0.2">
      <c r="B445" s="16"/>
      <c r="C445" s="13"/>
      <c r="D445" s="16"/>
      <c r="E445" s="16"/>
      <c r="F445" s="16"/>
      <c r="G445" s="16"/>
      <c r="H445" s="16"/>
      <c r="I445" s="16"/>
      <c r="J445" s="16">
        <f t="shared" si="237"/>
        <v>2.0833333333333315E-2</v>
      </c>
      <c r="K445" s="16"/>
      <c r="L445" s="16"/>
      <c r="M445" s="16"/>
      <c r="N445" s="2">
        <f>N438</f>
        <v>43399</v>
      </c>
      <c r="O445" s="3">
        <f t="shared" si="239"/>
        <v>0.47916666666666657</v>
      </c>
      <c r="P445" s="4">
        <f t="shared" si="240"/>
        <v>0.49999999999999989</v>
      </c>
      <c r="Q445" s="98" t="s">
        <v>29</v>
      </c>
      <c r="R445" s="86" t="s">
        <v>29</v>
      </c>
      <c r="S445" s="5">
        <f t="shared" ref="S445:S451" si="241">SUM(P445-O445)</f>
        <v>2.0833333333333315E-2</v>
      </c>
    </row>
    <row r="446" spans="1:19" ht="10.5" customHeight="1" outlineLevel="1" x14ac:dyDescent="0.2">
      <c r="B446" s="16"/>
      <c r="C446" s="13"/>
      <c r="D446" s="16"/>
      <c r="E446" s="16"/>
      <c r="F446" s="16"/>
      <c r="G446" s="16"/>
      <c r="H446" s="16"/>
      <c r="I446" s="16"/>
      <c r="J446" s="16">
        <f t="shared" si="237"/>
        <v>2.0833333333333259E-2</v>
      </c>
      <c r="L446" s="16"/>
      <c r="M446" s="16"/>
      <c r="N446" s="2">
        <f>N438</f>
        <v>43399</v>
      </c>
      <c r="O446" s="3">
        <f t="shared" si="239"/>
        <v>0.49999999999999989</v>
      </c>
      <c r="P446" s="4">
        <f t="shared" si="240"/>
        <v>0.52083333333333315</v>
      </c>
      <c r="Q446" s="98" t="s">
        <v>29</v>
      </c>
      <c r="R446" s="86" t="s">
        <v>29</v>
      </c>
      <c r="S446" s="5">
        <f t="shared" si="241"/>
        <v>2.0833333333333259E-2</v>
      </c>
    </row>
    <row r="447" spans="1:19" ht="10.5" customHeight="1" outlineLevel="1" x14ac:dyDescent="0.2">
      <c r="B447" s="16"/>
      <c r="C447" s="13"/>
      <c r="D447" s="16"/>
      <c r="E447" s="16"/>
      <c r="F447" s="16"/>
      <c r="G447" s="16"/>
      <c r="H447" s="16"/>
      <c r="I447" s="16"/>
      <c r="J447" s="16"/>
      <c r="K447" s="16"/>
      <c r="L447" s="16">
        <f>S447</f>
        <v>0</v>
      </c>
      <c r="M447" s="16"/>
      <c r="N447" s="2">
        <f>N438</f>
        <v>43399</v>
      </c>
      <c r="O447" s="3">
        <f t="shared" si="239"/>
        <v>0.52083333333333315</v>
      </c>
      <c r="P447" s="4">
        <f t="shared" si="240"/>
        <v>0.54166666666666641</v>
      </c>
      <c r="Q447" s="98" t="s">
        <v>23</v>
      </c>
      <c r="R447" s="86" t="s">
        <v>44</v>
      </c>
      <c r="S447" s="5"/>
    </row>
    <row r="448" spans="1:19" ht="10.5" customHeight="1" outlineLevel="1" x14ac:dyDescent="0.2">
      <c r="B448" s="16"/>
      <c r="C448" s="16"/>
      <c r="D448" s="16"/>
      <c r="E448" s="16"/>
      <c r="F448" s="16"/>
      <c r="G448" s="16"/>
      <c r="H448" s="16"/>
      <c r="I448" s="16">
        <f>S448</f>
        <v>0</v>
      </c>
      <c r="J448" s="16"/>
      <c r="K448" s="16"/>
      <c r="L448" s="16"/>
      <c r="M448" s="16"/>
      <c r="N448" s="2">
        <f>N438</f>
        <v>43399</v>
      </c>
      <c r="O448" s="3">
        <f t="shared" si="239"/>
        <v>0.54166666666666641</v>
      </c>
      <c r="P448" s="4">
        <f t="shared" si="240"/>
        <v>0.56249999999999967</v>
      </c>
      <c r="Q448" s="98" t="s">
        <v>23</v>
      </c>
      <c r="R448" s="86" t="s">
        <v>44</v>
      </c>
      <c r="S448" s="5"/>
    </row>
    <row r="449" spans="1:19" ht="10.5" customHeight="1" outlineLevel="1" x14ac:dyDescent="0.2">
      <c r="B449" s="16"/>
      <c r="C449" s="16"/>
      <c r="D449" s="16"/>
      <c r="E449" s="16"/>
      <c r="F449" s="16"/>
      <c r="G449" s="16"/>
      <c r="H449" s="16"/>
      <c r="I449" s="16"/>
      <c r="J449" s="16">
        <f t="shared" ref="J449:J455" si="242">S449</f>
        <v>2.0833333333333259E-2</v>
      </c>
      <c r="K449" s="16"/>
      <c r="L449" s="16"/>
      <c r="M449" s="16"/>
      <c r="N449" s="2">
        <f>N438</f>
        <v>43399</v>
      </c>
      <c r="O449" s="3">
        <f t="shared" si="239"/>
        <v>0.56249999999999967</v>
      </c>
      <c r="P449" s="4">
        <f t="shared" si="240"/>
        <v>0.58333333333333293</v>
      </c>
      <c r="Q449" s="98" t="s">
        <v>29</v>
      </c>
      <c r="R449" s="86" t="s">
        <v>29</v>
      </c>
      <c r="S449" s="5">
        <f t="shared" si="241"/>
        <v>2.0833333333333259E-2</v>
      </c>
    </row>
    <row r="450" spans="1:19" ht="10.5" customHeight="1" outlineLevel="1" x14ac:dyDescent="0.2">
      <c r="B450" s="16"/>
      <c r="C450" s="16"/>
      <c r="D450" s="16"/>
      <c r="E450" s="16"/>
      <c r="F450" s="16"/>
      <c r="G450" s="16"/>
      <c r="H450" s="16"/>
      <c r="I450" s="16"/>
      <c r="J450" s="16">
        <f t="shared" si="242"/>
        <v>2.0833333333333259E-2</v>
      </c>
      <c r="K450" s="16"/>
      <c r="L450" s="16"/>
      <c r="M450" s="16"/>
      <c r="N450" s="2">
        <f>N438</f>
        <v>43399</v>
      </c>
      <c r="O450" s="3">
        <f t="shared" si="239"/>
        <v>0.58333333333333293</v>
      </c>
      <c r="P450" s="4">
        <f t="shared" si="240"/>
        <v>0.60416666666666619</v>
      </c>
      <c r="Q450" s="98" t="s">
        <v>29</v>
      </c>
      <c r="R450" s="86" t="s">
        <v>29</v>
      </c>
      <c r="S450" s="5">
        <f t="shared" si="241"/>
        <v>2.0833333333333259E-2</v>
      </c>
    </row>
    <row r="451" spans="1:19" ht="10.5" customHeight="1" outlineLevel="1" x14ac:dyDescent="0.2">
      <c r="B451" s="16"/>
      <c r="C451" s="16"/>
      <c r="D451" s="16"/>
      <c r="E451" s="16"/>
      <c r="F451" s="16"/>
      <c r="G451" s="16"/>
      <c r="H451" s="16"/>
      <c r="I451" s="16"/>
      <c r="J451" s="16">
        <f t="shared" si="242"/>
        <v>2.0833333333333259E-2</v>
      </c>
      <c r="K451" s="16"/>
      <c r="L451" s="16"/>
      <c r="M451" s="16"/>
      <c r="N451" s="2">
        <f>N438</f>
        <v>43399</v>
      </c>
      <c r="O451" s="3">
        <f t="shared" si="239"/>
        <v>0.60416666666666619</v>
      </c>
      <c r="P451" s="4">
        <f t="shared" si="240"/>
        <v>0.62499999999999944</v>
      </c>
      <c r="Q451" s="98" t="s">
        <v>29</v>
      </c>
      <c r="R451" s="86" t="s">
        <v>29</v>
      </c>
      <c r="S451" s="5">
        <f t="shared" si="241"/>
        <v>2.0833333333333259E-2</v>
      </c>
    </row>
    <row r="452" spans="1:19" ht="10.5" customHeight="1" outlineLevel="1" x14ac:dyDescent="0.2">
      <c r="B452" s="16"/>
      <c r="C452" s="16"/>
      <c r="D452" s="16"/>
      <c r="E452" s="16"/>
      <c r="F452" s="16"/>
      <c r="G452" s="16"/>
      <c r="H452" s="16"/>
      <c r="I452" s="16"/>
      <c r="J452" s="16">
        <f t="shared" si="242"/>
        <v>2.0833333333333259E-2</v>
      </c>
      <c r="K452" s="16"/>
      <c r="L452" s="16"/>
      <c r="M452" s="16"/>
      <c r="N452" s="2">
        <f>N438</f>
        <v>43399</v>
      </c>
      <c r="O452" s="3">
        <f t="shared" si="239"/>
        <v>0.62499999999999944</v>
      </c>
      <c r="P452" s="4">
        <f t="shared" si="240"/>
        <v>0.6458333333333327</v>
      </c>
      <c r="Q452" s="98" t="s">
        <v>29</v>
      </c>
      <c r="R452" s="86" t="s">
        <v>29</v>
      </c>
      <c r="S452" s="5">
        <f>SUM(P452-O452)</f>
        <v>2.0833333333333259E-2</v>
      </c>
    </row>
    <row r="453" spans="1:19" ht="10.5" customHeight="1" outlineLevel="1" x14ac:dyDescent="0.2">
      <c r="B453" s="16"/>
      <c r="C453" s="16"/>
      <c r="D453" s="16"/>
      <c r="E453" s="16"/>
      <c r="F453" s="16"/>
      <c r="G453" s="16"/>
      <c r="H453" s="16"/>
      <c r="I453" s="16"/>
      <c r="J453" s="16">
        <f t="shared" si="242"/>
        <v>2.0833333333333259E-2</v>
      </c>
      <c r="K453" s="16"/>
      <c r="L453" s="16"/>
      <c r="M453" s="16"/>
      <c r="N453" s="2">
        <f>N438</f>
        <v>43399</v>
      </c>
      <c r="O453" s="3">
        <f t="shared" si="239"/>
        <v>0.6458333333333327</v>
      </c>
      <c r="P453" s="4">
        <f t="shared" si="240"/>
        <v>0.66666666666666596</v>
      </c>
      <c r="Q453" s="98" t="s">
        <v>29</v>
      </c>
      <c r="R453" s="86" t="s">
        <v>29</v>
      </c>
      <c r="S453" s="5">
        <f>SUM(P453-O453)</f>
        <v>2.0833333333333259E-2</v>
      </c>
    </row>
    <row r="454" spans="1:19" ht="10.5" customHeight="1" outlineLevel="1" x14ac:dyDescent="0.2">
      <c r="B454" s="16"/>
      <c r="C454" s="16"/>
      <c r="D454" s="16"/>
      <c r="E454" s="16"/>
      <c r="F454" s="16"/>
      <c r="G454" s="16"/>
      <c r="H454" s="16"/>
      <c r="I454" s="16"/>
      <c r="J454" s="16">
        <f t="shared" si="242"/>
        <v>2.0833333333333259E-2</v>
      </c>
      <c r="K454" s="16"/>
      <c r="L454" s="16"/>
      <c r="M454" s="16"/>
      <c r="N454" s="2">
        <f>N438</f>
        <v>43399</v>
      </c>
      <c r="O454" s="3">
        <f t="shared" si="239"/>
        <v>0.66666666666666596</v>
      </c>
      <c r="P454" s="4">
        <f t="shared" si="240"/>
        <v>0.68749999999999922</v>
      </c>
      <c r="Q454" s="98" t="s">
        <v>29</v>
      </c>
      <c r="R454" s="86" t="s">
        <v>29</v>
      </c>
      <c r="S454" s="5">
        <f>SUM(P454-O454)</f>
        <v>2.0833333333333259E-2</v>
      </c>
    </row>
    <row r="455" spans="1:19" ht="10.5" customHeight="1" outlineLevel="1" thickBot="1" x14ac:dyDescent="0.25">
      <c r="B455" s="16"/>
      <c r="C455" s="16"/>
      <c r="D455" s="16"/>
      <c r="E455" s="16"/>
      <c r="F455" s="16"/>
      <c r="G455" s="16"/>
      <c r="H455" s="16"/>
      <c r="I455" s="16"/>
      <c r="J455" s="16">
        <f t="shared" si="242"/>
        <v>2.0833333333333259E-2</v>
      </c>
      <c r="K455" s="16"/>
      <c r="L455" s="16"/>
      <c r="M455" s="16"/>
      <c r="N455" s="2">
        <f>N438</f>
        <v>43399</v>
      </c>
      <c r="O455" s="3">
        <f t="shared" si="239"/>
        <v>0.68749999999999922</v>
      </c>
      <c r="P455" s="4">
        <f t="shared" si="240"/>
        <v>0.70833333333333248</v>
      </c>
      <c r="Q455" s="98" t="s">
        <v>29</v>
      </c>
      <c r="R455" s="86" t="s">
        <v>29</v>
      </c>
      <c r="S455" s="5">
        <f>SUM(P455-O455)</f>
        <v>2.0833333333333259E-2</v>
      </c>
    </row>
    <row r="456" spans="1:19" ht="10.5" customHeight="1" outlineLevel="1" x14ac:dyDescent="0.2">
      <c r="A456" s="17">
        <f t="shared" ref="A456:M456" si="243">SUM(A439:A455)</f>
        <v>0</v>
      </c>
      <c r="B456" s="17">
        <f t="shared" si="243"/>
        <v>0</v>
      </c>
      <c r="C456" s="17">
        <f t="shared" si="243"/>
        <v>0</v>
      </c>
      <c r="D456" s="17">
        <f t="shared" si="243"/>
        <v>0</v>
      </c>
      <c r="E456" s="17">
        <f t="shared" si="243"/>
        <v>0</v>
      </c>
      <c r="F456" s="17">
        <f t="shared" si="243"/>
        <v>0</v>
      </c>
      <c r="G456" s="17">
        <f t="shared" si="243"/>
        <v>0</v>
      </c>
      <c r="H456" s="17">
        <f t="shared" si="243"/>
        <v>0</v>
      </c>
      <c r="I456" s="17">
        <f t="shared" si="243"/>
        <v>0</v>
      </c>
      <c r="J456" s="17">
        <f t="shared" si="243"/>
        <v>0.31249999999999928</v>
      </c>
      <c r="K456" s="17">
        <f t="shared" si="243"/>
        <v>0</v>
      </c>
      <c r="L456" s="17">
        <f t="shared" si="243"/>
        <v>0</v>
      </c>
      <c r="M456" s="23">
        <f t="shared" si="243"/>
        <v>0</v>
      </c>
      <c r="N456" s="150" t="b">
        <f>SUM(A456:M456) = S456</f>
        <v>1</v>
      </c>
      <c r="O456" s="155"/>
      <c r="P456" s="7"/>
      <c r="Q456" s="49"/>
      <c r="R456" s="49"/>
      <c r="S456" s="17">
        <f>SUM(S439:S455)</f>
        <v>0.31249999999999928</v>
      </c>
    </row>
    <row r="457" spans="1:19" ht="10.5" customHeight="1" outlineLevel="1" thickBot="1" x14ac:dyDescent="0.25">
      <c r="A457" s="8">
        <f t="shared" ref="A457:C457" si="244">(A456-INT(A456))*24</f>
        <v>0</v>
      </c>
      <c r="B457" s="8">
        <f t="shared" si="244"/>
        <v>0</v>
      </c>
      <c r="C457" s="8">
        <f t="shared" si="244"/>
        <v>0</v>
      </c>
      <c r="D457" s="18">
        <f>(D456-INT(D456))*24</f>
        <v>0</v>
      </c>
      <c r="E457" s="18">
        <f>(E456-INT(E456))*24</f>
        <v>0</v>
      </c>
      <c r="F457" s="18">
        <f>(F456-INT(F456))*24</f>
        <v>0</v>
      </c>
      <c r="G457" s="18">
        <f>(G456-INT(G456))*24</f>
        <v>0</v>
      </c>
      <c r="H457" s="18">
        <f t="shared" ref="H457:M457" si="245">(H456-INT(H456))*24</f>
        <v>0</v>
      </c>
      <c r="I457" s="18">
        <f t="shared" si="245"/>
        <v>0</v>
      </c>
      <c r="J457" s="18">
        <f t="shared" si="245"/>
        <v>7.4999999999999822</v>
      </c>
      <c r="K457" s="18">
        <f t="shared" si="245"/>
        <v>0</v>
      </c>
      <c r="L457" s="18">
        <f t="shared" si="245"/>
        <v>0</v>
      </c>
      <c r="M457" s="146">
        <f t="shared" si="245"/>
        <v>0</v>
      </c>
      <c r="N457" s="151">
        <f>SUM(A457:M457)</f>
        <v>7.4999999999999822</v>
      </c>
      <c r="O457" s="153"/>
      <c r="P457" s="50"/>
      <c r="Q457" s="50"/>
      <c r="R457" s="50"/>
      <c r="S457" s="52"/>
    </row>
    <row r="458" spans="1:19" ht="10.5" customHeight="1" outlineLevel="1" thickBot="1" x14ac:dyDescent="0.25">
      <c r="A458" s="15"/>
      <c r="B458" s="11"/>
      <c r="C458" s="11"/>
      <c r="D458" s="20">
        <f>SUM(A457:D457)</f>
        <v>0</v>
      </c>
      <c r="E458" s="20">
        <f t="shared" ref="E458:M458" si="246">E457</f>
        <v>0</v>
      </c>
      <c r="F458" s="20">
        <f t="shared" si="246"/>
        <v>0</v>
      </c>
      <c r="G458" s="20">
        <f t="shared" si="246"/>
        <v>0</v>
      </c>
      <c r="H458" s="20">
        <f t="shared" si="246"/>
        <v>0</v>
      </c>
      <c r="I458" s="20">
        <f t="shared" si="246"/>
        <v>0</v>
      </c>
      <c r="J458" s="20">
        <f t="shared" si="246"/>
        <v>7.4999999999999822</v>
      </c>
      <c r="K458" s="20">
        <f t="shared" si="246"/>
        <v>0</v>
      </c>
      <c r="L458" s="20">
        <f t="shared" si="246"/>
        <v>0</v>
      </c>
      <c r="M458" s="147">
        <f t="shared" si="246"/>
        <v>0</v>
      </c>
      <c r="N458" s="147" t="s">
        <v>17</v>
      </c>
      <c r="O458" s="154">
        <f>SUM(S372,S393,S414,S435,S456)</f>
        <v>1.5624999999999964</v>
      </c>
      <c r="P458" s="159">
        <f>SUM(S374,S395,S416,S437,S458)</f>
        <v>1.5624999999999964</v>
      </c>
      <c r="Q458" s="51"/>
      <c r="R458" s="51"/>
      <c r="S458" s="54">
        <f>SUM(S456:S457)</f>
        <v>0.31249999999999928</v>
      </c>
    </row>
    <row r="459" spans="1:19" ht="10.5" customHeight="1" x14ac:dyDescent="0.2">
      <c r="A459" s="8">
        <f t="shared" ref="A459:M459" si="247">SUM(A373,A394,A415,A436,A457)</f>
        <v>0</v>
      </c>
      <c r="B459" s="8">
        <f t="shared" si="247"/>
        <v>0</v>
      </c>
      <c r="C459" s="8">
        <f t="shared" si="247"/>
        <v>0</v>
      </c>
      <c r="D459" s="8">
        <f t="shared" si="247"/>
        <v>0</v>
      </c>
      <c r="E459" s="8">
        <f t="shared" si="247"/>
        <v>0</v>
      </c>
      <c r="F459" s="8">
        <f t="shared" si="247"/>
        <v>0</v>
      </c>
      <c r="G459" s="8">
        <f t="shared" si="247"/>
        <v>0</v>
      </c>
      <c r="H459" s="8">
        <f t="shared" si="247"/>
        <v>0</v>
      </c>
      <c r="I459" s="8">
        <f t="shared" si="247"/>
        <v>0</v>
      </c>
      <c r="J459" s="8">
        <f t="shared" si="247"/>
        <v>37.499999999999915</v>
      </c>
      <c r="K459" s="8">
        <f t="shared" si="247"/>
        <v>0</v>
      </c>
      <c r="L459" s="8">
        <f t="shared" si="247"/>
        <v>0</v>
      </c>
      <c r="M459" s="148">
        <f t="shared" si="247"/>
        <v>0</v>
      </c>
      <c r="N459" s="157">
        <f>SUM(S373,S394,S415,S436,S457)</f>
        <v>0</v>
      </c>
      <c r="O459" s="160">
        <f>SUM(A459:M459)</f>
        <v>37.499999999999915</v>
      </c>
      <c r="P459" s="161">
        <f>SUM(O458)+N459</f>
        <v>1.5624999999999964</v>
      </c>
      <c r="Q459" s="22"/>
      <c r="R459" s="22"/>
      <c r="S459" s="21"/>
    </row>
    <row r="460" spans="1:19" ht="10.5" customHeight="1" thickBot="1" x14ac:dyDescent="0.25">
      <c r="A460" s="10"/>
      <c r="B460" s="11"/>
      <c r="C460" s="11"/>
      <c r="D460" s="11">
        <f>SUM(A459:D459)</f>
        <v>0</v>
      </c>
      <c r="E460" s="32">
        <f t="shared" ref="E460:M460" si="248">E459</f>
        <v>0</v>
      </c>
      <c r="F460" s="32">
        <f t="shared" si="248"/>
        <v>0</v>
      </c>
      <c r="G460" s="32">
        <f t="shared" si="248"/>
        <v>0</v>
      </c>
      <c r="H460" s="32">
        <f t="shared" si="248"/>
        <v>0</v>
      </c>
      <c r="I460" s="32">
        <f t="shared" si="248"/>
        <v>0</v>
      </c>
      <c r="J460" s="32">
        <f t="shared" si="248"/>
        <v>37.499999999999915</v>
      </c>
      <c r="K460" s="32">
        <f t="shared" si="248"/>
        <v>0</v>
      </c>
      <c r="L460" s="32">
        <f t="shared" si="248"/>
        <v>0</v>
      </c>
      <c r="M460" s="149">
        <f t="shared" si="248"/>
        <v>0</v>
      </c>
      <c r="N460" s="158">
        <f>IF(SUM(O459-37.5)&gt;0,SUM(O459-37.5),0)</f>
        <v>0</v>
      </c>
      <c r="O460" s="162">
        <f>SUM(A460:M460)</f>
        <v>37.499999999999915</v>
      </c>
      <c r="P460" s="152">
        <f>(O458)*24</f>
        <v>37.499999999999915</v>
      </c>
      <c r="Q460" s="22"/>
      <c r="R460" s="22"/>
      <c r="S460" s="34" t="b">
        <f>O460=P460</f>
        <v>1</v>
      </c>
    </row>
    <row r="462" spans="1:19" ht="10.5" customHeight="1" x14ac:dyDescent="0.2">
      <c r="A462" s="28">
        <f>WEEKNUM(G462)</f>
        <v>44</v>
      </c>
      <c r="B462" s="43" t="s">
        <v>4</v>
      </c>
      <c r="C462" s="178">
        <f>SUM(N464)-2</f>
        <v>43400</v>
      </c>
      <c r="D462" s="178"/>
      <c r="E462" s="29"/>
      <c r="F462" s="29" t="s">
        <v>5</v>
      </c>
      <c r="G462" s="178">
        <f>SUM(C462+6)</f>
        <v>43406</v>
      </c>
      <c r="H462" s="178"/>
      <c r="I462" s="29"/>
      <c r="J462" s="45"/>
      <c r="K462" s="45"/>
      <c r="L462" s="29"/>
      <c r="M462" s="33"/>
      <c r="N462" s="30" t="s">
        <v>6</v>
      </c>
      <c r="O462" s="30" t="s">
        <v>7</v>
      </c>
      <c r="P462" s="31" t="s">
        <v>9</v>
      </c>
      <c r="Q462" s="48" t="s">
        <v>14</v>
      </c>
      <c r="R462" s="30" t="s">
        <v>8</v>
      </c>
      <c r="S462" s="30" t="s">
        <v>1</v>
      </c>
    </row>
    <row r="463" spans="1:19" ht="10.5" customHeight="1" thickBot="1" x14ac:dyDescent="0.25">
      <c r="B463" s="102">
        <f t="shared" ref="B463:F463" si="249">B460 +B353</f>
        <v>0</v>
      </c>
      <c r="C463" s="102">
        <f t="shared" si="249"/>
        <v>0</v>
      </c>
      <c r="D463" s="102">
        <f t="shared" si="249"/>
        <v>14.499999999999972</v>
      </c>
      <c r="E463" s="102">
        <f t="shared" si="249"/>
        <v>0</v>
      </c>
      <c r="F463" s="102">
        <f t="shared" si="249"/>
        <v>1.9999999999999942</v>
      </c>
      <c r="G463" s="102">
        <f>G460 +G353</f>
        <v>54.999999999999851</v>
      </c>
      <c r="H463" s="102">
        <f t="shared" ref="H463:M463" si="250">H460 +H353</f>
        <v>7.4999999999999769</v>
      </c>
      <c r="I463" s="102">
        <f t="shared" si="250"/>
        <v>18.999999999999947</v>
      </c>
      <c r="J463" s="102">
        <f t="shared" si="250"/>
        <v>37.499999999999915</v>
      </c>
      <c r="K463" s="102">
        <f t="shared" si="250"/>
        <v>11.999999999999964</v>
      </c>
      <c r="L463" s="102">
        <f t="shared" si="250"/>
        <v>11.999999999999968</v>
      </c>
      <c r="M463" s="102">
        <f t="shared" si="250"/>
        <v>0</v>
      </c>
      <c r="N463" s="53"/>
      <c r="S463" s="5" t="s">
        <v>56</v>
      </c>
    </row>
    <row r="464" spans="1:19" ht="10.5" customHeight="1" outlineLevel="1" thickBot="1" x14ac:dyDescent="0.25">
      <c r="A464" s="39"/>
      <c r="B464" s="40" t="s">
        <v>252</v>
      </c>
      <c r="C464" s="40" t="s">
        <v>19</v>
      </c>
      <c r="D464" s="40" t="s">
        <v>3</v>
      </c>
      <c r="E464" s="59" t="s">
        <v>24</v>
      </c>
      <c r="F464" s="40" t="s">
        <v>12</v>
      </c>
      <c r="G464" s="39" t="s">
        <v>10</v>
      </c>
      <c r="H464" s="39" t="s">
        <v>11</v>
      </c>
      <c r="I464" s="39" t="s">
        <v>15</v>
      </c>
      <c r="J464" s="39" t="s">
        <v>13</v>
      </c>
      <c r="K464" s="39" t="s">
        <v>368</v>
      </c>
      <c r="L464" s="39" t="s">
        <v>687</v>
      </c>
      <c r="M464" s="59" t="s">
        <v>26</v>
      </c>
      <c r="N464" s="56">
        <f>N438+3</f>
        <v>43402</v>
      </c>
      <c r="O464" s="4">
        <v>0.375</v>
      </c>
      <c r="P464" s="4">
        <f>O464</f>
        <v>0.375</v>
      </c>
      <c r="Q464" s="47" t="s">
        <v>23</v>
      </c>
      <c r="R464" s="86" t="s">
        <v>662</v>
      </c>
      <c r="S464" s="5" t="s">
        <v>56</v>
      </c>
    </row>
    <row r="465" spans="2:19" ht="10.5" customHeight="1" outlineLevel="1" x14ac:dyDescent="0.2">
      <c r="B465" s="16"/>
      <c r="C465" s="13"/>
      <c r="D465" s="16">
        <f>S465</f>
        <v>2.0833333333333315E-2</v>
      </c>
      <c r="E465" s="16"/>
      <c r="F465" s="13"/>
      <c r="G465" s="16"/>
      <c r="H465" s="16"/>
      <c r="I465" s="16"/>
      <c r="J465" s="16"/>
      <c r="M465" s="16"/>
      <c r="N465" s="2">
        <f>N464</f>
        <v>43402</v>
      </c>
      <c r="O465" s="5">
        <f t="shared" ref="O465:O478" si="251">SUM(P464)</f>
        <v>0.375</v>
      </c>
      <c r="P465" s="4">
        <f t="shared" ref="P465:P482" si="252">P464+0.0208333333333333</f>
        <v>0.39583333333333331</v>
      </c>
      <c r="Q465" s="176" t="s">
        <v>3</v>
      </c>
      <c r="R465" s="6" t="s">
        <v>21</v>
      </c>
      <c r="S465" s="5">
        <f>SUM(P465-O465)</f>
        <v>2.0833333333333315E-2</v>
      </c>
    </row>
    <row r="466" spans="2:19" ht="10.5" customHeight="1" outlineLevel="1" x14ac:dyDescent="0.2">
      <c r="B466" s="16"/>
      <c r="C466" s="13"/>
      <c r="D466" s="16"/>
      <c r="E466" s="16"/>
      <c r="F466" s="13"/>
      <c r="G466" s="16"/>
      <c r="H466" s="16"/>
      <c r="I466" s="16">
        <f>S466</f>
        <v>2.0833333333333315E-2</v>
      </c>
      <c r="J466" s="16"/>
      <c r="K466" s="16"/>
      <c r="M466" s="16"/>
      <c r="N466" s="2">
        <f>N464</f>
        <v>43402</v>
      </c>
      <c r="O466" s="5">
        <f t="shared" si="251"/>
        <v>0.39583333333333331</v>
      </c>
      <c r="P466" s="4">
        <f t="shared" si="252"/>
        <v>0.41666666666666663</v>
      </c>
      <c r="Q466" s="176" t="s">
        <v>36</v>
      </c>
      <c r="R466" s="86" t="s">
        <v>152</v>
      </c>
      <c r="S466" s="5">
        <f>SUM(P466-O466)</f>
        <v>2.0833333333333315E-2</v>
      </c>
    </row>
    <row r="467" spans="2:19" ht="10.5" customHeight="1" outlineLevel="1" x14ac:dyDescent="0.2">
      <c r="B467" s="16"/>
      <c r="C467" s="13"/>
      <c r="D467" s="16"/>
      <c r="E467" s="16"/>
      <c r="F467" s="16"/>
      <c r="G467" s="16"/>
      <c r="H467" s="16"/>
      <c r="I467" s="16">
        <f>S467</f>
        <v>2.0833333333333315E-2</v>
      </c>
      <c r="J467" s="16"/>
      <c r="K467" s="16"/>
      <c r="M467" s="16"/>
      <c r="N467" s="2">
        <f>N464</f>
        <v>43402</v>
      </c>
      <c r="O467" s="5">
        <f t="shared" si="251"/>
        <v>0.41666666666666663</v>
      </c>
      <c r="P467" s="4">
        <f t="shared" si="252"/>
        <v>0.43749999999999994</v>
      </c>
      <c r="Q467" s="176" t="s">
        <v>36</v>
      </c>
      <c r="R467" s="86" t="s">
        <v>152</v>
      </c>
      <c r="S467" s="5">
        <f>SUM(P467-O467)</f>
        <v>2.0833333333333315E-2</v>
      </c>
    </row>
    <row r="468" spans="2:19" ht="10.5" customHeight="1" outlineLevel="1" x14ac:dyDescent="0.2">
      <c r="B468" s="16"/>
      <c r="C468" s="13"/>
      <c r="D468" s="16"/>
      <c r="E468" s="16"/>
      <c r="F468" s="16"/>
      <c r="G468" s="16"/>
      <c r="H468" s="16"/>
      <c r="I468" s="16">
        <f>S468</f>
        <v>2.0833333333333315E-2</v>
      </c>
      <c r="J468" s="16"/>
      <c r="K468" s="16"/>
      <c r="M468" s="16"/>
      <c r="N468" s="2">
        <f>N464</f>
        <v>43402</v>
      </c>
      <c r="O468" s="5">
        <f t="shared" si="251"/>
        <v>0.43749999999999994</v>
      </c>
      <c r="P468" s="4">
        <f t="shared" si="252"/>
        <v>0.45833333333333326</v>
      </c>
      <c r="Q468" s="176" t="s">
        <v>36</v>
      </c>
      <c r="R468" s="86" t="s">
        <v>708</v>
      </c>
      <c r="S468" s="5">
        <f>SUM(P468-O468)</f>
        <v>2.0833333333333315E-2</v>
      </c>
    </row>
    <row r="469" spans="2:19" ht="10.5" customHeight="1" outlineLevel="1" x14ac:dyDescent="0.2">
      <c r="B469" s="16"/>
      <c r="C469" s="13"/>
      <c r="D469" s="16"/>
      <c r="E469" s="16"/>
      <c r="F469" s="16"/>
      <c r="G469" s="16"/>
      <c r="H469" s="16"/>
      <c r="I469" s="16"/>
      <c r="J469" s="16"/>
      <c r="K469" s="16"/>
      <c r="L469" s="16">
        <f>S469</f>
        <v>2.0833333333333315E-2</v>
      </c>
      <c r="M469" s="16"/>
      <c r="N469" s="2">
        <f>N464</f>
        <v>43402</v>
      </c>
      <c r="O469" s="5">
        <f t="shared" si="251"/>
        <v>0.45833333333333326</v>
      </c>
      <c r="P469" s="4">
        <f t="shared" si="252"/>
        <v>0.47916666666666657</v>
      </c>
      <c r="Q469" s="176" t="s">
        <v>687</v>
      </c>
      <c r="R469" s="86" t="s">
        <v>697</v>
      </c>
      <c r="S469" s="5">
        <f>SUM(P469-O469)</f>
        <v>2.0833333333333315E-2</v>
      </c>
    </row>
    <row r="470" spans="2:19" ht="10.5" customHeight="1" outlineLevel="1" x14ac:dyDescent="0.2">
      <c r="B470" s="16"/>
      <c r="C470" s="13"/>
      <c r="D470" s="16"/>
      <c r="E470" s="16"/>
      <c r="F470" s="16"/>
      <c r="G470" s="16"/>
      <c r="H470" s="16"/>
      <c r="I470" s="16"/>
      <c r="J470" s="16"/>
      <c r="K470" s="16"/>
      <c r="L470" s="16">
        <f>S470</f>
        <v>2.0833333333333315E-2</v>
      </c>
      <c r="M470" s="16"/>
      <c r="N470" s="2">
        <f>N464</f>
        <v>43402</v>
      </c>
      <c r="O470" s="5">
        <f t="shared" si="251"/>
        <v>0.47916666666666657</v>
      </c>
      <c r="P470" s="4">
        <f t="shared" si="252"/>
        <v>0.49999999999999989</v>
      </c>
      <c r="Q470" s="176" t="s">
        <v>687</v>
      </c>
      <c r="R470" s="86" t="s">
        <v>697</v>
      </c>
      <c r="S470" s="5">
        <f t="shared" ref="S470" si="253">SUM(P470-O470)</f>
        <v>2.0833333333333315E-2</v>
      </c>
    </row>
    <row r="471" spans="2:19" ht="10.5" customHeight="1" outlineLevel="1" x14ac:dyDescent="0.2">
      <c r="B471" s="16"/>
      <c r="C471" s="13"/>
      <c r="D471" s="16"/>
      <c r="E471" s="16"/>
      <c r="F471" s="16"/>
      <c r="G471" s="16"/>
      <c r="H471" s="16"/>
      <c r="I471" s="5"/>
      <c r="J471" s="16"/>
      <c r="K471" s="16"/>
      <c r="L471" s="16">
        <f>S471</f>
        <v>2.0833333333333259E-2</v>
      </c>
      <c r="M471" s="16"/>
      <c r="N471" s="2">
        <f>N464</f>
        <v>43402</v>
      </c>
      <c r="O471" s="5">
        <f t="shared" si="251"/>
        <v>0.49999999999999989</v>
      </c>
      <c r="P471" s="4">
        <f t="shared" si="252"/>
        <v>0.52083333333333315</v>
      </c>
      <c r="Q471" s="176" t="s">
        <v>687</v>
      </c>
      <c r="R471" s="86" t="s">
        <v>697</v>
      </c>
      <c r="S471" s="5">
        <f>SUM(P471-O471)</f>
        <v>2.0833333333333259E-2</v>
      </c>
    </row>
    <row r="472" spans="2:19" ht="10.5" customHeight="1" outlineLevel="1" x14ac:dyDescent="0.2">
      <c r="B472" s="16"/>
      <c r="C472" s="13"/>
      <c r="D472" s="16"/>
      <c r="E472" s="16"/>
      <c r="F472" s="16"/>
      <c r="G472" s="16"/>
      <c r="H472" s="16"/>
      <c r="I472" s="5">
        <f>S472</f>
        <v>2.0833333333333259E-2</v>
      </c>
      <c r="J472" s="16"/>
      <c r="K472" s="16"/>
      <c r="M472" s="16"/>
      <c r="N472" s="2">
        <f>N464</f>
        <v>43402</v>
      </c>
      <c r="O472" s="5">
        <f t="shared" si="251"/>
        <v>0.52083333333333315</v>
      </c>
      <c r="P472" s="4">
        <f t="shared" si="252"/>
        <v>0.54166666666666641</v>
      </c>
      <c r="Q472" s="176" t="s">
        <v>36</v>
      </c>
      <c r="R472" s="86" t="s">
        <v>703</v>
      </c>
      <c r="S472" s="5">
        <f>SUM(P472-O472)</f>
        <v>2.0833333333333259E-2</v>
      </c>
    </row>
    <row r="473" spans="2:19" ht="10.5" customHeight="1" outlineLevel="1" x14ac:dyDescent="0.2">
      <c r="B473" s="16"/>
      <c r="C473" s="13"/>
      <c r="D473" s="16">
        <f>S473</f>
        <v>2.0833333333333259E-2</v>
      </c>
      <c r="E473" s="16"/>
      <c r="F473" s="16"/>
      <c r="G473" s="16"/>
      <c r="H473" s="16"/>
      <c r="I473" s="5"/>
      <c r="J473" s="16"/>
      <c r="K473" s="16"/>
      <c r="M473" s="16"/>
      <c r="N473" s="2">
        <f>N464</f>
        <v>43402</v>
      </c>
      <c r="O473" s="5">
        <f t="shared" si="251"/>
        <v>0.54166666666666641</v>
      </c>
      <c r="P473" s="4">
        <f t="shared" si="252"/>
        <v>0.56249999999999967</v>
      </c>
      <c r="Q473" s="176" t="s">
        <v>3</v>
      </c>
      <c r="R473" s="86" t="s">
        <v>701</v>
      </c>
      <c r="S473" s="5">
        <f>SUM(P473-O473)</f>
        <v>2.0833333333333259E-2</v>
      </c>
    </row>
    <row r="474" spans="2:19" ht="10.5" customHeight="1" outlineLevel="1" x14ac:dyDescent="0.2">
      <c r="B474" s="16">
        <f>S474</f>
        <v>2.0833333333333259E-2</v>
      </c>
      <c r="C474" s="13"/>
      <c r="D474" s="16"/>
      <c r="E474" s="16"/>
      <c r="F474" s="16"/>
      <c r="G474" s="16"/>
      <c r="H474" s="16"/>
      <c r="I474" s="16"/>
      <c r="J474" s="16"/>
      <c r="M474" s="16"/>
      <c r="N474" s="2">
        <f>N464</f>
        <v>43402</v>
      </c>
      <c r="O474" s="5">
        <f t="shared" si="251"/>
        <v>0.56249999999999967</v>
      </c>
      <c r="P474" s="4">
        <f t="shared" si="252"/>
        <v>0.58333333333333293</v>
      </c>
      <c r="Q474" s="176" t="s">
        <v>252</v>
      </c>
      <c r="R474" s="86" t="s">
        <v>699</v>
      </c>
      <c r="S474" s="5">
        <f>SUM(P474-O474)</f>
        <v>2.0833333333333259E-2</v>
      </c>
    </row>
    <row r="475" spans="2:19" ht="10.5" customHeight="1" outlineLevel="1" x14ac:dyDescent="0.2">
      <c r="B475" s="16"/>
      <c r="C475" s="13"/>
      <c r="D475" s="16"/>
      <c r="E475" s="16"/>
      <c r="F475" s="16"/>
      <c r="G475" s="16"/>
      <c r="H475" s="16"/>
      <c r="I475" s="16"/>
      <c r="J475" s="16"/>
      <c r="K475" s="16"/>
      <c r="L475" s="16">
        <f>S475</f>
        <v>2.0833333333333259E-2</v>
      </c>
      <c r="M475" s="16"/>
      <c r="N475" s="2">
        <f>N464</f>
        <v>43402</v>
      </c>
      <c r="O475" s="5">
        <f t="shared" si="251"/>
        <v>0.58333333333333293</v>
      </c>
      <c r="P475" s="4">
        <f t="shared" si="252"/>
        <v>0.60416666666666619</v>
      </c>
      <c r="Q475" s="176" t="s">
        <v>687</v>
      </c>
      <c r="R475" s="86" t="s">
        <v>697</v>
      </c>
      <c r="S475" s="5">
        <f t="shared" ref="S475:S481" si="254">SUM(P475-O475)</f>
        <v>2.0833333333333259E-2</v>
      </c>
    </row>
    <row r="476" spans="2:19" ht="10.5" customHeight="1" outlineLevel="1" x14ac:dyDescent="0.2">
      <c r="B476" s="16"/>
      <c r="C476" s="13"/>
      <c r="D476" s="16"/>
      <c r="E476" s="16"/>
      <c r="F476" s="16"/>
      <c r="G476" s="16"/>
      <c r="H476" s="16"/>
      <c r="I476" s="16"/>
      <c r="J476" s="16"/>
      <c r="K476" s="16"/>
      <c r="L476" s="16">
        <f>S476</f>
        <v>2.0833333333333259E-2</v>
      </c>
      <c r="M476" s="16"/>
      <c r="N476" s="2">
        <f>N464</f>
        <v>43402</v>
      </c>
      <c r="O476" s="5">
        <f t="shared" si="251"/>
        <v>0.60416666666666619</v>
      </c>
      <c r="P476" s="4">
        <f t="shared" si="252"/>
        <v>0.62499999999999944</v>
      </c>
      <c r="Q476" s="176" t="s">
        <v>687</v>
      </c>
      <c r="R476" s="86" t="s">
        <v>697</v>
      </c>
      <c r="S476" s="5">
        <f t="shared" si="254"/>
        <v>2.0833333333333259E-2</v>
      </c>
    </row>
    <row r="477" spans="2:19" ht="10.5" customHeight="1" outlineLevel="1" x14ac:dyDescent="0.2">
      <c r="B477" s="16"/>
      <c r="C477" s="13"/>
      <c r="D477" s="16"/>
      <c r="E477" s="16"/>
      <c r="F477" s="16"/>
      <c r="G477" s="16"/>
      <c r="H477" s="16"/>
      <c r="I477" s="16"/>
      <c r="J477" s="16"/>
      <c r="K477" s="16"/>
      <c r="L477" s="16">
        <f>S477</f>
        <v>2.0833333333333259E-2</v>
      </c>
      <c r="M477" s="16"/>
      <c r="N477" s="2">
        <f>N464</f>
        <v>43402</v>
      </c>
      <c r="O477" s="5">
        <f t="shared" si="251"/>
        <v>0.62499999999999944</v>
      </c>
      <c r="P477" s="4">
        <f t="shared" si="252"/>
        <v>0.6458333333333327</v>
      </c>
      <c r="Q477" s="176" t="s">
        <v>687</v>
      </c>
      <c r="R477" s="86" t="s">
        <v>697</v>
      </c>
      <c r="S477" s="5">
        <f t="shared" si="254"/>
        <v>2.0833333333333259E-2</v>
      </c>
    </row>
    <row r="478" spans="2:19" ht="10.5" customHeight="1" outlineLevel="1" x14ac:dyDescent="0.2">
      <c r="B478" s="16"/>
      <c r="C478" s="13"/>
      <c r="D478" s="16"/>
      <c r="E478" s="16"/>
      <c r="F478" s="16"/>
      <c r="G478" s="16">
        <f>S478</f>
        <v>2.0833333333333259E-2</v>
      </c>
      <c r="H478" s="16"/>
      <c r="I478" s="16"/>
      <c r="J478" s="16"/>
      <c r="K478" s="16"/>
      <c r="M478" s="16"/>
      <c r="N478" s="2">
        <f>N464</f>
        <v>43402</v>
      </c>
      <c r="O478" s="5">
        <f t="shared" si="251"/>
        <v>0.6458333333333327</v>
      </c>
      <c r="P478" s="4">
        <f t="shared" si="252"/>
        <v>0.66666666666666596</v>
      </c>
      <c r="Q478" s="98" t="s">
        <v>10</v>
      </c>
      <c r="R478" s="86" t="s">
        <v>713</v>
      </c>
      <c r="S478" s="5">
        <f t="shared" si="254"/>
        <v>2.0833333333333259E-2</v>
      </c>
    </row>
    <row r="479" spans="2:19" ht="10.5" customHeight="1" outlineLevel="1" x14ac:dyDescent="0.2">
      <c r="B479" s="16"/>
      <c r="C479" s="13"/>
      <c r="D479" s="16"/>
      <c r="E479" s="16"/>
      <c r="F479" s="16"/>
      <c r="G479" s="16">
        <f>S479</f>
        <v>2.0833333333333259E-2</v>
      </c>
      <c r="H479" s="16"/>
      <c r="I479" s="16"/>
      <c r="J479" s="16"/>
      <c r="K479" s="16"/>
      <c r="M479" s="16"/>
      <c r="N479" s="2">
        <f>N464</f>
        <v>43402</v>
      </c>
      <c r="O479" s="5">
        <f t="shared" ref="O479:O481" si="255">SUM(P478)</f>
        <v>0.66666666666666596</v>
      </c>
      <c r="P479" s="4">
        <f t="shared" si="252"/>
        <v>0.68749999999999922</v>
      </c>
      <c r="Q479" s="98" t="s">
        <v>10</v>
      </c>
      <c r="R479" s="86" t="s">
        <v>713</v>
      </c>
      <c r="S479" s="5">
        <f t="shared" si="254"/>
        <v>2.0833333333333259E-2</v>
      </c>
    </row>
    <row r="480" spans="2:19" ht="10.5" customHeight="1" outlineLevel="1" x14ac:dyDescent="0.2">
      <c r="B480" s="16"/>
      <c r="C480" s="13"/>
      <c r="D480" s="16"/>
      <c r="E480" s="16"/>
      <c r="F480" s="16"/>
      <c r="G480" s="16">
        <f>S480</f>
        <v>2.0833333333333259E-2</v>
      </c>
      <c r="H480" s="16"/>
      <c r="I480" s="16"/>
      <c r="J480" s="16"/>
      <c r="K480" s="16"/>
      <c r="M480" s="16"/>
      <c r="N480" s="2">
        <f>N464</f>
        <v>43402</v>
      </c>
      <c r="O480" s="5">
        <f t="shared" si="255"/>
        <v>0.68749999999999922</v>
      </c>
      <c r="P480" s="4">
        <f t="shared" si="252"/>
        <v>0.70833333333333248</v>
      </c>
      <c r="Q480" s="98" t="s">
        <v>10</v>
      </c>
      <c r="R480" s="86" t="s">
        <v>713</v>
      </c>
      <c r="S480" s="5">
        <f t="shared" si="254"/>
        <v>2.0833333333333259E-2</v>
      </c>
    </row>
    <row r="481" spans="1:19" ht="10.5" customHeight="1" outlineLevel="1" x14ac:dyDescent="0.2">
      <c r="B481" s="16"/>
      <c r="C481" s="13"/>
      <c r="D481" s="16"/>
      <c r="E481" s="16"/>
      <c r="F481" s="16"/>
      <c r="G481" s="16">
        <f>S481</f>
        <v>2.0833333333333259E-2</v>
      </c>
      <c r="H481" s="16"/>
      <c r="I481" s="16"/>
      <c r="J481" s="16"/>
      <c r="K481" s="16"/>
      <c r="M481" s="16"/>
      <c r="N481" s="2">
        <f>N464</f>
        <v>43402</v>
      </c>
      <c r="O481" s="5">
        <f t="shared" si="255"/>
        <v>0.70833333333333248</v>
      </c>
      <c r="P481" s="4">
        <f t="shared" si="252"/>
        <v>0.72916666666666574</v>
      </c>
      <c r="Q481" s="98" t="s">
        <v>10</v>
      </c>
      <c r="R481" s="86" t="s">
        <v>713</v>
      </c>
      <c r="S481" s="5">
        <f t="shared" si="254"/>
        <v>2.0833333333333259E-2</v>
      </c>
    </row>
    <row r="482" spans="1:19" ht="10.5" customHeight="1" outlineLevel="1" thickBot="1" x14ac:dyDescent="0.25">
      <c r="B482" s="16"/>
      <c r="C482" s="13"/>
      <c r="D482" s="16"/>
      <c r="E482" s="16"/>
      <c r="F482" s="16"/>
      <c r="G482" s="16">
        <f>S482</f>
        <v>2.0833333333333259E-2</v>
      </c>
      <c r="H482" s="16"/>
      <c r="I482" s="16"/>
      <c r="J482" s="16"/>
      <c r="K482" s="16"/>
      <c r="M482" s="16"/>
      <c r="N482" s="2">
        <f>N464</f>
        <v>43402</v>
      </c>
      <c r="O482" s="5">
        <f t="shared" ref="O482" si="256">SUM(P481)</f>
        <v>0.72916666666666574</v>
      </c>
      <c r="P482" s="4">
        <f t="shared" si="252"/>
        <v>0.749999999999999</v>
      </c>
      <c r="Q482" s="98" t="s">
        <v>10</v>
      </c>
      <c r="R482" s="86" t="s">
        <v>713</v>
      </c>
      <c r="S482" s="5">
        <f t="shared" ref="S482" si="257">SUM(P482-O482)</f>
        <v>2.0833333333333259E-2</v>
      </c>
    </row>
    <row r="483" spans="1:19" ht="10.5" customHeight="1" outlineLevel="1" x14ac:dyDescent="0.2">
      <c r="A483" s="17">
        <f t="shared" ref="A483:M483" si="258">SUM(A465:A482)</f>
        <v>0</v>
      </c>
      <c r="B483" s="17">
        <f t="shared" si="258"/>
        <v>2.0833333333333259E-2</v>
      </c>
      <c r="C483" s="17">
        <f t="shared" si="258"/>
        <v>0</v>
      </c>
      <c r="D483" s="17">
        <f t="shared" si="258"/>
        <v>4.1666666666666574E-2</v>
      </c>
      <c r="E483" s="17">
        <f t="shared" si="258"/>
        <v>0</v>
      </c>
      <c r="F483" s="17">
        <f t="shared" si="258"/>
        <v>0</v>
      </c>
      <c r="G483" s="17">
        <f t="shared" si="258"/>
        <v>0.1041666666666663</v>
      </c>
      <c r="H483" s="17">
        <f t="shared" si="258"/>
        <v>0</v>
      </c>
      <c r="I483" s="17">
        <f t="shared" si="258"/>
        <v>8.3333333333333204E-2</v>
      </c>
      <c r="J483" s="17">
        <f t="shared" si="258"/>
        <v>0</v>
      </c>
      <c r="K483" s="17">
        <f t="shared" si="258"/>
        <v>0</v>
      </c>
      <c r="L483" s="17">
        <f t="shared" si="258"/>
        <v>0.12499999999999967</v>
      </c>
      <c r="M483" s="17">
        <f t="shared" si="258"/>
        <v>0</v>
      </c>
      <c r="N483" s="55" t="b">
        <f>SUM(A483:M483) = S483</f>
        <v>1</v>
      </c>
      <c r="O483" s="23"/>
      <c r="P483" s="23"/>
      <c r="Q483" s="49"/>
      <c r="R483" s="49"/>
      <c r="S483" s="17">
        <f>SUM(S465:S482)</f>
        <v>0.374999999999999</v>
      </c>
    </row>
    <row r="484" spans="1:19" ht="10.5" customHeight="1" outlineLevel="1" x14ac:dyDescent="0.2">
      <c r="A484" s="18">
        <f t="shared" ref="A484:E484" si="259">(A483-INT(A483))*24</f>
        <v>0</v>
      </c>
      <c r="B484" s="18">
        <f t="shared" si="259"/>
        <v>0.49999999999999822</v>
      </c>
      <c r="C484" s="18">
        <f t="shared" si="259"/>
        <v>0</v>
      </c>
      <c r="D484" s="18">
        <f t="shared" si="259"/>
        <v>0.99999999999999778</v>
      </c>
      <c r="E484" s="18">
        <f t="shared" si="259"/>
        <v>0</v>
      </c>
      <c r="F484" s="18">
        <f>(F483-INT(F483))*24</f>
        <v>0</v>
      </c>
      <c r="G484" s="18">
        <f>(G483-INT(G483))*24</f>
        <v>2.4999999999999911</v>
      </c>
      <c r="H484" s="18">
        <f>(H483-INT(H483))*24</f>
        <v>0</v>
      </c>
      <c r="I484" s="18">
        <f>(I483-INT(I483))*24</f>
        <v>1.9999999999999969</v>
      </c>
      <c r="J484" s="18">
        <f t="shared" ref="J484" si="260">(J483-INT(J483))*24</f>
        <v>0</v>
      </c>
      <c r="K484" s="18"/>
      <c r="L484" s="18">
        <f t="shared" ref="L484:M484" si="261">(L483-INT(L483))*24</f>
        <v>2.999999999999992</v>
      </c>
      <c r="M484" s="57">
        <f t="shared" si="261"/>
        <v>0</v>
      </c>
      <c r="N484" s="26">
        <f>SUM(A484:M484)</f>
        <v>8.9999999999999751</v>
      </c>
      <c r="O484" s="24"/>
      <c r="P484" s="24"/>
      <c r="Q484" s="50"/>
      <c r="R484" s="50"/>
      <c r="S484" s="52"/>
    </row>
    <row r="485" spans="1:19" ht="10.5" customHeight="1" outlineLevel="1" thickBot="1" x14ac:dyDescent="0.25">
      <c r="A485" s="27"/>
      <c r="B485" s="19"/>
      <c r="C485" s="19"/>
      <c r="D485" s="20">
        <f>SUM(A484:D484)</f>
        <v>1.499999999999996</v>
      </c>
      <c r="E485" s="20">
        <f t="shared" ref="E485:J485" si="262">E484</f>
        <v>0</v>
      </c>
      <c r="F485" s="20">
        <f t="shared" si="262"/>
        <v>0</v>
      </c>
      <c r="G485" s="20">
        <f t="shared" si="262"/>
        <v>2.4999999999999911</v>
      </c>
      <c r="H485" s="20">
        <f t="shared" si="262"/>
        <v>0</v>
      </c>
      <c r="I485" s="20">
        <f t="shared" si="262"/>
        <v>1.9999999999999969</v>
      </c>
      <c r="J485" s="20">
        <f t="shared" si="262"/>
        <v>0</v>
      </c>
      <c r="K485" s="20"/>
      <c r="L485" s="20">
        <f t="shared" ref="L485:M485" si="263">L484</f>
        <v>2.999999999999992</v>
      </c>
      <c r="M485" s="58">
        <f t="shared" si="263"/>
        <v>0</v>
      </c>
      <c r="N485" s="60">
        <f>S485</f>
        <v>0.374999999999999</v>
      </c>
      <c r="O485" s="25"/>
      <c r="P485" s="25"/>
      <c r="Q485" s="51"/>
      <c r="R485" s="51"/>
      <c r="S485" s="54">
        <f>SUM(S483:S484)</f>
        <v>0.374999999999999</v>
      </c>
    </row>
    <row r="486" spans="1:19" ht="10.5" customHeight="1" outlineLevel="1" thickBot="1" x14ac:dyDescent="0.25">
      <c r="A486" s="39"/>
      <c r="B486" s="40" t="s">
        <v>252</v>
      </c>
      <c r="C486" s="40" t="s">
        <v>19</v>
      </c>
      <c r="D486" s="40" t="s">
        <v>3</v>
      </c>
      <c r="E486" s="59" t="s">
        <v>24</v>
      </c>
      <c r="F486" s="40" t="s">
        <v>12</v>
      </c>
      <c r="G486" s="39" t="s">
        <v>10</v>
      </c>
      <c r="H486" s="39" t="s">
        <v>11</v>
      </c>
      <c r="I486" s="39" t="s">
        <v>15</v>
      </c>
      <c r="J486" s="39" t="s">
        <v>13</v>
      </c>
      <c r="K486" s="39" t="s">
        <v>368</v>
      </c>
      <c r="L486" s="39" t="s">
        <v>687</v>
      </c>
      <c r="M486" s="59" t="s">
        <v>26</v>
      </c>
      <c r="N486" s="56">
        <f>N464+1</f>
        <v>43403</v>
      </c>
      <c r="O486" s="4">
        <v>0.41666666666666669</v>
      </c>
      <c r="P486" s="4">
        <f>O486</f>
        <v>0.41666666666666669</v>
      </c>
      <c r="Q486" s="47" t="s">
        <v>23</v>
      </c>
      <c r="R486" s="86" t="s">
        <v>662</v>
      </c>
      <c r="S486" s="5" t="s">
        <v>56</v>
      </c>
    </row>
    <row r="487" spans="1:19" ht="10.5" customHeight="1" outlineLevel="1" x14ac:dyDescent="0.2">
      <c r="B487" s="16"/>
      <c r="C487" s="13"/>
      <c r="D487" s="16">
        <f>S487</f>
        <v>2.0833333333333315E-2</v>
      </c>
      <c r="E487" s="16"/>
      <c r="F487" s="13"/>
      <c r="G487" s="16"/>
      <c r="H487" s="16"/>
      <c r="I487" s="16"/>
      <c r="J487" s="16"/>
      <c r="M487" s="16"/>
      <c r="N487" s="2">
        <f>N486</f>
        <v>43403</v>
      </c>
      <c r="O487" s="5">
        <f t="shared" ref="O487:O500" si="264">SUM(P486)</f>
        <v>0.41666666666666669</v>
      </c>
      <c r="P487" s="4">
        <f t="shared" ref="P487:P505" si="265">P486+0.0208333333333333</f>
        <v>0.4375</v>
      </c>
      <c r="Q487" s="176" t="s">
        <v>3</v>
      </c>
      <c r="R487" s="6" t="s">
        <v>21</v>
      </c>
      <c r="S487" s="5">
        <f>SUM(P487-O487)</f>
        <v>2.0833333333333315E-2</v>
      </c>
    </row>
    <row r="488" spans="1:19" ht="10.5" customHeight="1" outlineLevel="1" x14ac:dyDescent="0.2">
      <c r="B488" s="16"/>
      <c r="C488" s="16"/>
      <c r="D488" s="16"/>
      <c r="E488" s="16"/>
      <c r="F488" s="16"/>
      <c r="G488" s="16">
        <f t="shared" ref="G488:G494" si="266">S488</f>
        <v>2.0833333333333315E-2</v>
      </c>
      <c r="H488" s="16"/>
      <c r="I488" s="16"/>
      <c r="J488" s="16"/>
      <c r="K488" s="16"/>
      <c r="M488" s="16"/>
      <c r="N488" s="2">
        <f>N486</f>
        <v>43403</v>
      </c>
      <c r="O488" s="5">
        <f t="shared" si="264"/>
        <v>0.4375</v>
      </c>
      <c r="P488" s="4">
        <f t="shared" si="265"/>
        <v>0.45833333333333331</v>
      </c>
      <c r="Q488" s="98" t="s">
        <v>10</v>
      </c>
      <c r="R488" s="86" t="s">
        <v>717</v>
      </c>
      <c r="S488" s="5">
        <f>SUM(P488-O488)</f>
        <v>2.0833333333333315E-2</v>
      </c>
    </row>
    <row r="489" spans="1:19" ht="10.5" customHeight="1" outlineLevel="1" x14ac:dyDescent="0.2">
      <c r="B489" s="16"/>
      <c r="C489" s="13"/>
      <c r="D489" s="16"/>
      <c r="E489" s="16"/>
      <c r="F489" s="13"/>
      <c r="G489" s="16">
        <f t="shared" si="266"/>
        <v>2.0833333333333315E-2</v>
      </c>
      <c r="H489" s="16"/>
      <c r="I489" s="16"/>
      <c r="J489" s="16"/>
      <c r="K489" s="16"/>
      <c r="L489" s="16"/>
      <c r="M489" s="13"/>
      <c r="N489" s="2">
        <f>N486</f>
        <v>43403</v>
      </c>
      <c r="O489" s="5">
        <f t="shared" si="264"/>
        <v>0.45833333333333331</v>
      </c>
      <c r="P489" s="4">
        <f t="shared" si="265"/>
        <v>0.47916666666666663</v>
      </c>
      <c r="Q489" s="98" t="s">
        <v>10</v>
      </c>
      <c r="R489" s="86" t="s">
        <v>717</v>
      </c>
      <c r="S489" s="5">
        <f>SUM(P489-O489)</f>
        <v>2.0833333333333315E-2</v>
      </c>
    </row>
    <row r="490" spans="1:19" ht="10.5" customHeight="1" outlineLevel="1" x14ac:dyDescent="0.2">
      <c r="B490" s="16"/>
      <c r="C490" s="13"/>
      <c r="D490" s="5"/>
      <c r="E490" s="16"/>
      <c r="F490" s="16"/>
      <c r="G490" s="16">
        <f t="shared" si="266"/>
        <v>2.0833333333333315E-2</v>
      </c>
      <c r="H490" s="16"/>
      <c r="I490" s="16"/>
      <c r="J490" s="16"/>
      <c r="K490" s="16"/>
      <c r="L490" s="16"/>
      <c r="M490" s="16"/>
      <c r="N490" s="2">
        <f>N486</f>
        <v>43403</v>
      </c>
      <c r="O490" s="5">
        <f t="shared" si="264"/>
        <v>0.47916666666666663</v>
      </c>
      <c r="P490" s="4">
        <f t="shared" si="265"/>
        <v>0.49999999999999994</v>
      </c>
      <c r="Q490" s="98" t="s">
        <v>10</v>
      </c>
      <c r="R490" s="86" t="s">
        <v>717</v>
      </c>
      <c r="S490" s="5">
        <f>SUM(P490-O490)</f>
        <v>2.0833333333333315E-2</v>
      </c>
    </row>
    <row r="491" spans="1:19" ht="10.5" customHeight="1" outlineLevel="1" x14ac:dyDescent="0.2">
      <c r="B491" s="16"/>
      <c r="C491" s="13"/>
      <c r="D491" s="5"/>
      <c r="E491" s="16"/>
      <c r="F491" s="16"/>
      <c r="G491" s="16">
        <f t="shared" si="266"/>
        <v>2.0833333333333315E-2</v>
      </c>
      <c r="H491" s="16"/>
      <c r="I491" s="16"/>
      <c r="J491" s="16"/>
      <c r="K491" s="16"/>
      <c r="L491" s="16"/>
      <c r="M491" s="16"/>
      <c r="N491" s="2">
        <f>N486</f>
        <v>43403</v>
      </c>
      <c r="O491" s="5">
        <f t="shared" si="264"/>
        <v>0.49999999999999994</v>
      </c>
      <c r="P491" s="4">
        <f t="shared" si="265"/>
        <v>0.52083333333333326</v>
      </c>
      <c r="Q491" s="98" t="s">
        <v>10</v>
      </c>
      <c r="R491" s="86" t="s">
        <v>717</v>
      </c>
      <c r="S491" s="5">
        <f>SUM(P491-O491)</f>
        <v>2.0833333333333315E-2</v>
      </c>
    </row>
    <row r="492" spans="1:19" ht="10.5" customHeight="1" outlineLevel="1" x14ac:dyDescent="0.2">
      <c r="B492" s="16"/>
      <c r="C492" s="13"/>
      <c r="D492" s="16"/>
      <c r="E492" s="16"/>
      <c r="F492" s="13"/>
      <c r="G492" s="16">
        <f t="shared" si="266"/>
        <v>2.0833333333333259E-2</v>
      </c>
      <c r="H492" s="16"/>
      <c r="I492" s="16"/>
      <c r="J492" s="16"/>
      <c r="K492" s="16"/>
      <c r="L492" s="16"/>
      <c r="M492" s="16"/>
      <c r="N492" s="2">
        <f>N486</f>
        <v>43403</v>
      </c>
      <c r="O492" s="5">
        <f t="shared" si="264"/>
        <v>0.52083333333333326</v>
      </c>
      <c r="P492" s="4">
        <f t="shared" si="265"/>
        <v>0.54166666666666652</v>
      </c>
      <c r="Q492" s="98" t="s">
        <v>10</v>
      </c>
      <c r="R492" s="86" t="s">
        <v>717</v>
      </c>
      <c r="S492" s="5">
        <f t="shared" ref="S492" si="267">SUM(P492-O492)</f>
        <v>2.0833333333333259E-2</v>
      </c>
    </row>
    <row r="493" spans="1:19" ht="10.5" customHeight="1" outlineLevel="1" x14ac:dyDescent="0.2">
      <c r="B493" s="16"/>
      <c r="C493" s="13"/>
      <c r="D493" s="16"/>
      <c r="E493" s="16"/>
      <c r="F493" s="16"/>
      <c r="G493" s="16">
        <f t="shared" si="266"/>
        <v>2.0833333333333259E-2</v>
      </c>
      <c r="H493" s="16"/>
      <c r="I493" s="16"/>
      <c r="J493" s="16"/>
      <c r="K493" s="16"/>
      <c r="L493" s="16"/>
      <c r="M493" s="13"/>
      <c r="N493" s="2">
        <f>N486</f>
        <v>43403</v>
      </c>
      <c r="O493" s="5">
        <f t="shared" si="264"/>
        <v>0.54166666666666652</v>
      </c>
      <c r="P493" s="4">
        <f t="shared" si="265"/>
        <v>0.56249999999999978</v>
      </c>
      <c r="Q493" s="98" t="s">
        <v>10</v>
      </c>
      <c r="R493" s="86" t="s">
        <v>717</v>
      </c>
      <c r="S493" s="5">
        <f>SUM(P493-O493)</f>
        <v>2.0833333333333259E-2</v>
      </c>
    </row>
    <row r="494" spans="1:19" ht="10.5" customHeight="1" outlineLevel="1" x14ac:dyDescent="0.2">
      <c r="B494" s="16"/>
      <c r="C494" s="13"/>
      <c r="D494" s="16"/>
      <c r="E494" s="16"/>
      <c r="F494" s="16"/>
      <c r="G494" s="16">
        <f t="shared" si="266"/>
        <v>2.0833333333333259E-2</v>
      </c>
      <c r="H494" s="16"/>
      <c r="I494" s="16"/>
      <c r="J494" s="16"/>
      <c r="K494" s="16"/>
      <c r="L494" s="16"/>
      <c r="M494" s="13"/>
      <c r="N494" s="2">
        <f>N486</f>
        <v>43403</v>
      </c>
      <c r="O494" s="5">
        <f t="shared" si="264"/>
        <v>0.56249999999999978</v>
      </c>
      <c r="P494" s="4">
        <f t="shared" si="265"/>
        <v>0.58333333333333304</v>
      </c>
      <c r="Q494" s="98" t="s">
        <v>10</v>
      </c>
      <c r="R494" s="86" t="s">
        <v>717</v>
      </c>
      <c r="S494" s="5">
        <f>SUM(P494-O494)</f>
        <v>2.0833333333333259E-2</v>
      </c>
    </row>
    <row r="495" spans="1:19" ht="10.5" customHeight="1" outlineLevel="1" x14ac:dyDescent="0.2">
      <c r="B495" s="16"/>
      <c r="C495" s="13"/>
      <c r="D495" s="16"/>
      <c r="E495" s="16"/>
      <c r="F495" s="16"/>
      <c r="G495" s="16"/>
      <c r="H495" s="16"/>
      <c r="I495" s="16">
        <f>S495</f>
        <v>0</v>
      </c>
      <c r="J495" s="16"/>
      <c r="L495" s="16"/>
      <c r="M495" s="13"/>
      <c r="N495" s="2">
        <f>N486</f>
        <v>43403</v>
      </c>
      <c r="O495" s="5">
        <f t="shared" si="264"/>
        <v>0.58333333333333304</v>
      </c>
      <c r="P495" s="4">
        <f t="shared" si="265"/>
        <v>0.6041666666666663</v>
      </c>
      <c r="Q495" s="98" t="s">
        <v>23</v>
      </c>
      <c r="R495" s="86" t="s">
        <v>44</v>
      </c>
      <c r="S495" s="5"/>
    </row>
    <row r="496" spans="1:19" ht="10.5" customHeight="1" outlineLevel="1" x14ac:dyDescent="0.2">
      <c r="B496" s="16"/>
      <c r="C496" s="16"/>
      <c r="D496" s="16"/>
      <c r="E496" s="16"/>
      <c r="F496" s="16"/>
      <c r="G496" s="16">
        <f t="shared" ref="G496:G505" si="268">S496</f>
        <v>2.0833333333333259E-2</v>
      </c>
      <c r="H496" s="16"/>
      <c r="I496" s="16"/>
      <c r="J496" s="16"/>
      <c r="K496" s="16"/>
      <c r="L496" s="16"/>
      <c r="M496" s="13"/>
      <c r="N496" s="2">
        <f>N486</f>
        <v>43403</v>
      </c>
      <c r="O496" s="5">
        <f t="shared" si="264"/>
        <v>0.6041666666666663</v>
      </c>
      <c r="P496" s="4">
        <f t="shared" si="265"/>
        <v>0.62499999999999956</v>
      </c>
      <c r="Q496" s="98" t="s">
        <v>10</v>
      </c>
      <c r="R496" s="86" t="s">
        <v>716</v>
      </c>
      <c r="S496" s="5">
        <f>SUM(P496-O496)</f>
        <v>2.0833333333333259E-2</v>
      </c>
    </row>
    <row r="497" spans="1:19" ht="10.5" customHeight="1" outlineLevel="1" x14ac:dyDescent="0.2">
      <c r="A497" s="16"/>
      <c r="B497" s="16"/>
      <c r="C497" s="16"/>
      <c r="D497" s="16"/>
      <c r="E497" s="16"/>
      <c r="F497" s="13"/>
      <c r="G497" s="16">
        <f t="shared" si="268"/>
        <v>2.0833333333333259E-2</v>
      </c>
      <c r="H497" s="16"/>
      <c r="I497" s="16"/>
      <c r="J497" s="16"/>
      <c r="K497" s="16"/>
      <c r="L497" s="16"/>
      <c r="M497" s="16"/>
      <c r="N497" s="2">
        <f>N486</f>
        <v>43403</v>
      </c>
      <c r="O497" s="5">
        <f t="shared" si="264"/>
        <v>0.62499999999999956</v>
      </c>
      <c r="P497" s="4">
        <f t="shared" si="265"/>
        <v>0.64583333333333282</v>
      </c>
      <c r="Q497" s="98" t="s">
        <v>10</v>
      </c>
      <c r="R497" s="86" t="s">
        <v>716</v>
      </c>
      <c r="S497" s="5">
        <f>SUM(P497-O497)</f>
        <v>2.0833333333333259E-2</v>
      </c>
    </row>
    <row r="498" spans="1:19" ht="10.5" customHeight="1" outlineLevel="1" x14ac:dyDescent="0.2">
      <c r="B498" s="16"/>
      <c r="C498" s="16"/>
      <c r="D498" s="16"/>
      <c r="E498" s="16"/>
      <c r="F498" s="16"/>
      <c r="G498" s="16">
        <f t="shared" si="268"/>
        <v>2.0833333333333259E-2</v>
      </c>
      <c r="H498" s="16"/>
      <c r="I498" s="16"/>
      <c r="J498" s="16"/>
      <c r="K498" s="16"/>
      <c r="L498" s="16"/>
      <c r="M498" s="16"/>
      <c r="N498" s="2">
        <f>N486</f>
        <v>43403</v>
      </c>
      <c r="O498" s="5">
        <f t="shared" si="264"/>
        <v>0.64583333333333282</v>
      </c>
      <c r="P498" s="4">
        <f t="shared" si="265"/>
        <v>0.66666666666666607</v>
      </c>
      <c r="Q498" s="98" t="s">
        <v>10</v>
      </c>
      <c r="R498" s="86" t="s">
        <v>716</v>
      </c>
      <c r="S498" s="5">
        <f>SUM(P498-O498)</f>
        <v>2.0833333333333259E-2</v>
      </c>
    </row>
    <row r="499" spans="1:19" ht="10.5" customHeight="1" outlineLevel="1" x14ac:dyDescent="0.2">
      <c r="B499" s="16"/>
      <c r="C499" s="16"/>
      <c r="D499" s="16"/>
      <c r="E499" s="16"/>
      <c r="F499" s="16"/>
      <c r="G499" s="16">
        <f t="shared" si="268"/>
        <v>2.0833333333333259E-2</v>
      </c>
      <c r="H499" s="16"/>
      <c r="I499" s="16"/>
      <c r="J499" s="16"/>
      <c r="K499" s="16"/>
      <c r="L499" s="16"/>
      <c r="M499" s="16"/>
      <c r="N499" s="2">
        <f>N486</f>
        <v>43403</v>
      </c>
      <c r="O499" s="5">
        <f t="shared" si="264"/>
        <v>0.66666666666666607</v>
      </c>
      <c r="P499" s="4">
        <f t="shared" si="265"/>
        <v>0.68749999999999933</v>
      </c>
      <c r="Q499" s="98" t="s">
        <v>10</v>
      </c>
      <c r="R499" s="86" t="s">
        <v>714</v>
      </c>
      <c r="S499" s="5">
        <f t="shared" ref="S499:S501" si="269">SUM(P499-O499)</f>
        <v>2.0833333333333259E-2</v>
      </c>
    </row>
    <row r="500" spans="1:19" ht="10.5" customHeight="1" outlineLevel="1" x14ac:dyDescent="0.2">
      <c r="B500" s="16"/>
      <c r="C500" s="16"/>
      <c r="D500" s="16"/>
      <c r="E500" s="16"/>
      <c r="F500" s="16"/>
      <c r="G500" s="16">
        <f t="shared" si="268"/>
        <v>2.0833333333333259E-2</v>
      </c>
      <c r="H500" s="16"/>
      <c r="I500" s="16"/>
      <c r="J500" s="16"/>
      <c r="K500" s="16"/>
      <c r="L500" s="16"/>
      <c r="M500" s="16"/>
      <c r="N500" s="2">
        <f>N486</f>
        <v>43403</v>
      </c>
      <c r="O500" s="5">
        <f t="shared" si="264"/>
        <v>0.68749999999999933</v>
      </c>
      <c r="P500" s="4">
        <f t="shared" si="265"/>
        <v>0.70833333333333259</v>
      </c>
      <c r="Q500" s="98" t="s">
        <v>10</v>
      </c>
      <c r="R500" s="86" t="s">
        <v>714</v>
      </c>
      <c r="S500" s="5">
        <f t="shared" si="269"/>
        <v>2.0833333333333259E-2</v>
      </c>
    </row>
    <row r="501" spans="1:19" ht="10.5" customHeight="1" outlineLevel="1" x14ac:dyDescent="0.2">
      <c r="B501" s="16"/>
      <c r="C501" s="13"/>
      <c r="D501" s="16"/>
      <c r="E501" s="16"/>
      <c r="F501" s="16"/>
      <c r="G501" s="16">
        <f t="shared" si="268"/>
        <v>2.0833333333333259E-2</v>
      </c>
      <c r="H501" s="16"/>
      <c r="I501" s="16"/>
      <c r="J501" s="16"/>
      <c r="K501" s="16"/>
      <c r="L501" s="16"/>
      <c r="M501" s="16"/>
      <c r="N501" s="2">
        <f>N486</f>
        <v>43403</v>
      </c>
      <c r="O501" s="5">
        <f t="shared" ref="O501:O503" si="270">SUM(P500)</f>
        <v>0.70833333333333259</v>
      </c>
      <c r="P501" s="4">
        <f t="shared" si="265"/>
        <v>0.72916666666666585</v>
      </c>
      <c r="Q501" s="98" t="s">
        <v>10</v>
      </c>
      <c r="R501" s="86" t="s">
        <v>714</v>
      </c>
      <c r="S501" s="5">
        <f t="shared" si="269"/>
        <v>2.0833333333333259E-2</v>
      </c>
    </row>
    <row r="502" spans="1:19" ht="10.5" customHeight="1" outlineLevel="1" x14ac:dyDescent="0.2">
      <c r="B502" s="16"/>
      <c r="C502" s="13"/>
      <c r="D502" s="16"/>
      <c r="E502" s="16"/>
      <c r="F502" s="16"/>
      <c r="G502" s="16">
        <f t="shared" si="268"/>
        <v>2.0833333333333259E-2</v>
      </c>
      <c r="H502" s="16"/>
      <c r="I502" s="16"/>
      <c r="J502" s="16"/>
      <c r="K502" s="16"/>
      <c r="L502" s="16"/>
      <c r="M502" s="16"/>
      <c r="N502" s="2">
        <f>N486</f>
        <v>43403</v>
      </c>
      <c r="O502" s="5">
        <f t="shared" si="270"/>
        <v>0.72916666666666585</v>
      </c>
      <c r="P502" s="4">
        <f t="shared" si="265"/>
        <v>0.74999999999999911</v>
      </c>
      <c r="Q502" s="98" t="s">
        <v>10</v>
      </c>
      <c r="R502" s="86" t="s">
        <v>715</v>
      </c>
      <c r="S502" s="5">
        <f>SUM(P502-O502)</f>
        <v>2.0833333333333259E-2</v>
      </c>
    </row>
    <row r="503" spans="1:19" ht="10.5" customHeight="1" outlineLevel="1" x14ac:dyDescent="0.2">
      <c r="B503" s="16"/>
      <c r="C503" s="13"/>
      <c r="D503" s="16"/>
      <c r="E503" s="16"/>
      <c r="F503" s="16"/>
      <c r="G503" s="16">
        <f t="shared" si="268"/>
        <v>2.0833333333333259E-2</v>
      </c>
      <c r="H503" s="16"/>
      <c r="I503" s="16"/>
      <c r="J503" s="16"/>
      <c r="K503" s="16"/>
      <c r="L503" s="16"/>
      <c r="M503" s="16"/>
      <c r="N503" s="2">
        <f>N486</f>
        <v>43403</v>
      </c>
      <c r="O503" s="5">
        <f t="shared" si="270"/>
        <v>0.74999999999999911</v>
      </c>
      <c r="P503" s="4">
        <f t="shared" si="265"/>
        <v>0.77083333333333237</v>
      </c>
      <c r="Q503" s="98" t="s">
        <v>10</v>
      </c>
      <c r="R503" s="86" t="s">
        <v>715</v>
      </c>
      <c r="S503" s="5">
        <f>SUM(P503-O503)</f>
        <v>2.0833333333333259E-2</v>
      </c>
    </row>
    <row r="504" spans="1:19" ht="10.5" customHeight="1" outlineLevel="1" x14ac:dyDescent="0.2">
      <c r="B504" s="16"/>
      <c r="C504" s="13"/>
      <c r="D504" s="16"/>
      <c r="E504" s="16"/>
      <c r="F504" s="16"/>
      <c r="G504" s="16">
        <f t="shared" si="268"/>
        <v>2.0833333333333259E-2</v>
      </c>
      <c r="H504" s="16"/>
      <c r="I504" s="16"/>
      <c r="J504" s="16"/>
      <c r="K504" s="16"/>
      <c r="L504" s="16"/>
      <c r="M504" s="16"/>
      <c r="N504" s="2">
        <f>N486</f>
        <v>43403</v>
      </c>
      <c r="O504" s="5">
        <f t="shared" ref="O504:O505" si="271">SUM(P503)</f>
        <v>0.77083333333333237</v>
      </c>
      <c r="P504" s="4">
        <f t="shared" si="265"/>
        <v>0.79166666666666563</v>
      </c>
      <c r="Q504" s="98" t="s">
        <v>10</v>
      </c>
      <c r="R504" s="86" t="s">
        <v>715</v>
      </c>
      <c r="S504" s="5">
        <f t="shared" ref="S504:S505" si="272">SUM(P504-O504)</f>
        <v>2.0833333333333259E-2</v>
      </c>
    </row>
    <row r="505" spans="1:19" ht="10.5" customHeight="1" outlineLevel="1" thickBot="1" x14ac:dyDescent="0.25">
      <c r="B505" s="16"/>
      <c r="C505" s="13"/>
      <c r="D505" s="16"/>
      <c r="E505" s="16"/>
      <c r="F505" s="16"/>
      <c r="G505" s="16">
        <f t="shared" si="268"/>
        <v>2.0833333333333259E-2</v>
      </c>
      <c r="H505" s="16"/>
      <c r="I505" s="16"/>
      <c r="J505" s="16"/>
      <c r="K505" s="16"/>
      <c r="L505" s="16"/>
      <c r="M505" s="16"/>
      <c r="N505" s="2">
        <f>N486</f>
        <v>43403</v>
      </c>
      <c r="O505" s="5">
        <f t="shared" si="271"/>
        <v>0.79166666666666563</v>
      </c>
      <c r="P505" s="4">
        <f t="shared" si="265"/>
        <v>0.81249999999999889</v>
      </c>
      <c r="Q505" s="98" t="s">
        <v>10</v>
      </c>
      <c r="R505" s="86" t="s">
        <v>715</v>
      </c>
      <c r="S505" s="5">
        <f t="shared" si="272"/>
        <v>2.0833333333333259E-2</v>
      </c>
    </row>
    <row r="506" spans="1:19" ht="10.5" customHeight="1" outlineLevel="1" x14ac:dyDescent="0.2">
      <c r="A506" s="17">
        <f t="shared" ref="A506:M506" si="273">SUM(A487:A505)</f>
        <v>0</v>
      </c>
      <c r="B506" s="17">
        <f t="shared" si="273"/>
        <v>0</v>
      </c>
      <c r="C506" s="17">
        <f t="shared" si="273"/>
        <v>0</v>
      </c>
      <c r="D506" s="17">
        <f t="shared" si="273"/>
        <v>2.0833333333333315E-2</v>
      </c>
      <c r="E506" s="17">
        <f t="shared" si="273"/>
        <v>0</v>
      </c>
      <c r="F506" s="17">
        <f t="shared" si="273"/>
        <v>0</v>
      </c>
      <c r="G506" s="17">
        <f t="shared" si="273"/>
        <v>0.35416666666666563</v>
      </c>
      <c r="H506" s="17">
        <f t="shared" si="273"/>
        <v>0</v>
      </c>
      <c r="I506" s="17">
        <f t="shared" si="273"/>
        <v>0</v>
      </c>
      <c r="J506" s="17">
        <f t="shared" si="273"/>
        <v>0</v>
      </c>
      <c r="K506" s="17">
        <f t="shared" si="273"/>
        <v>0</v>
      </c>
      <c r="L506" s="17">
        <f t="shared" si="273"/>
        <v>0</v>
      </c>
      <c r="M506" s="17">
        <f t="shared" si="273"/>
        <v>0</v>
      </c>
      <c r="N506" s="55" t="b">
        <f>SUM(A506:M506) = S506</f>
        <v>1</v>
      </c>
      <c r="O506" s="23"/>
      <c r="P506" s="23"/>
      <c r="Q506" s="49"/>
      <c r="R506" s="49"/>
      <c r="S506" s="17">
        <f>SUM(S487:S505)</f>
        <v>0.37499999999999895</v>
      </c>
    </row>
    <row r="507" spans="1:19" ht="10.5" customHeight="1" outlineLevel="1" x14ac:dyDescent="0.2">
      <c r="A507" s="18">
        <f t="shared" ref="A507:E507" si="274">(A506-INT(A506))*24</f>
        <v>0</v>
      </c>
      <c r="B507" s="18">
        <f t="shared" si="274"/>
        <v>0</v>
      </c>
      <c r="C507" s="18">
        <f t="shared" si="274"/>
        <v>0</v>
      </c>
      <c r="D507" s="18">
        <f t="shared" si="274"/>
        <v>0.49999999999999956</v>
      </c>
      <c r="E507" s="18">
        <f t="shared" si="274"/>
        <v>0</v>
      </c>
      <c r="F507" s="18">
        <f>(F506-INT(F506))*24</f>
        <v>0</v>
      </c>
      <c r="G507" s="18">
        <f>(G506-INT(G506))*24</f>
        <v>8.4999999999999751</v>
      </c>
      <c r="H507" s="18">
        <f>(H506-INT(H506))*24</f>
        <v>0</v>
      </c>
      <c r="I507" s="18">
        <f>(I506-INT(I506))*24</f>
        <v>0</v>
      </c>
      <c r="J507" s="18">
        <f t="shared" ref="J507:M507" si="275">(J506-INT(J506))*24</f>
        <v>0</v>
      </c>
      <c r="K507" s="18">
        <f t="shared" si="275"/>
        <v>0</v>
      </c>
      <c r="L507" s="18">
        <f t="shared" si="275"/>
        <v>0</v>
      </c>
      <c r="M507" s="57">
        <f t="shared" si="275"/>
        <v>0</v>
      </c>
      <c r="N507" s="26">
        <f>SUM(A507:M507)</f>
        <v>8.9999999999999751</v>
      </c>
      <c r="O507" s="24"/>
      <c r="P507" s="24"/>
      <c r="Q507" s="50"/>
      <c r="R507" s="50"/>
      <c r="S507" s="52"/>
    </row>
    <row r="508" spans="1:19" ht="10.5" customHeight="1" outlineLevel="1" thickBot="1" x14ac:dyDescent="0.25">
      <c r="A508" s="27"/>
      <c r="B508" s="19"/>
      <c r="C508" s="19"/>
      <c r="D508" s="20">
        <f>SUM(A507:D507)</f>
        <v>0.49999999999999956</v>
      </c>
      <c r="E508" s="20">
        <f t="shared" ref="E508:M508" si="276">E507</f>
        <v>0</v>
      </c>
      <c r="F508" s="20">
        <f t="shared" si="276"/>
        <v>0</v>
      </c>
      <c r="G508" s="20">
        <f t="shared" si="276"/>
        <v>8.4999999999999751</v>
      </c>
      <c r="H508" s="20">
        <f t="shared" si="276"/>
        <v>0</v>
      </c>
      <c r="I508" s="20">
        <f t="shared" si="276"/>
        <v>0</v>
      </c>
      <c r="J508" s="20">
        <f t="shared" si="276"/>
        <v>0</v>
      </c>
      <c r="K508" s="20">
        <f t="shared" si="276"/>
        <v>0</v>
      </c>
      <c r="L508" s="20">
        <f t="shared" si="276"/>
        <v>0</v>
      </c>
      <c r="M508" s="58">
        <f t="shared" si="276"/>
        <v>0</v>
      </c>
      <c r="N508" s="60">
        <f>S508</f>
        <v>0.37499999999999895</v>
      </c>
      <c r="O508" s="25"/>
      <c r="P508" s="25"/>
      <c r="Q508" s="51"/>
      <c r="R508" s="51"/>
      <c r="S508" s="54">
        <f>SUM(S506:S507)</f>
        <v>0.37499999999999895</v>
      </c>
    </row>
    <row r="509" spans="1:19" ht="10.5" customHeight="1" outlineLevel="1" thickBot="1" x14ac:dyDescent="0.25">
      <c r="A509" s="39"/>
      <c r="B509" s="40" t="s">
        <v>252</v>
      </c>
      <c r="C509" s="40" t="s">
        <v>19</v>
      </c>
      <c r="D509" s="40" t="s">
        <v>3</v>
      </c>
      <c r="E509" s="59" t="s">
        <v>24</v>
      </c>
      <c r="F509" s="40" t="s">
        <v>12</v>
      </c>
      <c r="G509" s="39" t="s">
        <v>10</v>
      </c>
      <c r="H509" s="39" t="s">
        <v>11</v>
      </c>
      <c r="I509" s="39" t="s">
        <v>15</v>
      </c>
      <c r="J509" s="39" t="s">
        <v>13</v>
      </c>
      <c r="K509" s="39" t="s">
        <v>368</v>
      </c>
      <c r="L509" s="39" t="s">
        <v>687</v>
      </c>
      <c r="M509" s="59" t="s">
        <v>26</v>
      </c>
      <c r="N509" s="56">
        <f>N486+1</f>
        <v>43404</v>
      </c>
      <c r="O509" s="4">
        <v>0.41666666666666669</v>
      </c>
      <c r="P509" s="4">
        <f>O509</f>
        <v>0.41666666666666669</v>
      </c>
      <c r="Q509" s="47" t="s">
        <v>23</v>
      </c>
      <c r="R509" s="86" t="s">
        <v>662</v>
      </c>
      <c r="S509" s="5">
        <f t="shared" ref="S509" si="277">SUM(P509-O509)</f>
        <v>0</v>
      </c>
    </row>
    <row r="510" spans="1:19" ht="10.5" customHeight="1" outlineLevel="1" x14ac:dyDescent="0.2">
      <c r="B510" s="16"/>
      <c r="C510" s="13"/>
      <c r="D510" s="16"/>
      <c r="E510" s="16"/>
      <c r="F510" s="13"/>
      <c r="G510" s="16">
        <f>S510</f>
        <v>2.0833333333333315E-2</v>
      </c>
      <c r="H510" s="16"/>
      <c r="I510" s="16"/>
      <c r="J510" s="16"/>
      <c r="M510" s="16"/>
      <c r="N510" s="2">
        <f>N509</f>
        <v>43404</v>
      </c>
      <c r="O510" s="5">
        <f t="shared" ref="O510:O523" si="278">SUM(P509)</f>
        <v>0.41666666666666669</v>
      </c>
      <c r="P510" s="4">
        <f t="shared" ref="P510:P533" si="279">P509+0.0208333333333333</f>
        <v>0.4375</v>
      </c>
      <c r="Q510" s="98" t="s">
        <v>10</v>
      </c>
      <c r="R510" s="86" t="s">
        <v>714</v>
      </c>
      <c r="S510" s="5">
        <f t="shared" ref="S510:S524" si="280">SUM(P510-O510)</f>
        <v>2.0833333333333315E-2</v>
      </c>
    </row>
    <row r="511" spans="1:19" ht="10.5" customHeight="1" outlineLevel="1" x14ac:dyDescent="0.2">
      <c r="A511" s="16"/>
      <c r="B511" s="16"/>
      <c r="C511" s="16"/>
      <c r="D511" s="16"/>
      <c r="E511" s="16"/>
      <c r="F511" s="16"/>
      <c r="G511" s="16">
        <f>S511</f>
        <v>2.0833333333333315E-2</v>
      </c>
      <c r="H511" s="16"/>
      <c r="I511" s="16"/>
      <c r="J511" s="16"/>
      <c r="K511" s="16"/>
      <c r="L511" s="16"/>
      <c r="M511" s="16"/>
      <c r="N511" s="2">
        <f>N509</f>
        <v>43404</v>
      </c>
      <c r="O511" s="5">
        <f t="shared" si="278"/>
        <v>0.4375</v>
      </c>
      <c r="P511" s="4">
        <f t="shared" si="279"/>
        <v>0.45833333333333331</v>
      </c>
      <c r="Q511" s="98" t="s">
        <v>10</v>
      </c>
      <c r="R511" s="86" t="s">
        <v>714</v>
      </c>
      <c r="S511" s="5">
        <f t="shared" si="280"/>
        <v>2.0833333333333315E-2</v>
      </c>
    </row>
    <row r="512" spans="1:19" ht="10.5" customHeight="1" outlineLevel="1" x14ac:dyDescent="0.2">
      <c r="A512" s="16"/>
      <c r="B512" s="16"/>
      <c r="C512" s="16"/>
      <c r="D512" s="16"/>
      <c r="E512" s="16"/>
      <c r="F512" s="16">
        <f>S512</f>
        <v>2.0833333333333315E-2</v>
      </c>
      <c r="G512" s="16"/>
      <c r="H512" s="16"/>
      <c r="I512" s="16"/>
      <c r="J512" s="16"/>
      <c r="K512" s="16"/>
      <c r="L512" s="16"/>
      <c r="M512" s="16"/>
      <c r="N512" s="2">
        <f>N509</f>
        <v>43404</v>
      </c>
      <c r="O512" s="5">
        <f t="shared" si="278"/>
        <v>0.45833333333333331</v>
      </c>
      <c r="P512" s="4">
        <f t="shared" si="279"/>
        <v>0.47916666666666663</v>
      </c>
      <c r="Q512" s="98" t="s">
        <v>12</v>
      </c>
      <c r="R512" s="86" t="s">
        <v>718</v>
      </c>
      <c r="S512" s="5">
        <f t="shared" si="280"/>
        <v>2.0833333333333315E-2</v>
      </c>
    </row>
    <row r="513" spans="1:19" ht="10.5" customHeight="1" outlineLevel="1" x14ac:dyDescent="0.2">
      <c r="A513" s="16"/>
      <c r="B513" s="16"/>
      <c r="C513" s="16"/>
      <c r="D513" s="16">
        <f>S513</f>
        <v>2.0833333333333315E-2</v>
      </c>
      <c r="E513" s="16"/>
      <c r="F513" s="16"/>
      <c r="G513" s="16"/>
      <c r="H513" s="16"/>
      <c r="I513" s="16"/>
      <c r="J513" s="16"/>
      <c r="K513" s="16"/>
      <c r="L513" s="16"/>
      <c r="M513" s="16"/>
      <c r="N513" s="2">
        <f>N509</f>
        <v>43404</v>
      </c>
      <c r="O513" s="5">
        <f t="shared" si="278"/>
        <v>0.47916666666666663</v>
      </c>
      <c r="P513" s="4">
        <f t="shared" si="279"/>
        <v>0.49999999999999994</v>
      </c>
      <c r="Q513" s="176" t="s">
        <v>3</v>
      </c>
      <c r="R513" s="6" t="s">
        <v>719</v>
      </c>
      <c r="S513" s="5">
        <f t="shared" si="280"/>
        <v>2.0833333333333315E-2</v>
      </c>
    </row>
    <row r="514" spans="1:19" ht="10.5" customHeight="1" outlineLevel="1" x14ac:dyDescent="0.2">
      <c r="A514" s="16"/>
      <c r="B514" s="16"/>
      <c r="C514" s="16"/>
      <c r="D514" s="16"/>
      <c r="E514" s="16"/>
      <c r="F514" s="16"/>
      <c r="G514" s="16">
        <f>S514</f>
        <v>2.0833333333333315E-2</v>
      </c>
      <c r="H514" s="16"/>
      <c r="I514" s="16"/>
      <c r="J514" s="16"/>
      <c r="K514" s="16"/>
      <c r="L514" s="16"/>
      <c r="M514" s="16"/>
      <c r="N514" s="2">
        <f>N509</f>
        <v>43404</v>
      </c>
      <c r="O514" s="5">
        <f t="shared" si="278"/>
        <v>0.49999999999999994</v>
      </c>
      <c r="P514" s="4">
        <f t="shared" si="279"/>
        <v>0.52083333333333326</v>
      </c>
      <c r="Q514" s="98" t="s">
        <v>10</v>
      </c>
      <c r="R514" s="86" t="s">
        <v>714</v>
      </c>
      <c r="S514" s="5">
        <f t="shared" si="280"/>
        <v>2.0833333333333315E-2</v>
      </c>
    </row>
    <row r="515" spans="1:19" ht="10.5" customHeight="1" outlineLevel="1" x14ac:dyDescent="0.2">
      <c r="A515" s="16"/>
      <c r="B515" s="16"/>
      <c r="C515" s="16"/>
      <c r="D515" s="16"/>
      <c r="E515" s="16"/>
      <c r="F515" s="16"/>
      <c r="G515" s="16">
        <f>S515</f>
        <v>2.0833333333333259E-2</v>
      </c>
      <c r="H515" s="16"/>
      <c r="I515" s="16"/>
      <c r="J515" s="16"/>
      <c r="K515" s="16"/>
      <c r="L515" s="16"/>
      <c r="M515" s="16"/>
      <c r="N515" s="2">
        <f>N509</f>
        <v>43404</v>
      </c>
      <c r="O515" s="5">
        <f t="shared" si="278"/>
        <v>0.52083333333333326</v>
      </c>
      <c r="P515" s="4">
        <f t="shared" si="279"/>
        <v>0.54166666666666652</v>
      </c>
      <c r="Q515" s="98" t="s">
        <v>10</v>
      </c>
      <c r="R515" s="86" t="s">
        <v>714</v>
      </c>
      <c r="S515" s="5">
        <f t="shared" si="280"/>
        <v>2.0833333333333259E-2</v>
      </c>
    </row>
    <row r="516" spans="1:19" ht="10.5" customHeight="1" outlineLevel="1" x14ac:dyDescent="0.2">
      <c r="A516" s="16"/>
      <c r="B516" s="16"/>
      <c r="C516" s="16"/>
      <c r="D516" s="16"/>
      <c r="E516" s="13"/>
      <c r="F516" s="16"/>
      <c r="G516" s="16">
        <f>S516</f>
        <v>2.0833333333333259E-2</v>
      </c>
      <c r="H516" s="16"/>
      <c r="I516" s="16"/>
      <c r="J516" s="16"/>
      <c r="K516" s="16"/>
      <c r="L516" s="16"/>
      <c r="M516" s="16"/>
      <c r="N516" s="2">
        <f>N509</f>
        <v>43404</v>
      </c>
      <c r="O516" s="5">
        <f t="shared" si="278"/>
        <v>0.54166666666666652</v>
      </c>
      <c r="P516" s="4">
        <f t="shared" si="279"/>
        <v>0.56249999999999978</v>
      </c>
      <c r="Q516" s="98" t="s">
        <v>10</v>
      </c>
      <c r="R516" s="86" t="s">
        <v>714</v>
      </c>
      <c r="S516" s="5">
        <f t="shared" si="280"/>
        <v>2.0833333333333259E-2</v>
      </c>
    </row>
    <row r="517" spans="1:19" ht="10.5" customHeight="1" outlineLevel="1" x14ac:dyDescent="0.2">
      <c r="A517" s="16"/>
      <c r="B517" s="16"/>
      <c r="C517" s="16"/>
      <c r="D517" s="16"/>
      <c r="E517" s="13"/>
      <c r="F517" s="16"/>
      <c r="G517" s="16"/>
      <c r="H517" s="16"/>
      <c r="I517" s="16"/>
      <c r="J517" s="16"/>
      <c r="K517" s="16"/>
      <c r="L517" s="16"/>
      <c r="M517" s="16"/>
      <c r="N517" s="2">
        <f>N509</f>
        <v>43404</v>
      </c>
      <c r="O517" s="5">
        <f t="shared" si="278"/>
        <v>0.56249999999999978</v>
      </c>
      <c r="P517" s="4">
        <f t="shared" si="279"/>
        <v>0.58333333333333304</v>
      </c>
      <c r="Q517" s="98" t="s">
        <v>23</v>
      </c>
      <c r="R517" s="86" t="s">
        <v>44</v>
      </c>
      <c r="S517" s="5"/>
    </row>
    <row r="518" spans="1:19" ht="10.5" customHeight="1" outlineLevel="1" x14ac:dyDescent="0.2">
      <c r="A518" s="16"/>
      <c r="B518" s="16"/>
      <c r="C518" s="16"/>
      <c r="D518" s="16"/>
      <c r="E518" s="13"/>
      <c r="F518" s="16"/>
      <c r="G518" s="16">
        <f>S518</f>
        <v>2.0833333333333259E-2</v>
      </c>
      <c r="H518" s="16"/>
      <c r="I518" s="16"/>
      <c r="J518" s="16"/>
      <c r="K518" s="16"/>
      <c r="L518" s="16"/>
      <c r="M518" s="16"/>
      <c r="N518" s="2">
        <f>N509</f>
        <v>43404</v>
      </c>
      <c r="O518" s="5">
        <f t="shared" si="278"/>
        <v>0.58333333333333304</v>
      </c>
      <c r="P518" s="4">
        <f t="shared" si="279"/>
        <v>0.6041666666666663</v>
      </c>
      <c r="Q518" s="98" t="s">
        <v>10</v>
      </c>
      <c r="R518" s="86" t="s">
        <v>714</v>
      </c>
      <c r="S518" s="5">
        <f t="shared" si="280"/>
        <v>2.0833333333333259E-2</v>
      </c>
    </row>
    <row r="519" spans="1:19" ht="10.5" customHeight="1" outlineLevel="1" x14ac:dyDescent="0.2">
      <c r="A519" s="16"/>
      <c r="B519" s="16"/>
      <c r="C519" s="16"/>
      <c r="D519" s="16"/>
      <c r="E519" s="16"/>
      <c r="F519" s="16">
        <f>S519</f>
        <v>2.0833333333333259E-2</v>
      </c>
      <c r="G519" s="16"/>
      <c r="H519" s="16"/>
      <c r="I519" s="16"/>
      <c r="J519" s="16"/>
      <c r="K519" s="16"/>
      <c r="L519" s="16"/>
      <c r="M519" s="16"/>
      <c r="N519" s="2">
        <f>N509</f>
        <v>43404</v>
      </c>
      <c r="O519" s="5">
        <f t="shared" si="278"/>
        <v>0.6041666666666663</v>
      </c>
      <c r="P519" s="4">
        <f t="shared" si="279"/>
        <v>0.62499999999999956</v>
      </c>
      <c r="Q519" s="98" t="s">
        <v>12</v>
      </c>
      <c r="R519" s="86" t="s">
        <v>718</v>
      </c>
      <c r="S519" s="5">
        <f t="shared" si="280"/>
        <v>2.0833333333333259E-2</v>
      </c>
    </row>
    <row r="520" spans="1:19" ht="10.5" customHeight="1" outlineLevel="1" x14ac:dyDescent="0.2">
      <c r="A520" s="16"/>
      <c r="B520" s="16"/>
      <c r="C520" s="16"/>
      <c r="D520" s="16"/>
      <c r="E520" s="16"/>
      <c r="F520" s="16">
        <f>S520</f>
        <v>2.0833333333333259E-2</v>
      </c>
      <c r="G520" s="16"/>
      <c r="H520" s="16"/>
      <c r="I520" s="16"/>
      <c r="J520" s="16"/>
      <c r="K520" s="16"/>
      <c r="L520" s="16"/>
      <c r="M520" s="16"/>
      <c r="N520" s="2">
        <f>N509</f>
        <v>43404</v>
      </c>
      <c r="O520" s="5">
        <f t="shared" si="278"/>
        <v>0.62499999999999956</v>
      </c>
      <c r="P520" s="4">
        <f t="shared" si="279"/>
        <v>0.64583333333333282</v>
      </c>
      <c r="Q520" s="98" t="s">
        <v>12</v>
      </c>
      <c r="R520" s="86" t="s">
        <v>718</v>
      </c>
      <c r="S520" s="5">
        <f t="shared" si="280"/>
        <v>2.0833333333333259E-2</v>
      </c>
    </row>
    <row r="521" spans="1:19" ht="10.5" customHeight="1" outlineLevel="1" x14ac:dyDescent="0.2">
      <c r="A521" s="16"/>
      <c r="B521" s="16"/>
      <c r="C521" s="16"/>
      <c r="D521" s="16"/>
      <c r="E521" s="16"/>
      <c r="F521" s="16"/>
      <c r="G521" s="16"/>
      <c r="H521" s="16"/>
      <c r="I521" s="16">
        <f>S521</f>
        <v>2.0833333333333259E-2</v>
      </c>
      <c r="J521" s="16"/>
      <c r="K521" s="16"/>
      <c r="L521" s="16"/>
      <c r="M521" s="16"/>
      <c r="N521" s="2">
        <f>N509</f>
        <v>43404</v>
      </c>
      <c r="O521" s="5">
        <f t="shared" si="278"/>
        <v>0.64583333333333282</v>
      </c>
      <c r="P521" s="4">
        <f t="shared" si="279"/>
        <v>0.66666666666666607</v>
      </c>
      <c r="Q521" s="98" t="s">
        <v>36</v>
      </c>
      <c r="R521" s="86" t="s">
        <v>720</v>
      </c>
      <c r="S521" s="5">
        <f t="shared" si="280"/>
        <v>2.0833333333333259E-2</v>
      </c>
    </row>
    <row r="522" spans="1:19" ht="10.5" customHeight="1" outlineLevel="1" x14ac:dyDescent="0.2">
      <c r="B522" s="16"/>
      <c r="C522" s="16"/>
      <c r="D522" s="16"/>
      <c r="E522" s="16"/>
      <c r="F522" s="16"/>
      <c r="G522" s="16"/>
      <c r="H522" s="16"/>
      <c r="I522" s="16">
        <f>S522</f>
        <v>2.0833333333333259E-2</v>
      </c>
      <c r="J522" s="16"/>
      <c r="K522" s="16"/>
      <c r="L522" s="16"/>
      <c r="M522" s="16"/>
      <c r="N522" s="2">
        <f>N509</f>
        <v>43404</v>
      </c>
      <c r="O522" s="5">
        <f t="shared" si="278"/>
        <v>0.66666666666666607</v>
      </c>
      <c r="P522" s="4">
        <f t="shared" si="279"/>
        <v>0.68749999999999933</v>
      </c>
      <c r="Q522" s="98" t="s">
        <v>36</v>
      </c>
      <c r="R522" s="86" t="s">
        <v>721</v>
      </c>
      <c r="S522" s="5">
        <f t="shared" si="280"/>
        <v>2.0833333333333259E-2</v>
      </c>
    </row>
    <row r="523" spans="1:19" ht="10.5" customHeight="1" outlineLevel="1" x14ac:dyDescent="0.2">
      <c r="B523" s="16"/>
      <c r="C523" s="16"/>
      <c r="D523" s="16"/>
      <c r="E523" s="16"/>
      <c r="F523" s="16"/>
      <c r="G523" s="16">
        <f>S523</f>
        <v>2.0833333333333259E-2</v>
      </c>
      <c r="H523" s="16"/>
      <c r="I523" s="16"/>
      <c r="J523" s="16"/>
      <c r="K523" s="16"/>
      <c r="L523" s="16"/>
      <c r="M523" s="16"/>
      <c r="N523" s="2">
        <f>N509</f>
        <v>43404</v>
      </c>
      <c r="O523" s="5">
        <f t="shared" si="278"/>
        <v>0.68749999999999933</v>
      </c>
      <c r="P523" s="4">
        <f t="shared" si="279"/>
        <v>0.70833333333333259</v>
      </c>
      <c r="Q523" s="98" t="s">
        <v>10</v>
      </c>
      <c r="R523" s="86" t="s">
        <v>714</v>
      </c>
      <c r="S523" s="5">
        <f t="shared" si="280"/>
        <v>2.0833333333333259E-2</v>
      </c>
    </row>
    <row r="524" spans="1:19" ht="10.5" customHeight="1" outlineLevel="1" x14ac:dyDescent="0.2">
      <c r="B524" s="16"/>
      <c r="C524" s="16"/>
      <c r="D524" s="16"/>
      <c r="E524" s="16"/>
      <c r="F524" s="16"/>
      <c r="G524" s="16">
        <f>S524</f>
        <v>2.0833333333333259E-2</v>
      </c>
      <c r="H524" s="16"/>
      <c r="I524" s="16"/>
      <c r="J524" s="16"/>
      <c r="K524" s="16"/>
      <c r="L524" s="16"/>
      <c r="M524" s="16"/>
      <c r="N524" s="2">
        <f>N509</f>
        <v>43404</v>
      </c>
      <c r="O524" s="5">
        <f t="shared" ref="O524:O526" si="281">SUM(P523)</f>
        <v>0.70833333333333259</v>
      </c>
      <c r="P524" s="4">
        <f t="shared" si="279"/>
        <v>0.72916666666666585</v>
      </c>
      <c r="Q524" s="98" t="s">
        <v>10</v>
      </c>
      <c r="R524" s="86" t="s">
        <v>714</v>
      </c>
      <c r="S524" s="5">
        <f t="shared" si="280"/>
        <v>2.0833333333333259E-2</v>
      </c>
    </row>
    <row r="525" spans="1:19" ht="10.5" customHeight="1" outlineLevel="1" x14ac:dyDescent="0.2">
      <c r="B525" s="16"/>
      <c r="C525" s="16"/>
      <c r="D525" s="16"/>
      <c r="E525" s="16"/>
      <c r="F525" s="16"/>
      <c r="G525" s="16">
        <f t="shared" ref="G525:G526" si="282">S525</f>
        <v>0</v>
      </c>
      <c r="H525" s="16"/>
      <c r="I525" s="16"/>
      <c r="J525" s="16"/>
      <c r="K525" s="16"/>
      <c r="L525" s="16"/>
      <c r="M525" s="16"/>
      <c r="N525" s="2">
        <f>N509</f>
        <v>43404</v>
      </c>
      <c r="O525" s="5">
        <f t="shared" si="281"/>
        <v>0.72916666666666585</v>
      </c>
      <c r="P525" s="4">
        <f t="shared" si="279"/>
        <v>0.74999999999999911</v>
      </c>
      <c r="Q525" s="98" t="s">
        <v>23</v>
      </c>
      <c r="R525" s="86" t="s">
        <v>723</v>
      </c>
      <c r="S525" s="5"/>
    </row>
    <row r="526" spans="1:19" ht="10.5" customHeight="1" outlineLevel="1" x14ac:dyDescent="0.2">
      <c r="B526" s="16"/>
      <c r="C526" s="16"/>
      <c r="D526" s="16"/>
      <c r="E526" s="16"/>
      <c r="F526" s="16"/>
      <c r="G526" s="16">
        <f t="shared" si="282"/>
        <v>0</v>
      </c>
      <c r="H526" s="16"/>
      <c r="I526" s="16"/>
      <c r="J526" s="16"/>
      <c r="K526" s="16"/>
      <c r="L526" s="16"/>
      <c r="M526" s="16"/>
      <c r="N526" s="2">
        <f>N509</f>
        <v>43404</v>
      </c>
      <c r="O526" s="5">
        <f t="shared" si="281"/>
        <v>0.74999999999999911</v>
      </c>
      <c r="P526" s="4">
        <f t="shared" si="279"/>
        <v>0.77083333333333237</v>
      </c>
      <c r="Q526" s="98" t="s">
        <v>23</v>
      </c>
      <c r="R526" s="86" t="s">
        <v>723</v>
      </c>
      <c r="S526" s="5"/>
    </row>
    <row r="527" spans="1:19" ht="10.5" customHeight="1" outlineLevel="1" x14ac:dyDescent="0.2">
      <c r="B527" s="16"/>
      <c r="C527" s="16"/>
      <c r="D527" s="16"/>
      <c r="E527" s="16"/>
      <c r="F527" s="16"/>
      <c r="G527" s="16">
        <f t="shared" ref="G527:G533" si="283">S527</f>
        <v>2.0833333333333259E-2</v>
      </c>
      <c r="H527" s="16"/>
      <c r="I527" s="16"/>
      <c r="J527" s="16"/>
      <c r="K527" s="16"/>
      <c r="L527" s="16"/>
      <c r="M527" s="16"/>
      <c r="N527" s="2">
        <f>N509</f>
        <v>43404</v>
      </c>
      <c r="O527" s="5">
        <f t="shared" ref="O527:O531" si="284">SUM(P526)</f>
        <v>0.77083333333333237</v>
      </c>
      <c r="P527" s="4">
        <f t="shared" si="279"/>
        <v>0.79166666666666563</v>
      </c>
      <c r="Q527" s="98" t="s">
        <v>10</v>
      </c>
      <c r="R527" s="86" t="s">
        <v>728</v>
      </c>
      <c r="S527" s="5">
        <f t="shared" ref="S527:S531" si="285">SUM(P527-O527)</f>
        <v>2.0833333333333259E-2</v>
      </c>
    </row>
    <row r="528" spans="1:19" ht="10.5" customHeight="1" outlineLevel="1" x14ac:dyDescent="0.2">
      <c r="B528" s="16"/>
      <c r="C528" s="16"/>
      <c r="D528" s="16"/>
      <c r="E528" s="16"/>
      <c r="F528" s="16"/>
      <c r="G528" s="16">
        <f t="shared" si="283"/>
        <v>2.0833333333333259E-2</v>
      </c>
      <c r="H528" s="16"/>
      <c r="I528" s="16"/>
      <c r="J528" s="16"/>
      <c r="K528" s="16"/>
      <c r="L528" s="16"/>
      <c r="M528" s="16"/>
      <c r="N528" s="2">
        <f>N509</f>
        <v>43404</v>
      </c>
      <c r="O528" s="5">
        <f t="shared" si="284"/>
        <v>0.79166666666666563</v>
      </c>
      <c r="P528" s="4">
        <f t="shared" si="279"/>
        <v>0.81249999999999889</v>
      </c>
      <c r="Q528" s="98" t="s">
        <v>10</v>
      </c>
      <c r="R528" s="86" t="s">
        <v>728</v>
      </c>
      <c r="S528" s="5">
        <f t="shared" si="285"/>
        <v>2.0833333333333259E-2</v>
      </c>
    </row>
    <row r="529" spans="1:19" ht="10.5" customHeight="1" outlineLevel="1" x14ac:dyDescent="0.2">
      <c r="B529" s="16"/>
      <c r="C529" s="16"/>
      <c r="D529" s="16"/>
      <c r="E529" s="16"/>
      <c r="F529" s="16"/>
      <c r="G529" s="16">
        <f t="shared" si="283"/>
        <v>2.0833333333333259E-2</v>
      </c>
      <c r="H529" s="16"/>
      <c r="I529" s="16"/>
      <c r="J529" s="16"/>
      <c r="K529" s="16"/>
      <c r="L529" s="16"/>
      <c r="M529" s="16"/>
      <c r="N529" s="2">
        <f>N509</f>
        <v>43404</v>
      </c>
      <c r="O529" s="5">
        <f t="shared" si="284"/>
        <v>0.81249999999999889</v>
      </c>
      <c r="P529" s="4">
        <f t="shared" si="279"/>
        <v>0.83333333333333215</v>
      </c>
      <c r="Q529" s="98" t="s">
        <v>10</v>
      </c>
      <c r="R529" s="86" t="s">
        <v>728</v>
      </c>
      <c r="S529" s="5">
        <f t="shared" si="285"/>
        <v>2.0833333333333259E-2</v>
      </c>
    </row>
    <row r="530" spans="1:19" ht="10.5" customHeight="1" outlineLevel="1" x14ac:dyDescent="0.2">
      <c r="B530" s="16"/>
      <c r="C530" s="16"/>
      <c r="D530" s="16"/>
      <c r="E530" s="16"/>
      <c r="F530" s="16"/>
      <c r="G530" s="16">
        <f t="shared" si="283"/>
        <v>2.0833333333333259E-2</v>
      </c>
      <c r="H530" s="16"/>
      <c r="I530" s="16"/>
      <c r="J530" s="16"/>
      <c r="K530" s="16"/>
      <c r="L530" s="16"/>
      <c r="M530" s="16"/>
      <c r="N530" s="2">
        <f>N509</f>
        <v>43404</v>
      </c>
      <c r="O530" s="5">
        <f t="shared" si="284"/>
        <v>0.83333333333333215</v>
      </c>
      <c r="P530" s="4">
        <f t="shared" si="279"/>
        <v>0.85416666666666541</v>
      </c>
      <c r="Q530" s="98" t="s">
        <v>10</v>
      </c>
      <c r="R530" s="86" t="s">
        <v>722</v>
      </c>
      <c r="S530" s="5">
        <f t="shared" si="285"/>
        <v>2.0833333333333259E-2</v>
      </c>
    </row>
    <row r="531" spans="1:19" ht="10.5" customHeight="1" outlineLevel="1" x14ac:dyDescent="0.2">
      <c r="B531" s="16"/>
      <c r="C531" s="16"/>
      <c r="D531" s="16"/>
      <c r="E531" s="16"/>
      <c r="F531" s="16"/>
      <c r="G531" s="16">
        <f t="shared" si="283"/>
        <v>2.0833333333333259E-2</v>
      </c>
      <c r="H531" s="16"/>
      <c r="I531" s="16"/>
      <c r="J531" s="16"/>
      <c r="K531" s="16"/>
      <c r="L531" s="16"/>
      <c r="M531" s="16"/>
      <c r="N531" s="2">
        <f>N509</f>
        <v>43404</v>
      </c>
      <c r="O531" s="5">
        <f t="shared" si="284"/>
        <v>0.85416666666666541</v>
      </c>
      <c r="P531" s="4">
        <f t="shared" si="279"/>
        <v>0.87499999999999867</v>
      </c>
      <c r="Q531" s="98" t="s">
        <v>10</v>
      </c>
      <c r="R531" s="86" t="s">
        <v>722</v>
      </c>
      <c r="S531" s="5">
        <f t="shared" si="285"/>
        <v>2.0833333333333259E-2</v>
      </c>
    </row>
    <row r="532" spans="1:19" ht="10.5" customHeight="1" outlineLevel="1" x14ac:dyDescent="0.2">
      <c r="B532" s="16"/>
      <c r="C532" s="16"/>
      <c r="D532" s="16"/>
      <c r="E532" s="16"/>
      <c r="F532" s="16"/>
      <c r="G532" s="16">
        <f t="shared" si="283"/>
        <v>2.0833333333333259E-2</v>
      </c>
      <c r="H532" s="16"/>
      <c r="I532" s="16"/>
      <c r="J532" s="16"/>
      <c r="K532" s="16"/>
      <c r="L532" s="16"/>
      <c r="M532" s="16"/>
      <c r="N532" s="2">
        <f>N509</f>
        <v>43404</v>
      </c>
      <c r="O532" s="5">
        <f t="shared" ref="O532:O533" si="286">SUM(P531)</f>
        <v>0.87499999999999867</v>
      </c>
      <c r="P532" s="4">
        <f t="shared" si="279"/>
        <v>0.89583333333333193</v>
      </c>
      <c r="Q532" s="98" t="s">
        <v>10</v>
      </c>
      <c r="R532" s="86" t="s">
        <v>728</v>
      </c>
      <c r="S532" s="5">
        <f t="shared" ref="S532:S533" si="287">SUM(P532-O532)</f>
        <v>2.0833333333333259E-2</v>
      </c>
    </row>
    <row r="533" spans="1:19" ht="10.5" customHeight="1" outlineLevel="1" thickBot="1" x14ac:dyDescent="0.25">
      <c r="B533" s="16"/>
      <c r="C533" s="16"/>
      <c r="D533" s="16"/>
      <c r="E533" s="16"/>
      <c r="F533" s="16"/>
      <c r="G533" s="16">
        <f t="shared" si="283"/>
        <v>2.0833333333333259E-2</v>
      </c>
      <c r="H533" s="16"/>
      <c r="I533" s="16"/>
      <c r="J533" s="16"/>
      <c r="K533" s="16"/>
      <c r="L533" s="16"/>
      <c r="M533" s="16"/>
      <c r="N533" s="2">
        <f>N509</f>
        <v>43404</v>
      </c>
      <c r="O533" s="5">
        <f t="shared" si="286"/>
        <v>0.89583333333333193</v>
      </c>
      <c r="P533" s="4">
        <f t="shared" si="279"/>
        <v>0.91666666666666519</v>
      </c>
      <c r="Q533" s="98" t="s">
        <v>10</v>
      </c>
      <c r="R533" s="86" t="s">
        <v>728</v>
      </c>
      <c r="S533" s="5">
        <f t="shared" si="287"/>
        <v>2.0833333333333259E-2</v>
      </c>
    </row>
    <row r="534" spans="1:19" ht="10.5" customHeight="1" outlineLevel="1" x14ac:dyDescent="0.2">
      <c r="A534" s="17">
        <f t="shared" ref="A534:M534" si="288">SUM(A510:A533)</f>
        <v>0</v>
      </c>
      <c r="B534" s="17">
        <f t="shared" si="288"/>
        <v>0</v>
      </c>
      <c r="C534" s="17">
        <f t="shared" si="288"/>
        <v>0</v>
      </c>
      <c r="D534" s="17">
        <f t="shared" si="288"/>
        <v>2.0833333333333315E-2</v>
      </c>
      <c r="E534" s="17">
        <f t="shared" si="288"/>
        <v>0</v>
      </c>
      <c r="F534" s="17">
        <f t="shared" si="288"/>
        <v>6.2499999999999833E-2</v>
      </c>
      <c r="G534" s="17">
        <f t="shared" si="288"/>
        <v>0.31249999999999906</v>
      </c>
      <c r="H534" s="17">
        <f t="shared" si="288"/>
        <v>0</v>
      </c>
      <c r="I534" s="17">
        <f t="shared" si="288"/>
        <v>4.1666666666666519E-2</v>
      </c>
      <c r="J534" s="17">
        <f t="shared" si="288"/>
        <v>0</v>
      </c>
      <c r="K534" s="17">
        <f t="shared" si="288"/>
        <v>0</v>
      </c>
      <c r="L534" s="17">
        <f t="shared" si="288"/>
        <v>0</v>
      </c>
      <c r="M534" s="17">
        <f t="shared" si="288"/>
        <v>0</v>
      </c>
      <c r="N534" s="55" t="b">
        <f>SUM(A534:M534) = S534</f>
        <v>1</v>
      </c>
      <c r="O534" s="23"/>
      <c r="P534" s="23"/>
      <c r="Q534" s="49"/>
      <c r="R534" s="49"/>
      <c r="S534" s="17">
        <f>SUM(S510:S533)</f>
        <v>0.43749999999999872</v>
      </c>
    </row>
    <row r="535" spans="1:19" ht="10.5" customHeight="1" outlineLevel="1" x14ac:dyDescent="0.2">
      <c r="A535" s="8">
        <f t="shared" ref="A535:C535" si="289">(A534-INT(A534))*24</f>
        <v>0</v>
      </c>
      <c r="B535" s="8">
        <f t="shared" si="289"/>
        <v>0</v>
      </c>
      <c r="C535" s="8">
        <f t="shared" si="289"/>
        <v>0</v>
      </c>
      <c r="D535" s="18">
        <f>(D534-INT(D534))*24</f>
        <v>0.49999999999999956</v>
      </c>
      <c r="E535" s="18">
        <f>(E534-INT(E534))*24</f>
        <v>0</v>
      </c>
      <c r="F535" s="18">
        <f>(F534-INT(F534))*24</f>
        <v>1.499999999999996</v>
      </c>
      <c r="G535" s="18">
        <f>(G534-INT(G534))*24</f>
        <v>7.4999999999999769</v>
      </c>
      <c r="H535" s="18">
        <f t="shared" ref="H535:M535" si="290">(H534-INT(H534))*24</f>
        <v>0</v>
      </c>
      <c r="I535" s="18">
        <f t="shared" si="290"/>
        <v>0.99999999999999645</v>
      </c>
      <c r="J535" s="18">
        <f t="shared" si="290"/>
        <v>0</v>
      </c>
      <c r="K535" s="18">
        <f t="shared" si="290"/>
        <v>0</v>
      </c>
      <c r="L535" s="18">
        <f t="shared" si="290"/>
        <v>0</v>
      </c>
      <c r="M535" s="57">
        <f t="shared" si="290"/>
        <v>0</v>
      </c>
      <c r="N535" s="26">
        <f>SUM(A535:M535)</f>
        <v>10.499999999999968</v>
      </c>
      <c r="O535" s="9"/>
      <c r="P535" s="9"/>
      <c r="Q535" s="50"/>
      <c r="R535" s="50"/>
      <c r="S535" s="52"/>
    </row>
    <row r="536" spans="1:19" ht="10.5" customHeight="1" outlineLevel="1" thickBot="1" x14ac:dyDescent="0.25">
      <c r="A536" s="15"/>
      <c r="B536" s="11"/>
      <c r="C536" s="11"/>
      <c r="D536" s="20">
        <f>SUM(A535:D535)</f>
        <v>0.49999999999999956</v>
      </c>
      <c r="E536" s="20">
        <f t="shared" ref="E536:M536" si="291">E535</f>
        <v>0</v>
      </c>
      <c r="F536" s="20">
        <f t="shared" si="291"/>
        <v>1.499999999999996</v>
      </c>
      <c r="G536" s="20">
        <f t="shared" si="291"/>
        <v>7.4999999999999769</v>
      </c>
      <c r="H536" s="20">
        <f t="shared" si="291"/>
        <v>0</v>
      </c>
      <c r="I536" s="20">
        <f t="shared" si="291"/>
        <v>0.99999999999999645</v>
      </c>
      <c r="J536" s="20">
        <f t="shared" si="291"/>
        <v>0</v>
      </c>
      <c r="K536" s="20">
        <f t="shared" si="291"/>
        <v>0</v>
      </c>
      <c r="L536" s="20">
        <f t="shared" si="291"/>
        <v>0</v>
      </c>
      <c r="M536" s="58">
        <f t="shared" si="291"/>
        <v>0</v>
      </c>
      <c r="N536" s="60">
        <f>S536</f>
        <v>0.43749999999999872</v>
      </c>
      <c r="O536" s="12"/>
      <c r="P536" s="12"/>
      <c r="Q536" s="51"/>
      <c r="R536" s="51"/>
      <c r="S536" s="54">
        <f>SUM(S534:S535)</f>
        <v>0.43749999999999872</v>
      </c>
    </row>
    <row r="537" spans="1:19" ht="10.5" customHeight="1" outlineLevel="1" thickBot="1" x14ac:dyDescent="0.25">
      <c r="A537" s="39"/>
      <c r="B537" s="40" t="s">
        <v>252</v>
      </c>
      <c r="C537" s="40" t="s">
        <v>19</v>
      </c>
      <c r="D537" s="40" t="s">
        <v>3</v>
      </c>
      <c r="E537" s="59" t="s">
        <v>24</v>
      </c>
      <c r="F537" s="40" t="s">
        <v>12</v>
      </c>
      <c r="G537" s="39" t="s">
        <v>10</v>
      </c>
      <c r="H537" s="39" t="s">
        <v>11</v>
      </c>
      <c r="I537" s="39" t="s">
        <v>15</v>
      </c>
      <c r="J537" s="39" t="s">
        <v>13</v>
      </c>
      <c r="K537" s="39" t="s">
        <v>368</v>
      </c>
      <c r="L537" s="39" t="s">
        <v>687</v>
      </c>
      <c r="M537" s="59" t="s">
        <v>26</v>
      </c>
      <c r="N537" s="56">
        <f>N509+1</f>
        <v>43405</v>
      </c>
      <c r="O537" s="4">
        <v>0.41666666666666669</v>
      </c>
      <c r="P537" s="4">
        <f>O537</f>
        <v>0.41666666666666669</v>
      </c>
      <c r="Q537" s="47" t="s">
        <v>23</v>
      </c>
      <c r="R537" s="86" t="s">
        <v>662</v>
      </c>
      <c r="S537" s="5">
        <f t="shared" ref="S537" si="292">SUM(P537-O537)</f>
        <v>0</v>
      </c>
    </row>
    <row r="538" spans="1:19" ht="10.5" customHeight="1" outlineLevel="1" x14ac:dyDescent="0.2">
      <c r="B538" s="16"/>
      <c r="C538" s="13"/>
      <c r="D538" s="16"/>
      <c r="E538" s="16"/>
      <c r="F538" s="16"/>
      <c r="G538" s="16">
        <f>S538</f>
        <v>2.0833333333333315E-2</v>
      </c>
      <c r="H538" s="16"/>
      <c r="I538" s="16"/>
      <c r="J538" s="16"/>
      <c r="M538" s="16"/>
      <c r="N538" s="2">
        <f>N537</f>
        <v>43405</v>
      </c>
      <c r="O538" s="5">
        <f t="shared" ref="O538:O551" si="293">SUM(P537)</f>
        <v>0.41666666666666669</v>
      </c>
      <c r="P538" s="4">
        <f t="shared" ref="P538:P557" si="294">P537+0.0208333333333333</f>
        <v>0.4375</v>
      </c>
      <c r="Q538" s="98" t="s">
        <v>10</v>
      </c>
      <c r="R538" s="86" t="s">
        <v>722</v>
      </c>
      <c r="S538" s="5">
        <f t="shared" ref="S538:S540" si="295">SUM(P538-O538)</f>
        <v>2.0833333333333315E-2</v>
      </c>
    </row>
    <row r="539" spans="1:19" ht="10.5" customHeight="1" outlineLevel="1" x14ac:dyDescent="0.2">
      <c r="B539" s="16"/>
      <c r="C539" s="13"/>
      <c r="D539" s="16"/>
      <c r="E539" s="16"/>
      <c r="F539" s="16"/>
      <c r="G539" s="16"/>
      <c r="H539" s="16"/>
      <c r="I539" s="16"/>
      <c r="J539" s="16"/>
      <c r="K539" s="16">
        <f>S539</f>
        <v>2.0833333333333315E-2</v>
      </c>
      <c r="M539" s="16"/>
      <c r="N539" s="2">
        <f>N537</f>
        <v>43405</v>
      </c>
      <c r="O539" s="5">
        <f t="shared" si="293"/>
        <v>0.4375</v>
      </c>
      <c r="P539" s="4">
        <f t="shared" si="294"/>
        <v>0.45833333333333331</v>
      </c>
      <c r="Q539" s="98" t="s">
        <v>368</v>
      </c>
      <c r="R539" s="86" t="s">
        <v>724</v>
      </c>
      <c r="S539" s="5">
        <f t="shared" si="295"/>
        <v>2.0833333333333315E-2</v>
      </c>
    </row>
    <row r="540" spans="1:19" ht="10.5" customHeight="1" outlineLevel="1" x14ac:dyDescent="0.2">
      <c r="B540" s="16"/>
      <c r="C540" s="13"/>
      <c r="D540" s="16"/>
      <c r="E540" s="16"/>
      <c r="F540" s="16"/>
      <c r="G540" s="16"/>
      <c r="H540" s="16"/>
      <c r="I540" s="16"/>
      <c r="J540" s="16"/>
      <c r="K540" s="16"/>
      <c r="L540" s="16">
        <f>S540</f>
        <v>2.0833333333333315E-2</v>
      </c>
      <c r="M540" s="13"/>
      <c r="N540" s="2">
        <f>N537</f>
        <v>43405</v>
      </c>
      <c r="O540" s="5">
        <f t="shared" si="293"/>
        <v>0.45833333333333331</v>
      </c>
      <c r="P540" s="4">
        <f t="shared" si="294"/>
        <v>0.47916666666666663</v>
      </c>
      <c r="Q540" s="98" t="s">
        <v>687</v>
      </c>
      <c r="R540" s="86" t="s">
        <v>725</v>
      </c>
      <c r="S540" s="5">
        <f t="shared" si="295"/>
        <v>2.0833333333333315E-2</v>
      </c>
    </row>
    <row r="541" spans="1:19" ht="10.5" customHeight="1" outlineLevel="1" x14ac:dyDescent="0.2">
      <c r="B541" s="16"/>
      <c r="C541" s="16"/>
      <c r="D541" s="16"/>
      <c r="E541" s="16"/>
      <c r="F541" s="16"/>
      <c r="G541" s="16"/>
      <c r="H541" s="16"/>
      <c r="I541" s="16"/>
      <c r="J541" s="16"/>
      <c r="K541" s="16"/>
      <c r="L541" s="16">
        <f>S541</f>
        <v>2.0833333333333315E-2</v>
      </c>
      <c r="M541" s="16"/>
      <c r="N541" s="2">
        <f>N537</f>
        <v>43405</v>
      </c>
      <c r="O541" s="5">
        <f t="shared" si="293"/>
        <v>0.47916666666666663</v>
      </c>
      <c r="P541" s="4">
        <f t="shared" si="294"/>
        <v>0.49999999999999994</v>
      </c>
      <c r="Q541" s="98" t="s">
        <v>687</v>
      </c>
      <c r="R541" s="86" t="s">
        <v>725</v>
      </c>
      <c r="S541" s="5">
        <f>SUM(P541-O541)</f>
        <v>2.0833333333333315E-2</v>
      </c>
    </row>
    <row r="542" spans="1:19" ht="10.5" customHeight="1" outlineLevel="1" x14ac:dyDescent="0.2">
      <c r="B542" s="16"/>
      <c r="C542" s="16"/>
      <c r="D542" s="16"/>
      <c r="E542" s="16"/>
      <c r="F542" s="16"/>
      <c r="G542" s="16"/>
      <c r="H542" s="16"/>
      <c r="I542" s="16"/>
      <c r="J542" s="16"/>
      <c r="K542" s="16"/>
      <c r="L542" s="16">
        <f>S542</f>
        <v>2.0833333333333315E-2</v>
      </c>
      <c r="M542" s="16"/>
      <c r="N542" s="2">
        <f>N537</f>
        <v>43405</v>
      </c>
      <c r="O542" s="5">
        <f t="shared" si="293"/>
        <v>0.49999999999999994</v>
      </c>
      <c r="P542" s="4">
        <f t="shared" si="294"/>
        <v>0.52083333333333326</v>
      </c>
      <c r="Q542" s="98" t="s">
        <v>687</v>
      </c>
      <c r="R542" s="86" t="s">
        <v>725</v>
      </c>
      <c r="S542" s="5">
        <f>SUM(P542-O542)</f>
        <v>2.0833333333333315E-2</v>
      </c>
    </row>
    <row r="543" spans="1:19" ht="10.5" customHeight="1" outlineLevel="1" x14ac:dyDescent="0.2">
      <c r="B543" s="16"/>
      <c r="C543" s="13"/>
      <c r="D543" s="16"/>
      <c r="E543" s="16"/>
      <c r="F543" s="16"/>
      <c r="G543" s="16"/>
      <c r="H543" s="16"/>
      <c r="I543" s="16"/>
      <c r="J543" s="16"/>
      <c r="K543" s="16"/>
      <c r="L543" s="16"/>
      <c r="M543" s="13"/>
      <c r="N543" s="2">
        <f>N537</f>
        <v>43405</v>
      </c>
      <c r="O543" s="5">
        <f t="shared" si="293"/>
        <v>0.52083333333333326</v>
      </c>
      <c r="P543" s="4">
        <f t="shared" si="294"/>
        <v>0.54166666666666652</v>
      </c>
      <c r="Q543" s="98" t="s">
        <v>23</v>
      </c>
      <c r="R543" s="86" t="s">
        <v>44</v>
      </c>
      <c r="S543" s="5"/>
    </row>
    <row r="544" spans="1:19" ht="10.5" customHeight="1" outlineLevel="1" x14ac:dyDescent="0.2">
      <c r="B544" s="16"/>
      <c r="C544" s="13"/>
      <c r="D544" s="16"/>
      <c r="E544" s="16"/>
      <c r="F544" s="16"/>
      <c r="G544" s="16"/>
      <c r="H544" s="16"/>
      <c r="I544" s="16"/>
      <c r="J544" s="16"/>
      <c r="L544" s="16"/>
      <c r="M544" s="16"/>
      <c r="N544" s="2">
        <f>N537</f>
        <v>43405</v>
      </c>
      <c r="O544" s="5">
        <f t="shared" si="293"/>
        <v>0.54166666666666652</v>
      </c>
      <c r="P544" s="4">
        <f t="shared" si="294"/>
        <v>0.56249999999999978</v>
      </c>
      <c r="Q544" s="98" t="s">
        <v>23</v>
      </c>
      <c r="R544" s="86" t="s">
        <v>44</v>
      </c>
      <c r="S544" s="5"/>
    </row>
    <row r="545" spans="1:19" ht="10.5" customHeight="1" outlineLevel="1" x14ac:dyDescent="0.2">
      <c r="B545" s="16"/>
      <c r="C545" s="13"/>
      <c r="D545" s="16"/>
      <c r="E545" s="16"/>
      <c r="F545" s="16"/>
      <c r="G545" s="16">
        <f t="shared" ref="G545:G555" si="296">S545</f>
        <v>2.0833333333333259E-2</v>
      </c>
      <c r="H545" s="16"/>
      <c r="I545" s="16"/>
      <c r="J545" s="16"/>
      <c r="L545" s="16"/>
      <c r="M545" s="13"/>
      <c r="N545" s="2">
        <f>N537</f>
        <v>43405</v>
      </c>
      <c r="O545" s="5">
        <f t="shared" si="293"/>
        <v>0.56249999999999978</v>
      </c>
      <c r="P545" s="4">
        <f t="shared" si="294"/>
        <v>0.58333333333333304</v>
      </c>
      <c r="Q545" s="98" t="s">
        <v>10</v>
      </c>
      <c r="R545" s="86" t="s">
        <v>722</v>
      </c>
      <c r="S545" s="5">
        <f>SUM(P545-O545)</f>
        <v>2.0833333333333259E-2</v>
      </c>
    </row>
    <row r="546" spans="1:19" ht="10.5" customHeight="1" outlineLevel="1" x14ac:dyDescent="0.2">
      <c r="B546" s="16"/>
      <c r="C546" s="13"/>
      <c r="D546" s="16"/>
      <c r="E546" s="16"/>
      <c r="F546" s="16"/>
      <c r="G546" s="16">
        <f t="shared" si="296"/>
        <v>2.0833333333333259E-2</v>
      </c>
      <c r="H546" s="16"/>
      <c r="I546" s="16"/>
      <c r="J546" s="16"/>
      <c r="K546" s="16"/>
      <c r="L546" s="16"/>
      <c r="M546" s="13"/>
      <c r="N546" s="2">
        <f>N537</f>
        <v>43405</v>
      </c>
      <c r="O546" s="5">
        <f t="shared" si="293"/>
        <v>0.58333333333333304</v>
      </c>
      <c r="P546" s="4">
        <f t="shared" si="294"/>
        <v>0.6041666666666663</v>
      </c>
      <c r="Q546" s="98" t="s">
        <v>10</v>
      </c>
      <c r="R546" s="86" t="s">
        <v>726</v>
      </c>
      <c r="S546" s="5">
        <f>SUM(P546-O546)</f>
        <v>2.0833333333333259E-2</v>
      </c>
    </row>
    <row r="547" spans="1:19" ht="10.5" customHeight="1" outlineLevel="1" x14ac:dyDescent="0.2">
      <c r="B547" s="16"/>
      <c r="C547" s="16"/>
      <c r="D547" s="16"/>
      <c r="E547" s="16"/>
      <c r="F547" s="16"/>
      <c r="G547" s="16">
        <f t="shared" si="296"/>
        <v>2.0833333333333259E-2</v>
      </c>
      <c r="H547" s="16"/>
      <c r="I547" s="16"/>
      <c r="J547" s="16"/>
      <c r="K547" s="16"/>
      <c r="L547" s="16"/>
      <c r="M547" s="16"/>
      <c r="N547" s="2">
        <f>N537</f>
        <v>43405</v>
      </c>
      <c r="O547" s="5">
        <f t="shared" si="293"/>
        <v>0.6041666666666663</v>
      </c>
      <c r="P547" s="4">
        <f t="shared" si="294"/>
        <v>0.62499999999999956</v>
      </c>
      <c r="Q547" s="98" t="s">
        <v>10</v>
      </c>
      <c r="R547" s="86" t="s">
        <v>726</v>
      </c>
      <c r="S547" s="5">
        <f>SUM(P547-O547)</f>
        <v>2.0833333333333259E-2</v>
      </c>
    </row>
    <row r="548" spans="1:19" ht="10.5" customHeight="1" outlineLevel="1" x14ac:dyDescent="0.2">
      <c r="A548" s="16"/>
      <c r="B548" s="16"/>
      <c r="C548" s="16"/>
      <c r="D548" s="16"/>
      <c r="E548" s="16"/>
      <c r="F548" s="16"/>
      <c r="G548" s="16">
        <f t="shared" si="296"/>
        <v>2.0833333333333259E-2</v>
      </c>
      <c r="H548" s="16"/>
      <c r="I548" s="16"/>
      <c r="J548" s="16"/>
      <c r="K548" s="16"/>
      <c r="L548" s="16"/>
      <c r="M548" s="16"/>
      <c r="N548" s="2">
        <f>N537</f>
        <v>43405</v>
      </c>
      <c r="O548" s="5">
        <f t="shared" si="293"/>
        <v>0.62499999999999956</v>
      </c>
      <c r="P548" s="4">
        <f t="shared" si="294"/>
        <v>0.64583333333333282</v>
      </c>
      <c r="Q548" s="98" t="s">
        <v>10</v>
      </c>
      <c r="R548" s="86" t="s">
        <v>726</v>
      </c>
      <c r="S548" s="5">
        <f>SUM(P548-O548)</f>
        <v>2.0833333333333259E-2</v>
      </c>
    </row>
    <row r="549" spans="1:19" ht="10.5" customHeight="1" outlineLevel="1" x14ac:dyDescent="0.2">
      <c r="B549" s="16"/>
      <c r="C549" s="13"/>
      <c r="D549" s="16"/>
      <c r="E549" s="16"/>
      <c r="F549" s="16"/>
      <c r="G549" s="16">
        <f t="shared" si="296"/>
        <v>2.0833333333333259E-2</v>
      </c>
      <c r="H549" s="16"/>
      <c r="I549" s="16"/>
      <c r="J549" s="16"/>
      <c r="K549" s="16"/>
      <c r="L549" s="16"/>
      <c r="M549" s="16"/>
      <c r="N549" s="2">
        <f>N537</f>
        <v>43405</v>
      </c>
      <c r="O549" s="5">
        <f t="shared" si="293"/>
        <v>0.64583333333333282</v>
      </c>
      <c r="P549" s="4">
        <f t="shared" si="294"/>
        <v>0.66666666666666607</v>
      </c>
      <c r="Q549" s="98" t="s">
        <v>10</v>
      </c>
      <c r="R549" s="86" t="s">
        <v>726</v>
      </c>
      <c r="S549" s="5">
        <f>SUM(P549-O549)</f>
        <v>2.0833333333333259E-2</v>
      </c>
    </row>
    <row r="550" spans="1:19" ht="10.5" customHeight="1" outlineLevel="1" x14ac:dyDescent="0.2">
      <c r="B550" s="16"/>
      <c r="C550" s="13"/>
      <c r="D550" s="16"/>
      <c r="E550" s="16"/>
      <c r="F550" s="16"/>
      <c r="G550" s="16">
        <f t="shared" si="296"/>
        <v>2.0833333333333259E-2</v>
      </c>
      <c r="H550" s="16"/>
      <c r="I550" s="16"/>
      <c r="J550" s="16"/>
      <c r="K550" s="16"/>
      <c r="L550" s="16"/>
      <c r="M550" s="16"/>
      <c r="N550" s="2">
        <f>N537</f>
        <v>43405</v>
      </c>
      <c r="O550" s="5">
        <f t="shared" si="293"/>
        <v>0.66666666666666607</v>
      </c>
      <c r="P550" s="4">
        <f t="shared" si="294"/>
        <v>0.68749999999999933</v>
      </c>
      <c r="Q550" s="98" t="s">
        <v>10</v>
      </c>
      <c r="R550" s="86" t="s">
        <v>726</v>
      </c>
      <c r="S550" s="5">
        <f t="shared" ref="S550" si="297">SUM(P550-O550)</f>
        <v>2.0833333333333259E-2</v>
      </c>
    </row>
    <row r="551" spans="1:19" ht="10.5" customHeight="1" outlineLevel="1" x14ac:dyDescent="0.2">
      <c r="B551" s="16"/>
      <c r="C551" s="13"/>
      <c r="D551" s="16"/>
      <c r="E551" s="16"/>
      <c r="F551" s="16"/>
      <c r="G551" s="16">
        <f t="shared" si="296"/>
        <v>2.0833333333333259E-2</v>
      </c>
      <c r="H551" s="16"/>
      <c r="I551" s="16"/>
      <c r="J551" s="16"/>
      <c r="K551" s="16"/>
      <c r="L551" s="16"/>
      <c r="M551" s="16"/>
      <c r="N551" s="2">
        <f>N537</f>
        <v>43405</v>
      </c>
      <c r="O551" s="5">
        <f t="shared" si="293"/>
        <v>0.68749999999999933</v>
      </c>
      <c r="P551" s="4">
        <f t="shared" si="294"/>
        <v>0.70833333333333259</v>
      </c>
      <c r="Q551" s="98" t="s">
        <v>10</v>
      </c>
      <c r="R551" s="86" t="s">
        <v>726</v>
      </c>
      <c r="S551" s="5">
        <f>SUM(P551-O551)</f>
        <v>2.0833333333333259E-2</v>
      </c>
    </row>
    <row r="552" spans="1:19" ht="10.5" customHeight="1" outlineLevel="1" x14ac:dyDescent="0.2">
      <c r="B552" s="16"/>
      <c r="C552" s="13"/>
      <c r="D552" s="16"/>
      <c r="E552" s="16"/>
      <c r="F552" s="16"/>
      <c r="G552" s="16">
        <f t="shared" si="296"/>
        <v>2.0833333333333259E-2</v>
      </c>
      <c r="H552" s="16"/>
      <c r="I552" s="16"/>
      <c r="J552" s="16"/>
      <c r="K552" s="16"/>
      <c r="L552" s="16"/>
      <c r="M552" s="16"/>
      <c r="N552" s="2">
        <f>N537</f>
        <v>43405</v>
      </c>
      <c r="O552" s="5">
        <f t="shared" ref="O552:O554" si="298">SUM(P551)</f>
        <v>0.70833333333333259</v>
      </c>
      <c r="P552" s="4">
        <f t="shared" si="294"/>
        <v>0.72916666666666585</v>
      </c>
      <c r="Q552" s="98" t="s">
        <v>10</v>
      </c>
      <c r="R552" s="86" t="s">
        <v>726</v>
      </c>
      <c r="S552" s="5">
        <f t="shared" ref="S552:S554" si="299">SUM(P552-O552)</f>
        <v>2.0833333333333259E-2</v>
      </c>
    </row>
    <row r="553" spans="1:19" ht="10.5" customHeight="1" outlineLevel="1" x14ac:dyDescent="0.2">
      <c r="B553" s="16"/>
      <c r="C553" s="13"/>
      <c r="D553" s="16"/>
      <c r="E553" s="16"/>
      <c r="F553" s="16"/>
      <c r="G553" s="16">
        <f t="shared" si="296"/>
        <v>2.0833333333333259E-2</v>
      </c>
      <c r="H553" s="16"/>
      <c r="I553" s="16"/>
      <c r="J553" s="16"/>
      <c r="K553" s="16"/>
      <c r="L553" s="16"/>
      <c r="M553" s="16"/>
      <c r="N553" s="2">
        <f>N537</f>
        <v>43405</v>
      </c>
      <c r="O553" s="5">
        <f t="shared" si="298"/>
        <v>0.72916666666666585</v>
      </c>
      <c r="P553" s="4">
        <f t="shared" si="294"/>
        <v>0.74999999999999911</v>
      </c>
      <c r="Q553" s="98" t="s">
        <v>10</v>
      </c>
      <c r="R553" s="86" t="s">
        <v>726</v>
      </c>
      <c r="S553" s="5">
        <f t="shared" si="299"/>
        <v>2.0833333333333259E-2</v>
      </c>
    </row>
    <row r="554" spans="1:19" ht="10.5" customHeight="1" outlineLevel="1" x14ac:dyDescent="0.2">
      <c r="B554" s="16"/>
      <c r="C554" s="13"/>
      <c r="D554" s="16"/>
      <c r="E554" s="16"/>
      <c r="F554" s="16"/>
      <c r="G554" s="16">
        <f t="shared" si="296"/>
        <v>2.0833333333333259E-2</v>
      </c>
      <c r="H554" s="16"/>
      <c r="I554" s="16"/>
      <c r="J554" s="16"/>
      <c r="K554" s="16"/>
      <c r="L554" s="16"/>
      <c r="M554" s="16"/>
      <c r="N554" s="2">
        <f>N537</f>
        <v>43405</v>
      </c>
      <c r="O554" s="5">
        <f t="shared" si="298"/>
        <v>0.74999999999999911</v>
      </c>
      <c r="P554" s="4">
        <f t="shared" si="294"/>
        <v>0.77083333333333237</v>
      </c>
      <c r="Q554" s="98" t="s">
        <v>10</v>
      </c>
      <c r="R554" s="86" t="s">
        <v>726</v>
      </c>
      <c r="S554" s="5">
        <f t="shared" si="299"/>
        <v>2.0833333333333259E-2</v>
      </c>
    </row>
    <row r="555" spans="1:19" ht="10.5" customHeight="1" outlineLevel="1" x14ac:dyDescent="0.2">
      <c r="B555" s="16"/>
      <c r="C555" s="13"/>
      <c r="D555" s="16"/>
      <c r="E555" s="16"/>
      <c r="F555" s="16"/>
      <c r="G555" s="16">
        <f t="shared" si="296"/>
        <v>2.0833333333333259E-2</v>
      </c>
      <c r="H555" s="16"/>
      <c r="I555" s="16"/>
      <c r="J555" s="16"/>
      <c r="K555" s="16"/>
      <c r="L555" s="16"/>
      <c r="M555" s="16"/>
      <c r="N555" s="2">
        <f>N537</f>
        <v>43405</v>
      </c>
      <c r="O555" s="5">
        <f t="shared" ref="O555:O557" si="300">SUM(P554)</f>
        <v>0.77083333333333237</v>
      </c>
      <c r="P555" s="4">
        <f t="shared" si="294"/>
        <v>0.79166666666666563</v>
      </c>
      <c r="Q555" s="98" t="s">
        <v>10</v>
      </c>
      <c r="R555" s="86" t="s">
        <v>726</v>
      </c>
      <c r="S555" s="5">
        <f t="shared" ref="S555:S557" si="301">SUM(P555-O555)</f>
        <v>2.0833333333333259E-2</v>
      </c>
    </row>
    <row r="556" spans="1:19" ht="10.5" customHeight="1" outlineLevel="1" x14ac:dyDescent="0.2">
      <c r="B556" s="16"/>
      <c r="C556" s="13"/>
      <c r="D556" s="16"/>
      <c r="E556" s="16"/>
      <c r="F556" s="16"/>
      <c r="G556" s="16"/>
      <c r="H556" s="16"/>
      <c r="I556" s="16"/>
      <c r="J556" s="16"/>
      <c r="K556" s="16"/>
      <c r="L556" s="16"/>
      <c r="M556" s="16"/>
      <c r="N556" s="2">
        <f>N537</f>
        <v>43405</v>
      </c>
      <c r="O556" s="5">
        <f t="shared" si="300"/>
        <v>0.79166666666666563</v>
      </c>
      <c r="P556" s="4">
        <f t="shared" si="294"/>
        <v>0.81249999999999889</v>
      </c>
      <c r="Q556" s="98" t="s">
        <v>23</v>
      </c>
      <c r="R556" s="86" t="s">
        <v>723</v>
      </c>
      <c r="S556" s="5"/>
    </row>
    <row r="557" spans="1:19" ht="10.5" customHeight="1" outlineLevel="1" thickBot="1" x14ac:dyDescent="0.25">
      <c r="B557" s="16"/>
      <c r="C557" s="13"/>
      <c r="D557" s="16"/>
      <c r="E557" s="16"/>
      <c r="F557" s="16"/>
      <c r="G557" s="16">
        <f>S557</f>
        <v>2.0833333333333259E-2</v>
      </c>
      <c r="H557" s="16"/>
      <c r="I557" s="16"/>
      <c r="J557" s="16"/>
      <c r="K557" s="16"/>
      <c r="L557" s="16"/>
      <c r="M557" s="16"/>
      <c r="N557" s="2">
        <f>N537</f>
        <v>43405</v>
      </c>
      <c r="O557" s="5">
        <f t="shared" si="300"/>
        <v>0.81249999999999889</v>
      </c>
      <c r="P557" s="4">
        <f t="shared" si="294"/>
        <v>0.83333333333333215</v>
      </c>
      <c r="Q557" s="98" t="s">
        <v>10</v>
      </c>
      <c r="R557" s="86" t="s">
        <v>726</v>
      </c>
      <c r="S557" s="5">
        <f t="shared" si="301"/>
        <v>2.0833333333333259E-2</v>
      </c>
    </row>
    <row r="558" spans="1:19" ht="10.5" customHeight="1" outlineLevel="1" x14ac:dyDescent="0.2">
      <c r="A558" s="17">
        <f t="shared" ref="A558:M558" si="302">SUM(A538:A557)</f>
        <v>0</v>
      </c>
      <c r="B558" s="17">
        <f t="shared" si="302"/>
        <v>0</v>
      </c>
      <c r="C558" s="17">
        <f t="shared" si="302"/>
        <v>0</v>
      </c>
      <c r="D558" s="17">
        <f t="shared" si="302"/>
        <v>0</v>
      </c>
      <c r="E558" s="17">
        <f t="shared" si="302"/>
        <v>0</v>
      </c>
      <c r="F558" s="17">
        <f t="shared" si="302"/>
        <v>0</v>
      </c>
      <c r="G558" s="17">
        <f t="shared" si="302"/>
        <v>0.27083333333333243</v>
      </c>
      <c r="H558" s="17">
        <f t="shared" si="302"/>
        <v>0</v>
      </c>
      <c r="I558" s="17">
        <f t="shared" si="302"/>
        <v>0</v>
      </c>
      <c r="J558" s="17">
        <f t="shared" si="302"/>
        <v>0</v>
      </c>
      <c r="K558" s="17">
        <f t="shared" si="302"/>
        <v>2.0833333333333315E-2</v>
      </c>
      <c r="L558" s="17">
        <f t="shared" si="302"/>
        <v>6.2499999999999944E-2</v>
      </c>
      <c r="M558" s="17">
        <f t="shared" si="302"/>
        <v>0</v>
      </c>
      <c r="N558" s="55" t="b">
        <f>SUM(A558:M558) = S558</f>
        <v>1</v>
      </c>
      <c r="O558" s="23"/>
      <c r="P558" s="23"/>
      <c r="Q558" s="49"/>
      <c r="R558" s="49"/>
      <c r="S558" s="17">
        <f>SUM(S538:S557)</f>
        <v>0.35416666666666569</v>
      </c>
    </row>
    <row r="559" spans="1:19" ht="10.5" customHeight="1" outlineLevel="1" x14ac:dyDescent="0.2">
      <c r="A559" s="8">
        <f t="shared" ref="A559:C559" si="303">(A558-INT(A558))*24</f>
        <v>0</v>
      </c>
      <c r="B559" s="8">
        <f t="shared" si="303"/>
        <v>0</v>
      </c>
      <c r="C559" s="8">
        <f t="shared" si="303"/>
        <v>0</v>
      </c>
      <c r="D559" s="18">
        <f>(D558-INT(D558))*24</f>
        <v>0</v>
      </c>
      <c r="E559" s="18">
        <f>(E558-INT(E558))*24</f>
        <v>0</v>
      </c>
      <c r="F559" s="18">
        <f>(F558-INT(F558))*24</f>
        <v>0</v>
      </c>
      <c r="G559" s="18">
        <f>(G558-INT(G558))*24</f>
        <v>6.4999999999999787</v>
      </c>
      <c r="H559" s="18">
        <f t="shared" ref="H559:M559" si="304">(H558-INT(H558))*24</f>
        <v>0</v>
      </c>
      <c r="I559" s="18">
        <f t="shared" si="304"/>
        <v>0</v>
      </c>
      <c r="J559" s="18">
        <f t="shared" si="304"/>
        <v>0</v>
      </c>
      <c r="K559" s="18">
        <f t="shared" si="304"/>
        <v>0.49999999999999956</v>
      </c>
      <c r="L559" s="18">
        <f t="shared" si="304"/>
        <v>1.4999999999999987</v>
      </c>
      <c r="M559" s="57">
        <f t="shared" si="304"/>
        <v>0</v>
      </c>
      <c r="N559" s="26">
        <f>SUM(A559:M559)</f>
        <v>8.4999999999999769</v>
      </c>
      <c r="O559" s="24"/>
      <c r="P559" s="24"/>
      <c r="Q559" s="50"/>
      <c r="R559" s="50"/>
      <c r="S559" s="52"/>
    </row>
    <row r="560" spans="1:19" ht="10.5" customHeight="1" outlineLevel="1" thickBot="1" x14ac:dyDescent="0.25">
      <c r="A560" s="27"/>
      <c r="B560" s="19"/>
      <c r="C560" s="19"/>
      <c r="D560" s="20">
        <f>SUM(A559:D559)</f>
        <v>0</v>
      </c>
      <c r="E560" s="20">
        <f t="shared" ref="E560:M560" si="305">E559</f>
        <v>0</v>
      </c>
      <c r="F560" s="20">
        <f t="shared" si="305"/>
        <v>0</v>
      </c>
      <c r="G560" s="20">
        <f t="shared" si="305"/>
        <v>6.4999999999999787</v>
      </c>
      <c r="H560" s="20">
        <f t="shared" si="305"/>
        <v>0</v>
      </c>
      <c r="I560" s="20">
        <f t="shared" si="305"/>
        <v>0</v>
      </c>
      <c r="J560" s="20">
        <f t="shared" si="305"/>
        <v>0</v>
      </c>
      <c r="K560" s="20">
        <f t="shared" si="305"/>
        <v>0.49999999999999956</v>
      </c>
      <c r="L560" s="20">
        <f t="shared" si="305"/>
        <v>1.4999999999999987</v>
      </c>
      <c r="M560" s="58">
        <f t="shared" si="305"/>
        <v>0</v>
      </c>
      <c r="N560" s="60">
        <f>S560</f>
        <v>0.35416666666666569</v>
      </c>
      <c r="O560" s="25"/>
      <c r="P560" s="25"/>
      <c r="Q560" s="51"/>
      <c r="R560" s="51"/>
      <c r="S560" s="54">
        <f>SUM(S558:S559)</f>
        <v>0.35416666666666569</v>
      </c>
    </row>
    <row r="561" spans="1:19" ht="10.5" customHeight="1" outlineLevel="1" thickBot="1" x14ac:dyDescent="0.25">
      <c r="A561" s="39"/>
      <c r="B561" s="40" t="s">
        <v>252</v>
      </c>
      <c r="C561" s="40" t="s">
        <v>19</v>
      </c>
      <c r="D561" s="40" t="s">
        <v>3</v>
      </c>
      <c r="E561" s="59" t="s">
        <v>24</v>
      </c>
      <c r="F561" s="40" t="s">
        <v>12</v>
      </c>
      <c r="G561" s="39" t="s">
        <v>10</v>
      </c>
      <c r="H561" s="39" t="s">
        <v>11</v>
      </c>
      <c r="I561" s="39" t="s">
        <v>15</v>
      </c>
      <c r="J561" s="39" t="s">
        <v>13</v>
      </c>
      <c r="K561" s="39" t="s">
        <v>368</v>
      </c>
      <c r="L561" s="39" t="s">
        <v>687</v>
      </c>
      <c r="M561" s="59" t="s">
        <v>26</v>
      </c>
      <c r="N561" s="56">
        <f>N537+1</f>
        <v>43406</v>
      </c>
      <c r="O561" s="4">
        <v>0.41666666666666669</v>
      </c>
      <c r="P561" s="4">
        <f>O561</f>
        <v>0.41666666666666669</v>
      </c>
      <c r="Q561" s="47" t="s">
        <v>23</v>
      </c>
      <c r="R561" s="86" t="s">
        <v>661</v>
      </c>
      <c r="S561" s="5">
        <f t="shared" ref="S561" si="306">SUM(P561-O561)</f>
        <v>0</v>
      </c>
    </row>
    <row r="562" spans="1:19" ht="10.5" customHeight="1" outlineLevel="1" x14ac:dyDescent="0.2">
      <c r="B562" s="16"/>
      <c r="C562" s="13"/>
      <c r="D562" s="16">
        <f>S562</f>
        <v>2.0833333333333315E-2</v>
      </c>
      <c r="E562" s="16"/>
      <c r="F562" s="16"/>
      <c r="G562" s="16"/>
      <c r="H562" s="16"/>
      <c r="J562" s="16"/>
      <c r="M562" s="16"/>
      <c r="N562" s="2">
        <f>N561</f>
        <v>43406</v>
      </c>
      <c r="O562" s="3">
        <f>SUM(P561)</f>
        <v>0.41666666666666669</v>
      </c>
      <c r="P562" s="4">
        <f>P561+0.0208333333333333</f>
        <v>0.4375</v>
      </c>
      <c r="Q562" s="98" t="s">
        <v>3</v>
      </c>
      <c r="R562" s="86" t="s">
        <v>21</v>
      </c>
      <c r="S562" s="5">
        <f t="shared" ref="S562:S563" si="307">SUM(P562-O562)</f>
        <v>2.0833333333333315E-2</v>
      </c>
    </row>
    <row r="563" spans="1:19" ht="10.5" customHeight="1" outlineLevel="1" x14ac:dyDescent="0.2">
      <c r="B563" s="16"/>
      <c r="C563" s="13"/>
      <c r="D563" s="16"/>
      <c r="E563" s="16"/>
      <c r="F563" s="16"/>
      <c r="G563" s="16">
        <f>S563</f>
        <v>2.0833333333333315E-2</v>
      </c>
      <c r="H563" s="16"/>
      <c r="I563" s="16"/>
      <c r="J563" s="16"/>
      <c r="K563" s="16"/>
      <c r="M563" s="16"/>
      <c r="N563" s="2">
        <f>N561</f>
        <v>43406</v>
      </c>
      <c r="O563" s="3">
        <f t="shared" ref="O563:O578" si="308">SUM(P562)</f>
        <v>0.4375</v>
      </c>
      <c r="P563" s="4">
        <f t="shared" ref="P563:P578" si="309">P562+0.0208333333333333</f>
        <v>0.45833333333333331</v>
      </c>
      <c r="Q563" s="98" t="s">
        <v>10</v>
      </c>
      <c r="R563" s="86" t="s">
        <v>728</v>
      </c>
      <c r="S563" s="5">
        <f t="shared" si="307"/>
        <v>2.0833333333333315E-2</v>
      </c>
    </row>
    <row r="564" spans="1:19" ht="10.5" customHeight="1" outlineLevel="1" x14ac:dyDescent="0.2">
      <c r="B564" s="16"/>
      <c r="C564" s="13"/>
      <c r="D564" s="5"/>
      <c r="E564" s="16"/>
      <c r="F564" s="16"/>
      <c r="G564" s="16">
        <f>S564</f>
        <v>2.0833333333333315E-2</v>
      </c>
      <c r="H564" s="16"/>
      <c r="I564" s="16"/>
      <c r="J564" s="16"/>
      <c r="K564" s="16"/>
      <c r="L564" s="16"/>
      <c r="M564" s="13"/>
      <c r="N564" s="2">
        <f>N561</f>
        <v>43406</v>
      </c>
      <c r="O564" s="3">
        <f t="shared" si="308"/>
        <v>0.45833333333333331</v>
      </c>
      <c r="P564" s="4">
        <f t="shared" si="309"/>
        <v>0.47916666666666663</v>
      </c>
      <c r="Q564" s="98" t="s">
        <v>10</v>
      </c>
      <c r="R564" s="86" t="s">
        <v>728</v>
      </c>
      <c r="S564" s="5">
        <f>SUM(P564-O564)</f>
        <v>2.0833333333333315E-2</v>
      </c>
    </row>
    <row r="565" spans="1:19" ht="10.5" customHeight="1" outlineLevel="1" x14ac:dyDescent="0.2">
      <c r="B565" s="16"/>
      <c r="C565" s="13"/>
      <c r="D565" s="16"/>
      <c r="E565" s="16"/>
      <c r="F565" s="16"/>
      <c r="G565" s="16"/>
      <c r="H565" s="16"/>
      <c r="I565" s="16"/>
      <c r="J565" s="16"/>
      <c r="K565" s="16"/>
      <c r="L565" s="16">
        <f>S565</f>
        <v>2.0833333333333315E-2</v>
      </c>
      <c r="M565" s="16"/>
      <c r="N565" s="2">
        <f>N561</f>
        <v>43406</v>
      </c>
      <c r="O565" s="3">
        <f t="shared" si="308"/>
        <v>0.47916666666666663</v>
      </c>
      <c r="P565" s="4">
        <f t="shared" si="309"/>
        <v>0.49999999999999994</v>
      </c>
      <c r="Q565" s="98" t="s">
        <v>687</v>
      </c>
      <c r="R565" s="86" t="s">
        <v>727</v>
      </c>
      <c r="S565" s="5">
        <f>SUM(P565-O565)</f>
        <v>2.0833333333333315E-2</v>
      </c>
    </row>
    <row r="566" spans="1:19" ht="10.5" customHeight="1" outlineLevel="1" x14ac:dyDescent="0.2">
      <c r="B566" s="16"/>
      <c r="C566" s="13"/>
      <c r="D566" s="16"/>
      <c r="E566" s="16"/>
      <c r="F566" s="16"/>
      <c r="G566" s="16"/>
      <c r="H566" s="16"/>
      <c r="I566" s="16"/>
      <c r="J566" s="16"/>
      <c r="K566" s="16"/>
      <c r="L566" s="16">
        <f>S566</f>
        <v>2.0833333333333315E-2</v>
      </c>
      <c r="M566" s="16"/>
      <c r="N566" s="2">
        <f>N561</f>
        <v>43406</v>
      </c>
      <c r="O566" s="3">
        <f t="shared" si="308"/>
        <v>0.49999999999999994</v>
      </c>
      <c r="P566" s="4">
        <f t="shared" si="309"/>
        <v>0.52083333333333326</v>
      </c>
      <c r="Q566" s="98" t="s">
        <v>687</v>
      </c>
      <c r="R566" s="86" t="s">
        <v>727</v>
      </c>
      <c r="S566" s="5">
        <f>SUM(P566-O566)</f>
        <v>2.0833333333333315E-2</v>
      </c>
    </row>
    <row r="567" spans="1:19" ht="10.5" customHeight="1" outlineLevel="1" x14ac:dyDescent="0.2">
      <c r="B567" s="16"/>
      <c r="C567" s="13"/>
      <c r="D567" s="16"/>
      <c r="E567" s="16"/>
      <c r="F567" s="16"/>
      <c r="G567" s="16">
        <f t="shared" ref="G567" si="310">S567</f>
        <v>0</v>
      </c>
      <c r="H567" s="16"/>
      <c r="I567" s="16"/>
      <c r="J567" s="16"/>
      <c r="K567" s="16"/>
      <c r="L567" s="16"/>
      <c r="M567" s="16"/>
      <c r="N567" s="2">
        <f>N561</f>
        <v>43406</v>
      </c>
      <c r="O567" s="3">
        <f t="shared" si="308"/>
        <v>0.52083333333333326</v>
      </c>
      <c r="P567" s="4">
        <f t="shared" si="309"/>
        <v>0.54166666666666652</v>
      </c>
      <c r="Q567" s="98" t="s">
        <v>23</v>
      </c>
      <c r="R567" s="86" t="s">
        <v>44</v>
      </c>
      <c r="S567" s="5"/>
    </row>
    <row r="568" spans="1:19" ht="10.5" customHeight="1" outlineLevel="1" x14ac:dyDescent="0.2">
      <c r="B568" s="16"/>
      <c r="C568" s="13"/>
      <c r="D568" s="16"/>
      <c r="E568" s="16"/>
      <c r="F568" s="16"/>
      <c r="G568" s="16">
        <f t="shared" ref="G568:G578" si="311">S568</f>
        <v>2.0833333333333259E-2</v>
      </c>
      <c r="H568" s="16"/>
      <c r="I568" s="16"/>
      <c r="J568" s="16"/>
      <c r="K568" s="16"/>
      <c r="L568" s="16"/>
      <c r="M568" s="16"/>
      <c r="N568" s="2">
        <f>N561</f>
        <v>43406</v>
      </c>
      <c r="O568" s="3">
        <f t="shared" si="308"/>
        <v>0.54166666666666652</v>
      </c>
      <c r="P568" s="4">
        <f t="shared" si="309"/>
        <v>0.56249999999999978</v>
      </c>
      <c r="Q568" s="98" t="s">
        <v>10</v>
      </c>
      <c r="R568" s="86" t="s">
        <v>729</v>
      </c>
      <c r="S568" s="5">
        <f t="shared" ref="S568:S569" si="312">SUM(P568-O568)</f>
        <v>2.0833333333333259E-2</v>
      </c>
    </row>
    <row r="569" spans="1:19" ht="10.5" customHeight="1" outlineLevel="1" x14ac:dyDescent="0.2">
      <c r="B569" s="16"/>
      <c r="C569" s="13"/>
      <c r="D569" s="16"/>
      <c r="E569" s="16"/>
      <c r="F569" s="16"/>
      <c r="G569" s="16">
        <f t="shared" si="311"/>
        <v>2.0833333333333259E-2</v>
      </c>
      <c r="H569" s="16"/>
      <c r="I569" s="16"/>
      <c r="J569" s="16"/>
      <c r="L569" s="16"/>
      <c r="M569" s="16"/>
      <c r="N569" s="2">
        <f>N561</f>
        <v>43406</v>
      </c>
      <c r="O569" s="3">
        <f t="shared" si="308"/>
        <v>0.56249999999999978</v>
      </c>
      <c r="P569" s="4">
        <f t="shared" si="309"/>
        <v>0.58333333333333304</v>
      </c>
      <c r="Q569" s="98" t="s">
        <v>10</v>
      </c>
      <c r="R569" s="86" t="s">
        <v>729</v>
      </c>
      <c r="S569" s="5">
        <f t="shared" si="312"/>
        <v>2.0833333333333259E-2</v>
      </c>
    </row>
    <row r="570" spans="1:19" ht="10.5" customHeight="1" outlineLevel="1" x14ac:dyDescent="0.2">
      <c r="B570" s="16"/>
      <c r="C570" s="13"/>
      <c r="D570" s="16"/>
      <c r="E570" s="16"/>
      <c r="F570" s="16"/>
      <c r="G570" s="16">
        <f t="shared" si="311"/>
        <v>2.0833333333333259E-2</v>
      </c>
      <c r="H570" s="16"/>
      <c r="I570" s="16"/>
      <c r="J570" s="16"/>
      <c r="K570" s="16"/>
      <c r="L570" s="16"/>
      <c r="M570" s="16"/>
      <c r="N570" s="2">
        <f>N561</f>
        <v>43406</v>
      </c>
      <c r="O570" s="3">
        <f t="shared" si="308"/>
        <v>0.58333333333333304</v>
      </c>
      <c r="P570" s="4">
        <f t="shared" si="309"/>
        <v>0.6041666666666663</v>
      </c>
      <c r="Q570" s="98" t="s">
        <v>10</v>
      </c>
      <c r="R570" s="86" t="s">
        <v>728</v>
      </c>
      <c r="S570" s="5">
        <f>SUM(P570-O570)</f>
        <v>2.0833333333333259E-2</v>
      </c>
    </row>
    <row r="571" spans="1:19" ht="10.5" customHeight="1" outlineLevel="1" x14ac:dyDescent="0.2">
      <c r="B571" s="16"/>
      <c r="C571" s="16"/>
      <c r="D571" s="16"/>
      <c r="E571" s="16"/>
      <c r="F571" s="16"/>
      <c r="G571" s="16">
        <f t="shared" si="311"/>
        <v>2.0833333333333259E-2</v>
      </c>
      <c r="H571" s="16"/>
      <c r="I571" s="16"/>
      <c r="J571" s="16"/>
      <c r="K571" s="16"/>
      <c r="L571" s="16"/>
      <c r="M571" s="16"/>
      <c r="N571" s="2">
        <f>N561</f>
        <v>43406</v>
      </c>
      <c r="O571" s="3">
        <f t="shared" si="308"/>
        <v>0.6041666666666663</v>
      </c>
      <c r="P571" s="4">
        <f t="shared" si="309"/>
        <v>0.62499999999999956</v>
      </c>
      <c r="Q571" s="98" t="s">
        <v>10</v>
      </c>
      <c r="R571" s="86" t="s">
        <v>728</v>
      </c>
      <c r="S571" s="5">
        <f>SUM(P571-O571)</f>
        <v>2.0833333333333259E-2</v>
      </c>
    </row>
    <row r="572" spans="1:19" ht="10.5" customHeight="1" outlineLevel="1" x14ac:dyDescent="0.2">
      <c r="B572" s="16"/>
      <c r="C572" s="16"/>
      <c r="D572" s="16"/>
      <c r="E572" s="16"/>
      <c r="F572" s="16"/>
      <c r="G572" s="16">
        <f t="shared" si="311"/>
        <v>2.0833333333333259E-2</v>
      </c>
      <c r="H572" s="16"/>
      <c r="I572" s="16"/>
      <c r="J572" s="16"/>
      <c r="K572" s="16"/>
      <c r="L572" s="16"/>
      <c r="M572" s="16"/>
      <c r="N572" s="2">
        <f>N561</f>
        <v>43406</v>
      </c>
      <c r="O572" s="3">
        <f t="shared" si="308"/>
        <v>0.62499999999999956</v>
      </c>
      <c r="P572" s="4">
        <f t="shared" si="309"/>
        <v>0.64583333333333282</v>
      </c>
      <c r="Q572" s="98" t="s">
        <v>10</v>
      </c>
      <c r="R572" s="86" t="s">
        <v>728</v>
      </c>
      <c r="S572" s="5">
        <f t="shared" ref="S572:S574" si="313">SUM(P572-O572)</f>
        <v>2.0833333333333259E-2</v>
      </c>
    </row>
    <row r="573" spans="1:19" ht="10.5" customHeight="1" outlineLevel="1" x14ac:dyDescent="0.2">
      <c r="B573" s="16"/>
      <c r="C573" s="16"/>
      <c r="D573" s="16"/>
      <c r="E573" s="16"/>
      <c r="F573" s="16"/>
      <c r="G573" s="16">
        <f t="shared" si="311"/>
        <v>2.0833333333333259E-2</v>
      </c>
      <c r="H573" s="16"/>
      <c r="I573" s="16"/>
      <c r="J573" s="16"/>
      <c r="K573" s="16"/>
      <c r="L573" s="16"/>
      <c r="M573" s="16"/>
      <c r="N573" s="2">
        <f>N561</f>
        <v>43406</v>
      </c>
      <c r="O573" s="3">
        <f t="shared" si="308"/>
        <v>0.64583333333333282</v>
      </c>
      <c r="P573" s="4">
        <f t="shared" si="309"/>
        <v>0.66666666666666607</v>
      </c>
      <c r="Q573" s="98" t="s">
        <v>10</v>
      </c>
      <c r="R573" s="86" t="s">
        <v>728</v>
      </c>
      <c r="S573" s="5">
        <f t="shared" si="313"/>
        <v>2.0833333333333259E-2</v>
      </c>
    </row>
    <row r="574" spans="1:19" ht="10.5" customHeight="1" outlineLevel="1" x14ac:dyDescent="0.2">
      <c r="B574" s="16"/>
      <c r="C574" s="16"/>
      <c r="D574" s="16"/>
      <c r="E574" s="16"/>
      <c r="F574" s="16"/>
      <c r="G574" s="16">
        <f t="shared" si="311"/>
        <v>2.0833333333333259E-2</v>
      </c>
      <c r="H574" s="16"/>
      <c r="I574" s="16"/>
      <c r="J574" s="16"/>
      <c r="K574" s="16"/>
      <c r="L574" s="16"/>
      <c r="M574" s="16"/>
      <c r="N574" s="2">
        <f>N561</f>
        <v>43406</v>
      </c>
      <c r="O574" s="3">
        <f t="shared" si="308"/>
        <v>0.66666666666666607</v>
      </c>
      <c r="P574" s="4">
        <f t="shared" si="309"/>
        <v>0.68749999999999933</v>
      </c>
      <c r="Q574" s="98" t="s">
        <v>10</v>
      </c>
      <c r="R574" s="86" t="s">
        <v>728</v>
      </c>
      <c r="S574" s="5">
        <f t="shared" si="313"/>
        <v>2.0833333333333259E-2</v>
      </c>
    </row>
    <row r="575" spans="1:19" ht="10.5" customHeight="1" outlineLevel="1" x14ac:dyDescent="0.2">
      <c r="B575" s="16"/>
      <c r="C575" s="16"/>
      <c r="D575" s="16"/>
      <c r="E575" s="16"/>
      <c r="F575" s="16"/>
      <c r="G575" s="16">
        <f t="shared" si="311"/>
        <v>2.0833333333333259E-2</v>
      </c>
      <c r="H575" s="16"/>
      <c r="I575" s="16"/>
      <c r="J575" s="16"/>
      <c r="K575" s="16"/>
      <c r="L575" s="16"/>
      <c r="M575" s="16"/>
      <c r="N575" s="2">
        <f>N561</f>
        <v>43406</v>
      </c>
      <c r="O575" s="3">
        <f t="shared" si="308"/>
        <v>0.68749999999999933</v>
      </c>
      <c r="P575" s="4">
        <f t="shared" si="309"/>
        <v>0.70833333333333259</v>
      </c>
      <c r="Q575" s="98" t="s">
        <v>10</v>
      </c>
      <c r="R575" s="86" t="s">
        <v>728</v>
      </c>
      <c r="S575" s="5">
        <f>SUM(P575-O575)</f>
        <v>2.0833333333333259E-2</v>
      </c>
    </row>
    <row r="576" spans="1:19" ht="10.5" customHeight="1" outlineLevel="1" x14ac:dyDescent="0.2">
      <c r="B576" s="16"/>
      <c r="C576" s="16"/>
      <c r="D576" s="16"/>
      <c r="E576" s="16"/>
      <c r="F576" s="16"/>
      <c r="G576" s="16">
        <f t="shared" si="311"/>
        <v>2.0833333333333259E-2</v>
      </c>
      <c r="H576" s="16"/>
      <c r="I576" s="16"/>
      <c r="J576" s="16"/>
      <c r="K576" s="16"/>
      <c r="L576" s="16"/>
      <c r="M576" s="16"/>
      <c r="N576" s="2">
        <f>N561</f>
        <v>43406</v>
      </c>
      <c r="O576" s="3">
        <f t="shared" si="308"/>
        <v>0.70833333333333259</v>
      </c>
      <c r="P576" s="4">
        <f t="shared" si="309"/>
        <v>0.72916666666666585</v>
      </c>
      <c r="Q576" s="98" t="s">
        <v>10</v>
      </c>
      <c r="R576" s="86" t="s">
        <v>728</v>
      </c>
      <c r="S576" s="5">
        <f>SUM(P576-O576)</f>
        <v>2.0833333333333259E-2</v>
      </c>
    </row>
    <row r="577" spans="1:19" ht="10.5" customHeight="1" outlineLevel="1" x14ac:dyDescent="0.2">
      <c r="B577" s="16"/>
      <c r="C577" s="16"/>
      <c r="D577" s="16"/>
      <c r="E577" s="16"/>
      <c r="F577" s="16"/>
      <c r="G577" s="16">
        <f t="shared" si="311"/>
        <v>2.0833333333333259E-2</v>
      </c>
      <c r="H577" s="16"/>
      <c r="I577" s="16"/>
      <c r="J577" s="16"/>
      <c r="K577" s="16"/>
      <c r="L577" s="16"/>
      <c r="M577" s="16"/>
      <c r="N577" s="2">
        <f>N561</f>
        <v>43406</v>
      </c>
      <c r="O577" s="3">
        <f t="shared" si="308"/>
        <v>0.72916666666666585</v>
      </c>
      <c r="P577" s="4">
        <f t="shared" si="309"/>
        <v>0.74999999999999911</v>
      </c>
      <c r="Q577" s="98" t="s">
        <v>10</v>
      </c>
      <c r="R577" s="86" t="s">
        <v>728</v>
      </c>
      <c r="S577" s="5">
        <f>SUM(P577-O577)</f>
        <v>2.0833333333333259E-2</v>
      </c>
    </row>
    <row r="578" spans="1:19" ht="10.5" customHeight="1" outlineLevel="1" thickBot="1" x14ac:dyDescent="0.25">
      <c r="B578" s="16"/>
      <c r="C578" s="16"/>
      <c r="D578" s="16"/>
      <c r="E578" s="16"/>
      <c r="F578" s="16"/>
      <c r="G578" s="16">
        <f t="shared" si="311"/>
        <v>2.0833333333333259E-2</v>
      </c>
      <c r="H578" s="16"/>
      <c r="I578" s="16"/>
      <c r="J578" s="16"/>
      <c r="K578" s="16"/>
      <c r="L578" s="16"/>
      <c r="M578" s="16"/>
      <c r="N578" s="2">
        <f>N561</f>
        <v>43406</v>
      </c>
      <c r="O578" s="3">
        <f t="shared" si="308"/>
        <v>0.74999999999999911</v>
      </c>
      <c r="P578" s="4">
        <f t="shared" si="309"/>
        <v>0.77083333333333237</v>
      </c>
      <c r="Q578" s="98" t="s">
        <v>10</v>
      </c>
      <c r="R578" s="86" t="s">
        <v>728</v>
      </c>
      <c r="S578" s="5">
        <f>SUM(P578-O578)</f>
        <v>2.0833333333333259E-2</v>
      </c>
    </row>
    <row r="579" spans="1:19" ht="10.5" customHeight="1" outlineLevel="1" x14ac:dyDescent="0.2">
      <c r="A579" s="17">
        <f t="shared" ref="A579:M579" si="314">SUM(A562:A578)</f>
        <v>0</v>
      </c>
      <c r="B579" s="17">
        <f t="shared" si="314"/>
        <v>0</v>
      </c>
      <c r="C579" s="17">
        <f t="shared" si="314"/>
        <v>0</v>
      </c>
      <c r="D579" s="17">
        <f t="shared" si="314"/>
        <v>2.0833333333333315E-2</v>
      </c>
      <c r="E579" s="17">
        <f t="shared" si="314"/>
        <v>0</v>
      </c>
      <c r="F579" s="17">
        <f t="shared" si="314"/>
        <v>0</v>
      </c>
      <c r="G579" s="17">
        <f t="shared" si="314"/>
        <v>0.27083333333333248</v>
      </c>
      <c r="H579" s="17">
        <f t="shared" si="314"/>
        <v>0</v>
      </c>
      <c r="I579" s="17">
        <f t="shared" si="314"/>
        <v>0</v>
      </c>
      <c r="J579" s="17">
        <f t="shared" si="314"/>
        <v>0</v>
      </c>
      <c r="K579" s="17">
        <f t="shared" si="314"/>
        <v>0</v>
      </c>
      <c r="L579" s="17">
        <f t="shared" si="314"/>
        <v>4.166666666666663E-2</v>
      </c>
      <c r="M579" s="23">
        <f t="shared" si="314"/>
        <v>0</v>
      </c>
      <c r="N579" s="150" t="b">
        <f>SUM(A579:M579) = S579</f>
        <v>1</v>
      </c>
      <c r="O579" s="155"/>
      <c r="P579" s="7"/>
      <c r="Q579" s="49"/>
      <c r="R579" s="49"/>
      <c r="S579" s="17">
        <f>SUM(S562:S578)</f>
        <v>0.33333333333333243</v>
      </c>
    </row>
    <row r="580" spans="1:19" ht="10.5" customHeight="1" outlineLevel="1" thickBot="1" x14ac:dyDescent="0.25">
      <c r="A580" s="8">
        <f t="shared" ref="A580:C580" si="315">(A579-INT(A579))*24</f>
        <v>0</v>
      </c>
      <c r="B580" s="8">
        <f t="shared" si="315"/>
        <v>0</v>
      </c>
      <c r="C580" s="8">
        <f t="shared" si="315"/>
        <v>0</v>
      </c>
      <c r="D580" s="18">
        <f>(D579-INT(D579))*24</f>
        <v>0.49999999999999956</v>
      </c>
      <c r="E580" s="18">
        <f>(E579-INT(E579))*24</f>
        <v>0</v>
      </c>
      <c r="F580" s="18">
        <f>(F579-INT(F579))*24</f>
        <v>0</v>
      </c>
      <c r="G580" s="18">
        <f>(G579-INT(G579))*24</f>
        <v>6.4999999999999796</v>
      </c>
      <c r="H580" s="18">
        <f t="shared" ref="H580:M580" si="316">(H579-INT(H579))*24</f>
        <v>0</v>
      </c>
      <c r="I580" s="18">
        <f t="shared" si="316"/>
        <v>0</v>
      </c>
      <c r="J580" s="18">
        <f t="shared" si="316"/>
        <v>0</v>
      </c>
      <c r="K580" s="18">
        <f t="shared" si="316"/>
        <v>0</v>
      </c>
      <c r="L580" s="18">
        <f t="shared" si="316"/>
        <v>0.99999999999999911</v>
      </c>
      <c r="M580" s="146">
        <f t="shared" si="316"/>
        <v>0</v>
      </c>
      <c r="N580" s="151">
        <f>SUM(A580:M580)</f>
        <v>7.9999999999999778</v>
      </c>
      <c r="O580" s="153"/>
      <c r="P580" s="50"/>
      <c r="Q580" s="50"/>
      <c r="R580" s="50"/>
      <c r="S580" s="52"/>
    </row>
    <row r="581" spans="1:19" ht="10.5" customHeight="1" outlineLevel="1" thickBot="1" x14ac:dyDescent="0.25">
      <c r="A581" s="15"/>
      <c r="B581" s="11"/>
      <c r="C581" s="11"/>
      <c r="D581" s="20">
        <f>SUM(A580:D580)</f>
        <v>0.49999999999999956</v>
      </c>
      <c r="E581" s="20">
        <f t="shared" ref="E581:M581" si="317">E580</f>
        <v>0</v>
      </c>
      <c r="F581" s="20">
        <f t="shared" si="317"/>
        <v>0</v>
      </c>
      <c r="G581" s="20">
        <f t="shared" si="317"/>
        <v>6.4999999999999796</v>
      </c>
      <c r="H581" s="20">
        <f t="shared" si="317"/>
        <v>0</v>
      </c>
      <c r="I581" s="20">
        <f t="shared" si="317"/>
        <v>0</v>
      </c>
      <c r="J581" s="20">
        <f t="shared" si="317"/>
        <v>0</v>
      </c>
      <c r="K581" s="20">
        <f t="shared" si="317"/>
        <v>0</v>
      </c>
      <c r="L581" s="20">
        <f t="shared" si="317"/>
        <v>0.99999999999999911</v>
      </c>
      <c r="M581" s="147">
        <f t="shared" si="317"/>
        <v>0</v>
      </c>
      <c r="N581" s="147" t="s">
        <v>17</v>
      </c>
      <c r="O581" s="154">
        <f>SUM(S483,S506,S534,S558,S579)</f>
        <v>1.8749999999999947</v>
      </c>
      <c r="P581" s="159">
        <f>SUM(S485,S508,S536,S560,S581)</f>
        <v>1.8749999999999947</v>
      </c>
      <c r="Q581" s="51"/>
      <c r="R581" s="51"/>
      <c r="S581" s="54">
        <f>SUM(S579:S580)</f>
        <v>0.33333333333333243</v>
      </c>
    </row>
    <row r="582" spans="1:19" ht="10.5" customHeight="1" x14ac:dyDescent="0.2">
      <c r="A582" s="8">
        <f t="shared" ref="A582:M582" si="318">SUM(A484,A507,A535,A559,A580)</f>
        <v>0</v>
      </c>
      <c r="B582" s="8">
        <f t="shared" si="318"/>
        <v>0.49999999999999822</v>
      </c>
      <c r="C582" s="8">
        <f t="shared" si="318"/>
        <v>0</v>
      </c>
      <c r="D582" s="8">
        <f t="shared" si="318"/>
        <v>2.4999999999999964</v>
      </c>
      <c r="E582" s="8">
        <f t="shared" si="318"/>
        <v>0</v>
      </c>
      <c r="F582" s="8">
        <f t="shared" si="318"/>
        <v>1.499999999999996</v>
      </c>
      <c r="G582" s="8">
        <f t="shared" si="318"/>
        <v>31.499999999999901</v>
      </c>
      <c r="H582" s="8">
        <f t="shared" si="318"/>
        <v>0</v>
      </c>
      <c r="I582" s="8">
        <f t="shared" si="318"/>
        <v>2.9999999999999933</v>
      </c>
      <c r="J582" s="8">
        <f t="shared" si="318"/>
        <v>0</v>
      </c>
      <c r="K582" s="8">
        <f t="shared" si="318"/>
        <v>0.49999999999999956</v>
      </c>
      <c r="L582" s="8">
        <f t="shared" si="318"/>
        <v>5.4999999999999902</v>
      </c>
      <c r="M582" s="148">
        <f t="shared" si="318"/>
        <v>0</v>
      </c>
      <c r="N582" s="157">
        <f>SUM(S484,S507,S535,S559,S580)</f>
        <v>0</v>
      </c>
      <c r="O582" s="160">
        <f>SUM(A582:M582)</f>
        <v>44.999999999999879</v>
      </c>
      <c r="P582" s="161">
        <f>SUM(O581)+N582</f>
        <v>1.8749999999999947</v>
      </c>
      <c r="Q582" s="22"/>
      <c r="R582" s="22"/>
      <c r="S582" s="21"/>
    </row>
    <row r="583" spans="1:19" ht="10.5" customHeight="1" thickBot="1" x14ac:dyDescent="0.25">
      <c r="A583" s="10"/>
      <c r="B583" s="11"/>
      <c r="C583" s="11"/>
      <c r="D583" s="11">
        <f>SUM(A582:D582)</f>
        <v>2.9999999999999947</v>
      </c>
      <c r="E583" s="32">
        <f t="shared" ref="E583:M583" si="319">E582</f>
        <v>0</v>
      </c>
      <c r="F583" s="32">
        <f t="shared" si="319"/>
        <v>1.499999999999996</v>
      </c>
      <c r="G583" s="32">
        <f t="shared" si="319"/>
        <v>31.499999999999901</v>
      </c>
      <c r="H583" s="32">
        <f t="shared" si="319"/>
        <v>0</v>
      </c>
      <c r="I583" s="32">
        <f t="shared" si="319"/>
        <v>2.9999999999999933</v>
      </c>
      <c r="J583" s="32">
        <f t="shared" si="319"/>
        <v>0</v>
      </c>
      <c r="K583" s="32">
        <f t="shared" si="319"/>
        <v>0.49999999999999956</v>
      </c>
      <c r="L583" s="32">
        <f t="shared" si="319"/>
        <v>5.4999999999999902</v>
      </c>
      <c r="M583" s="149">
        <f t="shared" si="319"/>
        <v>0</v>
      </c>
      <c r="N583" s="158">
        <f>IF(SUM(O582-37.5)&gt;0,SUM(O582-37.5),0)</f>
        <v>7.4999999999998792</v>
      </c>
      <c r="O583" s="162">
        <f>SUM(A583:M583)</f>
        <v>44.999999999999879</v>
      </c>
      <c r="P583" s="152">
        <f>(O581)*24</f>
        <v>44.999999999999872</v>
      </c>
      <c r="Q583" s="22"/>
      <c r="R583" s="22"/>
      <c r="S583" s="34" t="b">
        <f>O583=P583</f>
        <v>1</v>
      </c>
    </row>
    <row r="585" spans="1:19" ht="10.5" customHeight="1" x14ac:dyDescent="0.2">
      <c r="A585" s="28">
        <f>WEEKNUM(G585)</f>
        <v>45</v>
      </c>
      <c r="B585" s="43" t="s">
        <v>4</v>
      </c>
      <c r="C585" s="178">
        <f>SUM(N587)-2</f>
        <v>43407</v>
      </c>
      <c r="D585" s="178"/>
      <c r="E585" s="29"/>
      <c r="F585" s="29" t="s">
        <v>5</v>
      </c>
      <c r="G585" s="178">
        <f>SUM(C585+6)</f>
        <v>43413</v>
      </c>
      <c r="H585" s="178"/>
      <c r="I585" s="29"/>
      <c r="J585" s="45"/>
      <c r="K585" s="45"/>
      <c r="L585" s="29"/>
      <c r="M585" s="33"/>
      <c r="N585" s="30" t="s">
        <v>6</v>
      </c>
      <c r="O585" s="30" t="s">
        <v>7</v>
      </c>
      <c r="P585" s="31" t="s">
        <v>9</v>
      </c>
      <c r="Q585" s="48" t="s">
        <v>14</v>
      </c>
      <c r="R585" s="30" t="s">
        <v>8</v>
      </c>
      <c r="S585" s="30" t="s">
        <v>1</v>
      </c>
    </row>
    <row r="586" spans="1:19" ht="10.5" customHeight="1" thickBot="1" x14ac:dyDescent="0.25">
      <c r="B586" s="102">
        <f t="shared" ref="B586:F586" si="320">B583 +B463</f>
        <v>0</v>
      </c>
      <c r="C586" s="102">
        <f t="shared" si="320"/>
        <v>0</v>
      </c>
      <c r="D586" s="102">
        <f t="shared" si="320"/>
        <v>17.499999999999964</v>
      </c>
      <c r="E586" s="102">
        <f t="shared" si="320"/>
        <v>0</v>
      </c>
      <c r="F586" s="102">
        <f t="shared" si="320"/>
        <v>3.4999999999999902</v>
      </c>
      <c r="G586" s="102">
        <f>G583 +G463</f>
        <v>86.499999999999744</v>
      </c>
      <c r="H586" s="102">
        <f t="shared" ref="H586:M586" si="321">H583 +H463</f>
        <v>7.4999999999999769</v>
      </c>
      <c r="I586" s="102">
        <f t="shared" si="321"/>
        <v>21.99999999999994</v>
      </c>
      <c r="J586" s="102">
        <f t="shared" si="321"/>
        <v>37.499999999999915</v>
      </c>
      <c r="K586" s="102">
        <f t="shared" si="321"/>
        <v>12.499999999999964</v>
      </c>
      <c r="L586" s="102">
        <f t="shared" si="321"/>
        <v>17.499999999999957</v>
      </c>
      <c r="M586" s="102">
        <f t="shared" si="321"/>
        <v>0</v>
      </c>
      <c r="N586" s="53"/>
      <c r="S586" s="5" t="s">
        <v>56</v>
      </c>
    </row>
    <row r="587" spans="1:19" ht="10.5" customHeight="1" outlineLevel="1" thickBot="1" x14ac:dyDescent="0.25">
      <c r="A587" s="39"/>
      <c r="B587" s="40" t="s">
        <v>252</v>
      </c>
      <c r="C587" s="40" t="s">
        <v>19</v>
      </c>
      <c r="D587" s="40" t="s">
        <v>3</v>
      </c>
      <c r="E587" s="59" t="s">
        <v>24</v>
      </c>
      <c r="F587" s="40" t="s">
        <v>12</v>
      </c>
      <c r="G587" s="39" t="s">
        <v>10</v>
      </c>
      <c r="H587" s="39" t="s">
        <v>11</v>
      </c>
      <c r="I587" s="39" t="s">
        <v>15</v>
      </c>
      <c r="J587" s="39" t="s">
        <v>13</v>
      </c>
      <c r="K587" s="39" t="s">
        <v>368</v>
      </c>
      <c r="L587" s="39" t="s">
        <v>687</v>
      </c>
      <c r="M587" s="59" t="s">
        <v>26</v>
      </c>
      <c r="N587" s="56">
        <f>N561+3</f>
        <v>43409</v>
      </c>
      <c r="O587" s="4">
        <v>0.41666666666666669</v>
      </c>
      <c r="P587" s="4">
        <f>O587</f>
        <v>0.41666666666666669</v>
      </c>
      <c r="Q587" s="47" t="s">
        <v>23</v>
      </c>
      <c r="R587" s="86" t="s">
        <v>662</v>
      </c>
      <c r="S587" s="5" t="s">
        <v>56</v>
      </c>
    </row>
    <row r="588" spans="1:19" ht="10.5" customHeight="1" outlineLevel="1" x14ac:dyDescent="0.2">
      <c r="B588" s="16"/>
      <c r="C588" s="13"/>
      <c r="D588" s="16"/>
      <c r="E588" s="16">
        <f>S588</f>
        <v>2.0833333333333315E-2</v>
      </c>
      <c r="F588" s="13"/>
      <c r="G588" s="16"/>
      <c r="H588" s="16"/>
      <c r="I588" s="16"/>
      <c r="J588" s="16"/>
      <c r="M588" s="16"/>
      <c r="N588" s="2">
        <f>N587</f>
        <v>43409</v>
      </c>
      <c r="O588" s="5">
        <f t="shared" ref="O588:O601" si="322">SUM(P587)</f>
        <v>0.41666666666666669</v>
      </c>
      <c r="P588" s="4">
        <f t="shared" ref="P588:P602" si="323">P587+0.0208333333333333</f>
        <v>0.4375</v>
      </c>
      <c r="Q588" s="176" t="s">
        <v>24</v>
      </c>
      <c r="R588" s="86" t="s">
        <v>745</v>
      </c>
      <c r="S588" s="5">
        <f>SUM(P588-O588)</f>
        <v>2.0833333333333315E-2</v>
      </c>
    </row>
    <row r="589" spans="1:19" ht="10.5" customHeight="1" outlineLevel="1" x14ac:dyDescent="0.2">
      <c r="B589" s="16"/>
      <c r="C589" s="13"/>
      <c r="D589" s="16"/>
      <c r="E589" s="16"/>
      <c r="F589" s="13"/>
      <c r="G589" s="16"/>
      <c r="H589" s="16">
        <f>S589</f>
        <v>2.0833333333333315E-2</v>
      </c>
      <c r="I589" s="16"/>
      <c r="J589" s="16"/>
      <c r="K589" s="16"/>
      <c r="M589" s="16"/>
      <c r="N589" s="2">
        <f>N587</f>
        <v>43409</v>
      </c>
      <c r="O589" s="5">
        <f t="shared" si="322"/>
        <v>0.4375</v>
      </c>
      <c r="P589" s="4">
        <f t="shared" si="323"/>
        <v>0.45833333333333331</v>
      </c>
      <c r="Q589" s="176" t="s">
        <v>11</v>
      </c>
      <c r="R589" s="86" t="s">
        <v>730</v>
      </c>
      <c r="S589" s="5">
        <f>SUM(P589-O589)</f>
        <v>2.0833333333333315E-2</v>
      </c>
    </row>
    <row r="590" spans="1:19" ht="10.5" customHeight="1" outlineLevel="1" x14ac:dyDescent="0.2">
      <c r="B590" s="16"/>
      <c r="C590" s="13"/>
      <c r="D590" s="16"/>
      <c r="E590" s="16">
        <f>S590</f>
        <v>2.0833333333333315E-2</v>
      </c>
      <c r="F590" s="16"/>
      <c r="G590" s="16"/>
      <c r="H590" s="16"/>
      <c r="I590" s="16"/>
      <c r="J590" s="16"/>
      <c r="K590" s="16"/>
      <c r="M590" s="16"/>
      <c r="N590" s="2">
        <f>N587</f>
        <v>43409</v>
      </c>
      <c r="O590" s="5">
        <f t="shared" si="322"/>
        <v>0.45833333333333331</v>
      </c>
      <c r="P590" s="4">
        <f t="shared" si="323"/>
        <v>0.47916666666666663</v>
      </c>
      <c r="Q590" s="176" t="s">
        <v>24</v>
      </c>
      <c r="R590" s="86" t="s">
        <v>736</v>
      </c>
      <c r="S590" s="5">
        <f>SUM(P590-O590)</f>
        <v>2.0833333333333315E-2</v>
      </c>
    </row>
    <row r="591" spans="1:19" ht="10.5" customHeight="1" outlineLevel="1" x14ac:dyDescent="0.2">
      <c r="B591" s="16"/>
      <c r="C591" s="13"/>
      <c r="D591" s="16"/>
      <c r="E591" s="16"/>
      <c r="F591" s="16"/>
      <c r="G591" s="16"/>
      <c r="H591" s="16"/>
      <c r="I591" s="16"/>
      <c r="J591" s="16"/>
      <c r="K591" s="16"/>
      <c r="L591" s="16">
        <f>S591</f>
        <v>2.0833333333333315E-2</v>
      </c>
      <c r="M591" s="16"/>
      <c r="N591" s="2">
        <f>N587</f>
        <v>43409</v>
      </c>
      <c r="O591" s="5">
        <f t="shared" si="322"/>
        <v>0.47916666666666663</v>
      </c>
      <c r="P591" s="4">
        <f t="shared" si="323"/>
        <v>0.49999999999999994</v>
      </c>
      <c r="Q591" s="176" t="s">
        <v>687</v>
      </c>
      <c r="R591" s="86" t="s">
        <v>739</v>
      </c>
      <c r="S591" s="5">
        <f>SUM(P591-O591)</f>
        <v>2.0833333333333315E-2</v>
      </c>
    </row>
    <row r="592" spans="1:19" ht="10.5" customHeight="1" outlineLevel="1" x14ac:dyDescent="0.2">
      <c r="B592" s="16"/>
      <c r="C592" s="13"/>
      <c r="D592" s="16"/>
      <c r="E592" s="16"/>
      <c r="F592" s="16"/>
      <c r="G592" s="16"/>
      <c r="H592" s="16"/>
      <c r="I592" s="16"/>
      <c r="J592" s="16"/>
      <c r="K592" s="16">
        <f>S592</f>
        <v>2.0833333333333315E-2</v>
      </c>
      <c r="L592" s="16"/>
      <c r="M592" s="16"/>
      <c r="N592" s="2">
        <f>N587</f>
        <v>43409</v>
      </c>
      <c r="O592" s="5">
        <f t="shared" si="322"/>
        <v>0.49999999999999994</v>
      </c>
      <c r="P592" s="4">
        <f t="shared" si="323"/>
        <v>0.52083333333333326</v>
      </c>
      <c r="Q592" s="176" t="s">
        <v>368</v>
      </c>
      <c r="R592" s="86" t="s">
        <v>747</v>
      </c>
      <c r="S592" s="5">
        <f>SUM(P592-O592)</f>
        <v>2.0833333333333315E-2</v>
      </c>
    </row>
    <row r="593" spans="1:19" ht="10.5" customHeight="1" outlineLevel="1" x14ac:dyDescent="0.2">
      <c r="B593" s="16"/>
      <c r="C593" s="13"/>
      <c r="D593" s="16"/>
      <c r="E593" s="16"/>
      <c r="F593" s="16"/>
      <c r="G593" s="16"/>
      <c r="H593" s="16"/>
      <c r="I593" s="16"/>
      <c r="J593" s="16"/>
      <c r="K593" s="16">
        <f>S593</f>
        <v>2.0833333333333259E-2</v>
      </c>
      <c r="L593" s="16"/>
      <c r="M593" s="16"/>
      <c r="N593" s="2">
        <f>N587</f>
        <v>43409</v>
      </c>
      <c r="O593" s="5">
        <f t="shared" si="322"/>
        <v>0.52083333333333326</v>
      </c>
      <c r="P593" s="4">
        <f t="shared" si="323"/>
        <v>0.54166666666666652</v>
      </c>
      <c r="Q593" s="176" t="s">
        <v>368</v>
      </c>
      <c r="R593" s="86" t="s">
        <v>747</v>
      </c>
      <c r="S593" s="5">
        <f t="shared" ref="S593" si="324">SUM(P593-O593)</f>
        <v>2.0833333333333259E-2</v>
      </c>
    </row>
    <row r="594" spans="1:19" ht="10.5" customHeight="1" outlineLevel="1" x14ac:dyDescent="0.2">
      <c r="B594" s="16"/>
      <c r="C594" s="13"/>
      <c r="D594" s="16"/>
      <c r="E594" s="16"/>
      <c r="F594" s="16"/>
      <c r="G594" s="16"/>
      <c r="H594" s="16"/>
      <c r="I594" s="5"/>
      <c r="J594" s="16"/>
      <c r="K594" s="16">
        <f>S594</f>
        <v>2.0833333333333259E-2</v>
      </c>
      <c r="L594" s="16"/>
      <c r="M594" s="16"/>
      <c r="N594" s="2">
        <f>N587</f>
        <v>43409</v>
      </c>
      <c r="O594" s="5">
        <f t="shared" si="322"/>
        <v>0.54166666666666652</v>
      </c>
      <c r="P594" s="4">
        <f t="shared" si="323"/>
        <v>0.56249999999999978</v>
      </c>
      <c r="Q594" s="176" t="s">
        <v>368</v>
      </c>
      <c r="R594" s="86" t="s">
        <v>747</v>
      </c>
      <c r="S594" s="5">
        <f>SUM(P594-O594)</f>
        <v>2.0833333333333259E-2</v>
      </c>
    </row>
    <row r="595" spans="1:19" ht="10.5" customHeight="1" outlineLevel="1" x14ac:dyDescent="0.2">
      <c r="B595" s="16"/>
      <c r="C595" s="13"/>
      <c r="D595" s="16"/>
      <c r="E595" s="16"/>
      <c r="F595" s="16"/>
      <c r="G595" s="16"/>
      <c r="H595" s="16"/>
      <c r="I595" s="5"/>
      <c r="J595" s="16"/>
      <c r="K595" s="16">
        <f>S595</f>
        <v>2.0833333333333259E-2</v>
      </c>
      <c r="M595" s="16"/>
      <c r="N595" s="2">
        <f>N587</f>
        <v>43409</v>
      </c>
      <c r="O595" s="5">
        <f t="shared" si="322"/>
        <v>0.56249999999999978</v>
      </c>
      <c r="P595" s="4">
        <f t="shared" si="323"/>
        <v>0.58333333333333304</v>
      </c>
      <c r="Q595" s="176" t="s">
        <v>368</v>
      </c>
      <c r="R595" s="86" t="s">
        <v>748</v>
      </c>
      <c r="S595" s="5">
        <f>SUM(P595-O595)</f>
        <v>2.0833333333333259E-2</v>
      </c>
    </row>
    <row r="596" spans="1:19" ht="10.5" customHeight="1" outlineLevel="1" x14ac:dyDescent="0.2">
      <c r="B596" s="16"/>
      <c r="C596" s="13"/>
      <c r="D596" s="16"/>
      <c r="E596" s="16"/>
      <c r="F596" s="16"/>
      <c r="G596" s="16"/>
      <c r="H596" s="16"/>
      <c r="I596" s="5"/>
      <c r="J596" s="16"/>
      <c r="K596" s="16">
        <f>S596</f>
        <v>2.0833333333333259E-2</v>
      </c>
      <c r="M596" s="16"/>
      <c r="N596" s="2">
        <f>N587</f>
        <v>43409</v>
      </c>
      <c r="O596" s="5">
        <f t="shared" si="322"/>
        <v>0.58333333333333304</v>
      </c>
      <c r="P596" s="4">
        <f t="shared" si="323"/>
        <v>0.6041666666666663</v>
      </c>
      <c r="Q596" s="176" t="s">
        <v>368</v>
      </c>
      <c r="R596" s="86" t="s">
        <v>748</v>
      </c>
      <c r="S596" s="5">
        <f>SUM(P596-O596)</f>
        <v>2.0833333333333259E-2</v>
      </c>
    </row>
    <row r="597" spans="1:19" ht="10.5" customHeight="1" outlineLevel="1" x14ac:dyDescent="0.2">
      <c r="B597" s="16"/>
      <c r="C597" s="13"/>
      <c r="D597" s="16"/>
      <c r="E597" s="16"/>
      <c r="F597" s="16"/>
      <c r="G597" s="16"/>
      <c r="H597" s="16">
        <f>S597</f>
        <v>2.0833333333333259E-2</v>
      </c>
      <c r="I597" s="16"/>
      <c r="J597" s="16"/>
      <c r="M597" s="16"/>
      <c r="N597" s="2">
        <f>N587</f>
        <v>43409</v>
      </c>
      <c r="O597" s="5">
        <f t="shared" si="322"/>
        <v>0.6041666666666663</v>
      </c>
      <c r="P597" s="4">
        <f t="shared" si="323"/>
        <v>0.62499999999999956</v>
      </c>
      <c r="Q597" s="176" t="s">
        <v>11</v>
      </c>
      <c r="R597" s="86" t="s">
        <v>730</v>
      </c>
      <c r="S597" s="5">
        <f>SUM(P597-O597)</f>
        <v>2.0833333333333259E-2</v>
      </c>
    </row>
    <row r="598" spans="1:19" ht="10.5" customHeight="1" outlineLevel="1" x14ac:dyDescent="0.2">
      <c r="B598" s="16"/>
      <c r="C598" s="13"/>
      <c r="D598" s="16"/>
      <c r="E598" s="16"/>
      <c r="F598" s="16"/>
      <c r="G598" s="16"/>
      <c r="H598" s="16"/>
      <c r="I598" s="16"/>
      <c r="J598" s="16"/>
      <c r="K598" s="16">
        <f>S598</f>
        <v>2.0833333333333259E-2</v>
      </c>
      <c r="L598" s="16"/>
      <c r="M598" s="16"/>
      <c r="N598" s="2">
        <f>N587</f>
        <v>43409</v>
      </c>
      <c r="O598" s="5">
        <f t="shared" si="322"/>
        <v>0.62499999999999956</v>
      </c>
      <c r="P598" s="4">
        <f t="shared" si="323"/>
        <v>0.64583333333333282</v>
      </c>
      <c r="Q598" s="176" t="s">
        <v>368</v>
      </c>
      <c r="R598" s="86" t="s">
        <v>748</v>
      </c>
      <c r="S598" s="5">
        <f t="shared" ref="S598:S602" si="325">SUM(P598-O598)</f>
        <v>2.0833333333333259E-2</v>
      </c>
    </row>
    <row r="599" spans="1:19" ht="10.5" customHeight="1" outlineLevel="1" x14ac:dyDescent="0.2">
      <c r="B599" s="16"/>
      <c r="C599" s="13"/>
      <c r="D599" s="16"/>
      <c r="E599" s="16"/>
      <c r="F599" s="16"/>
      <c r="G599" s="16"/>
      <c r="H599" s="16"/>
      <c r="I599" s="16"/>
      <c r="J599" s="16"/>
      <c r="K599" s="16">
        <f>S599</f>
        <v>2.0833333333333259E-2</v>
      </c>
      <c r="L599" s="16"/>
      <c r="M599" s="16"/>
      <c r="N599" s="2">
        <f>N587</f>
        <v>43409</v>
      </c>
      <c r="O599" s="5">
        <f t="shared" si="322"/>
        <v>0.64583333333333282</v>
      </c>
      <c r="P599" s="4">
        <f t="shared" si="323"/>
        <v>0.66666666666666607</v>
      </c>
      <c r="Q599" s="176" t="s">
        <v>368</v>
      </c>
      <c r="R599" s="86" t="s">
        <v>748</v>
      </c>
      <c r="S599" s="5">
        <f t="shared" si="325"/>
        <v>2.0833333333333259E-2</v>
      </c>
    </row>
    <row r="600" spans="1:19" ht="10.5" customHeight="1" outlineLevel="1" x14ac:dyDescent="0.2">
      <c r="B600" s="16"/>
      <c r="C600" s="13"/>
      <c r="D600" s="16"/>
      <c r="E600" s="16"/>
      <c r="F600" s="16"/>
      <c r="G600" s="16"/>
      <c r="H600" s="16"/>
      <c r="I600" s="16"/>
      <c r="J600" s="16"/>
      <c r="K600" s="16">
        <f>S600</f>
        <v>2.0833333333333259E-2</v>
      </c>
      <c r="L600" s="16"/>
      <c r="M600" s="16"/>
      <c r="N600" s="2">
        <f>N587</f>
        <v>43409</v>
      </c>
      <c r="O600" s="5">
        <f t="shared" si="322"/>
        <v>0.66666666666666607</v>
      </c>
      <c r="P600" s="4">
        <f t="shared" si="323"/>
        <v>0.68749999999999933</v>
      </c>
      <c r="Q600" s="176" t="s">
        <v>368</v>
      </c>
      <c r="R600" s="86" t="s">
        <v>748</v>
      </c>
      <c r="S600" s="5">
        <f t="shared" si="325"/>
        <v>2.0833333333333259E-2</v>
      </c>
    </row>
    <row r="601" spans="1:19" ht="10.5" customHeight="1" outlineLevel="1" x14ac:dyDescent="0.2">
      <c r="B601" s="16"/>
      <c r="C601" s="13"/>
      <c r="D601" s="16"/>
      <c r="E601" s="16"/>
      <c r="F601" s="16"/>
      <c r="G601" s="16"/>
      <c r="H601" s="16"/>
      <c r="I601" s="16"/>
      <c r="J601" s="16"/>
      <c r="K601" s="16">
        <f>S601</f>
        <v>2.0833333333333259E-2</v>
      </c>
      <c r="M601" s="16"/>
      <c r="N601" s="2">
        <f>N587</f>
        <v>43409</v>
      </c>
      <c r="O601" s="5">
        <f t="shared" si="322"/>
        <v>0.68749999999999933</v>
      </c>
      <c r="P601" s="4">
        <f t="shared" si="323"/>
        <v>0.70833333333333259</v>
      </c>
      <c r="Q601" s="176" t="s">
        <v>368</v>
      </c>
      <c r="R601" s="86" t="s">
        <v>748</v>
      </c>
      <c r="S601" s="5">
        <f t="shared" si="325"/>
        <v>2.0833333333333259E-2</v>
      </c>
    </row>
    <row r="602" spans="1:19" ht="10.5" customHeight="1" outlineLevel="1" thickBot="1" x14ac:dyDescent="0.25">
      <c r="B602" s="16"/>
      <c r="C602" s="13"/>
      <c r="D602" s="16"/>
      <c r="E602" s="16"/>
      <c r="F602" s="16"/>
      <c r="G602" s="16"/>
      <c r="H602" s="16"/>
      <c r="I602" s="16"/>
      <c r="J602" s="16"/>
      <c r="K602" s="16">
        <f>S602</f>
        <v>2.0833333333333259E-2</v>
      </c>
      <c r="M602" s="16"/>
      <c r="N602" s="2">
        <f>N587</f>
        <v>43409</v>
      </c>
      <c r="O602" s="5">
        <f t="shared" ref="O602" si="326">SUM(P601)</f>
        <v>0.70833333333333259</v>
      </c>
      <c r="P602" s="4">
        <f t="shared" si="323"/>
        <v>0.72916666666666585</v>
      </c>
      <c r="Q602" s="176" t="s">
        <v>368</v>
      </c>
      <c r="R602" s="86" t="s">
        <v>748</v>
      </c>
      <c r="S602" s="5">
        <f t="shared" si="325"/>
        <v>2.0833333333333259E-2</v>
      </c>
    </row>
    <row r="603" spans="1:19" ht="10.5" customHeight="1" outlineLevel="1" x14ac:dyDescent="0.2">
      <c r="A603" s="17">
        <f t="shared" ref="A603:M603" si="327">SUM(A588:A602)</f>
        <v>0</v>
      </c>
      <c r="B603" s="17">
        <f t="shared" si="327"/>
        <v>0</v>
      </c>
      <c r="C603" s="17">
        <f t="shared" si="327"/>
        <v>0</v>
      </c>
      <c r="D603" s="17">
        <f t="shared" si="327"/>
        <v>0</v>
      </c>
      <c r="E603" s="17">
        <f t="shared" si="327"/>
        <v>4.166666666666663E-2</v>
      </c>
      <c r="F603" s="17">
        <f t="shared" si="327"/>
        <v>0</v>
      </c>
      <c r="G603" s="17">
        <f t="shared" si="327"/>
        <v>0</v>
      </c>
      <c r="H603" s="17">
        <f t="shared" si="327"/>
        <v>4.1666666666666574E-2</v>
      </c>
      <c r="I603" s="17">
        <f t="shared" si="327"/>
        <v>0</v>
      </c>
      <c r="J603" s="17">
        <f t="shared" si="327"/>
        <v>0</v>
      </c>
      <c r="K603" s="17">
        <f t="shared" si="327"/>
        <v>0.20833333333333265</v>
      </c>
      <c r="L603" s="17">
        <f t="shared" si="327"/>
        <v>2.0833333333333315E-2</v>
      </c>
      <c r="M603" s="17">
        <f t="shared" si="327"/>
        <v>0</v>
      </c>
      <c r="N603" s="55" t="b">
        <f>SUM(A603:M603) = S603</f>
        <v>1</v>
      </c>
      <c r="O603" s="23"/>
      <c r="P603" s="23"/>
      <c r="Q603" s="49"/>
      <c r="R603" s="49"/>
      <c r="S603" s="17">
        <f>SUM(S588:S602)</f>
        <v>0.31249999999999917</v>
      </c>
    </row>
    <row r="604" spans="1:19" ht="10.5" customHeight="1" outlineLevel="1" x14ac:dyDescent="0.2">
      <c r="A604" s="18">
        <f t="shared" ref="A604:E604" si="328">(A603-INT(A603))*24</f>
        <v>0</v>
      </c>
      <c r="B604" s="18">
        <f t="shared" si="328"/>
        <v>0</v>
      </c>
      <c r="C604" s="18">
        <f t="shared" si="328"/>
        <v>0</v>
      </c>
      <c r="D604" s="18">
        <f t="shared" si="328"/>
        <v>0</v>
      </c>
      <c r="E604" s="18">
        <f t="shared" si="328"/>
        <v>0.99999999999999911</v>
      </c>
      <c r="F604" s="18">
        <f>(F603-INT(F603))*24</f>
        <v>0</v>
      </c>
      <c r="G604" s="18">
        <f>(G603-INT(G603))*24</f>
        <v>0</v>
      </c>
      <c r="H604" s="18">
        <f>(H603-INT(H603))*24</f>
        <v>0.99999999999999778</v>
      </c>
      <c r="I604" s="18">
        <f>(I603-INT(I603))*24</f>
        <v>0</v>
      </c>
      <c r="J604" s="18">
        <f t="shared" ref="J604" si="329">(J603-INT(J603))*24</f>
        <v>0</v>
      </c>
      <c r="K604" s="18"/>
      <c r="L604" s="18">
        <f t="shared" ref="L604:M604" si="330">(L603-INT(L603))*24</f>
        <v>0.49999999999999956</v>
      </c>
      <c r="M604" s="57">
        <f t="shared" si="330"/>
        <v>0</v>
      </c>
      <c r="N604" s="26">
        <f>SUM(A604:M604)</f>
        <v>2.4999999999999964</v>
      </c>
      <c r="O604" s="24"/>
      <c r="P604" s="24"/>
      <c r="Q604" s="50"/>
      <c r="R604" s="50"/>
      <c r="S604" s="52"/>
    </row>
    <row r="605" spans="1:19" ht="10.5" customHeight="1" outlineLevel="1" thickBot="1" x14ac:dyDescent="0.25">
      <c r="A605" s="27"/>
      <c r="B605" s="19"/>
      <c r="C605" s="19"/>
      <c r="D605" s="20">
        <f>SUM(A604:D604)</f>
        <v>0</v>
      </c>
      <c r="E605" s="20">
        <f t="shared" ref="E605:J605" si="331">E604</f>
        <v>0.99999999999999911</v>
      </c>
      <c r="F605" s="20">
        <f t="shared" si="331"/>
        <v>0</v>
      </c>
      <c r="G605" s="20">
        <f t="shared" si="331"/>
        <v>0</v>
      </c>
      <c r="H605" s="20">
        <f t="shared" si="331"/>
        <v>0.99999999999999778</v>
      </c>
      <c r="I605" s="20">
        <f t="shared" si="331"/>
        <v>0</v>
      </c>
      <c r="J605" s="20">
        <f t="shared" si="331"/>
        <v>0</v>
      </c>
      <c r="K605" s="20"/>
      <c r="L605" s="20">
        <f t="shared" ref="L605:M605" si="332">L604</f>
        <v>0.49999999999999956</v>
      </c>
      <c r="M605" s="58">
        <f t="shared" si="332"/>
        <v>0</v>
      </c>
      <c r="N605" s="60">
        <f>S605</f>
        <v>0.31249999999999917</v>
      </c>
      <c r="O605" s="25"/>
      <c r="P605" s="25"/>
      <c r="Q605" s="51"/>
      <c r="R605" s="51"/>
      <c r="S605" s="54">
        <f>SUM(S603:S604)</f>
        <v>0.31249999999999917</v>
      </c>
    </row>
    <row r="606" spans="1:19" ht="10.5" customHeight="1" outlineLevel="1" thickBot="1" x14ac:dyDescent="0.25">
      <c r="A606" s="39"/>
      <c r="B606" s="40" t="s">
        <v>252</v>
      </c>
      <c r="C606" s="40" t="s">
        <v>19</v>
      </c>
      <c r="D606" s="40" t="s">
        <v>3</v>
      </c>
      <c r="E606" s="59" t="s">
        <v>24</v>
      </c>
      <c r="F606" s="40" t="s">
        <v>12</v>
      </c>
      <c r="G606" s="39" t="s">
        <v>10</v>
      </c>
      <c r="H606" s="39" t="s">
        <v>11</v>
      </c>
      <c r="I606" s="39" t="s">
        <v>15</v>
      </c>
      <c r="J606" s="39" t="s">
        <v>13</v>
      </c>
      <c r="K606" s="39" t="s">
        <v>368</v>
      </c>
      <c r="L606" s="39" t="s">
        <v>687</v>
      </c>
      <c r="M606" s="59" t="s">
        <v>26</v>
      </c>
      <c r="N606" s="56">
        <f>N587+1</f>
        <v>43410</v>
      </c>
      <c r="O606" s="4">
        <v>0.41666666666666669</v>
      </c>
      <c r="P606" s="4">
        <f>O606</f>
        <v>0.41666666666666669</v>
      </c>
      <c r="Q606" s="47" t="s">
        <v>23</v>
      </c>
      <c r="R606" s="86" t="s">
        <v>750</v>
      </c>
      <c r="S606" s="5" t="s">
        <v>56</v>
      </c>
    </row>
    <row r="607" spans="1:19" ht="10.5" customHeight="1" outlineLevel="1" x14ac:dyDescent="0.2">
      <c r="B607" s="16"/>
      <c r="C607" s="13"/>
      <c r="D607" s="16">
        <f>S607</f>
        <v>2.0833333333333315E-2</v>
      </c>
      <c r="E607" s="16"/>
      <c r="F607" s="13"/>
      <c r="G607" s="16"/>
      <c r="H607" s="16"/>
      <c r="I607" s="16"/>
      <c r="J607" s="16"/>
      <c r="M607" s="16"/>
      <c r="N607" s="2">
        <f>N606</f>
        <v>43410</v>
      </c>
      <c r="O607" s="5">
        <f t="shared" ref="O607:O620" si="333">SUM(P606)</f>
        <v>0.41666666666666669</v>
      </c>
      <c r="P607" s="4">
        <f t="shared" ref="P607:P621" si="334">P606+0.0208333333333333</f>
        <v>0.4375</v>
      </c>
      <c r="Q607" s="176" t="s">
        <v>3</v>
      </c>
      <c r="R607" s="6" t="s">
        <v>21</v>
      </c>
      <c r="S607" s="5">
        <f>SUM(P607-O607)</f>
        <v>2.0833333333333315E-2</v>
      </c>
    </row>
    <row r="608" spans="1:19" ht="10.5" customHeight="1" outlineLevel="1" x14ac:dyDescent="0.2">
      <c r="B608" s="16"/>
      <c r="C608" s="16"/>
      <c r="D608" s="16"/>
      <c r="E608" s="16"/>
      <c r="F608" s="16"/>
      <c r="G608" s="16"/>
      <c r="H608" s="16"/>
      <c r="I608" s="16"/>
      <c r="J608" s="16"/>
      <c r="K608" s="16">
        <f>S608</f>
        <v>2.0833333333333315E-2</v>
      </c>
      <c r="M608" s="16"/>
      <c r="N608" s="2">
        <f>N606</f>
        <v>43410</v>
      </c>
      <c r="O608" s="5">
        <f t="shared" si="333"/>
        <v>0.4375</v>
      </c>
      <c r="P608" s="4">
        <f t="shared" si="334"/>
        <v>0.45833333333333331</v>
      </c>
      <c r="Q608" s="176" t="s">
        <v>368</v>
      </c>
      <c r="R608" s="86" t="s">
        <v>748</v>
      </c>
      <c r="S608" s="5">
        <f>SUM(P608-O608)</f>
        <v>2.0833333333333315E-2</v>
      </c>
    </row>
    <row r="609" spans="1:19" ht="10.5" customHeight="1" outlineLevel="1" x14ac:dyDescent="0.2">
      <c r="B609" s="16"/>
      <c r="C609" s="13"/>
      <c r="D609" s="16"/>
      <c r="E609" s="16"/>
      <c r="F609" s="13"/>
      <c r="G609" s="16">
        <f>S609</f>
        <v>2.0833333333333315E-2</v>
      </c>
      <c r="H609" s="16"/>
      <c r="I609" s="16"/>
      <c r="J609" s="16"/>
      <c r="K609" s="16"/>
      <c r="L609" s="16"/>
      <c r="M609" s="13"/>
      <c r="N609" s="2">
        <f>N606</f>
        <v>43410</v>
      </c>
      <c r="O609" s="5">
        <f t="shared" si="333"/>
        <v>0.45833333333333331</v>
      </c>
      <c r="P609" s="4">
        <f t="shared" si="334"/>
        <v>0.47916666666666663</v>
      </c>
      <c r="Q609" s="98" t="s">
        <v>10</v>
      </c>
      <c r="R609" s="86" t="s">
        <v>749</v>
      </c>
      <c r="S609" s="5">
        <f>SUM(P609-O609)</f>
        <v>2.0833333333333315E-2</v>
      </c>
    </row>
    <row r="610" spans="1:19" ht="10.5" customHeight="1" outlineLevel="1" x14ac:dyDescent="0.2">
      <c r="B610" s="16"/>
      <c r="C610" s="13"/>
      <c r="D610" s="5"/>
      <c r="E610" s="16"/>
      <c r="F610" s="16"/>
      <c r="G610" s="16">
        <f>S610</f>
        <v>2.0833333333333315E-2</v>
      </c>
      <c r="H610" s="16"/>
      <c r="I610" s="16"/>
      <c r="J610" s="16"/>
      <c r="K610" s="16"/>
      <c r="L610" s="16"/>
      <c r="M610" s="16"/>
      <c r="N610" s="2">
        <f>N606</f>
        <v>43410</v>
      </c>
      <c r="O610" s="5">
        <f t="shared" si="333"/>
        <v>0.47916666666666663</v>
      </c>
      <c r="P610" s="4">
        <f t="shared" si="334"/>
        <v>0.49999999999999994</v>
      </c>
      <c r="Q610" s="98" t="s">
        <v>10</v>
      </c>
      <c r="R610" s="86" t="s">
        <v>749</v>
      </c>
      <c r="S610" s="5">
        <f>SUM(P610-O610)</f>
        <v>2.0833333333333315E-2</v>
      </c>
    </row>
    <row r="611" spans="1:19" ht="10.5" customHeight="1" outlineLevel="1" x14ac:dyDescent="0.2">
      <c r="B611" s="16"/>
      <c r="C611" s="13"/>
      <c r="D611" s="5"/>
      <c r="E611" s="16"/>
      <c r="F611" s="16"/>
      <c r="G611" s="16"/>
      <c r="H611" s="16"/>
      <c r="I611" s="16"/>
      <c r="J611" s="16"/>
      <c r="K611" s="16">
        <f t="shared" ref="K611:K621" si="335">S611</f>
        <v>2.0833333333333315E-2</v>
      </c>
      <c r="L611" s="16"/>
      <c r="M611" s="16"/>
      <c r="N611" s="2">
        <f>N606</f>
        <v>43410</v>
      </c>
      <c r="O611" s="5">
        <f t="shared" si="333"/>
        <v>0.49999999999999994</v>
      </c>
      <c r="P611" s="4">
        <f t="shared" si="334"/>
        <v>0.52083333333333326</v>
      </c>
      <c r="Q611" s="176" t="s">
        <v>368</v>
      </c>
      <c r="R611" s="86" t="s">
        <v>748</v>
      </c>
      <c r="S611" s="5">
        <f>SUM(P611-O611)</f>
        <v>2.0833333333333315E-2</v>
      </c>
    </row>
    <row r="612" spans="1:19" ht="10.5" customHeight="1" outlineLevel="1" x14ac:dyDescent="0.2">
      <c r="B612" s="16"/>
      <c r="C612" s="13"/>
      <c r="D612" s="16"/>
      <c r="E612" s="16"/>
      <c r="F612" s="13"/>
      <c r="G612" s="16"/>
      <c r="H612" s="16"/>
      <c r="I612" s="16"/>
      <c r="J612" s="16"/>
      <c r="K612" s="16">
        <f t="shared" si="335"/>
        <v>2.0833333333333259E-2</v>
      </c>
      <c r="L612" s="16"/>
      <c r="M612" s="16"/>
      <c r="N612" s="2">
        <f>N606</f>
        <v>43410</v>
      </c>
      <c r="O612" s="5">
        <f t="shared" si="333"/>
        <v>0.52083333333333326</v>
      </c>
      <c r="P612" s="4">
        <f t="shared" si="334"/>
        <v>0.54166666666666652</v>
      </c>
      <c r="Q612" s="176" t="s">
        <v>368</v>
      </c>
      <c r="R612" s="86" t="s">
        <v>748</v>
      </c>
      <c r="S612" s="5">
        <f t="shared" ref="S612" si="336">SUM(P612-O612)</f>
        <v>2.0833333333333259E-2</v>
      </c>
    </row>
    <row r="613" spans="1:19" ht="10.5" customHeight="1" outlineLevel="1" x14ac:dyDescent="0.2">
      <c r="B613" s="16"/>
      <c r="C613" s="13"/>
      <c r="D613" s="16"/>
      <c r="E613" s="16"/>
      <c r="F613" s="16"/>
      <c r="G613" s="16"/>
      <c r="H613" s="16"/>
      <c r="I613" s="16"/>
      <c r="J613" s="16"/>
      <c r="K613" s="16">
        <f t="shared" si="335"/>
        <v>2.0833333333333259E-2</v>
      </c>
      <c r="L613" s="16"/>
      <c r="M613" s="13"/>
      <c r="N613" s="2">
        <f>N606</f>
        <v>43410</v>
      </c>
      <c r="O613" s="5">
        <f t="shared" si="333"/>
        <v>0.54166666666666652</v>
      </c>
      <c r="P613" s="4">
        <f t="shared" si="334"/>
        <v>0.56249999999999978</v>
      </c>
      <c r="Q613" s="176" t="s">
        <v>368</v>
      </c>
      <c r="R613" s="86" t="s">
        <v>748</v>
      </c>
      <c r="S613" s="5">
        <f t="shared" ref="S613:S618" si="337">SUM(P613-O613)</f>
        <v>2.0833333333333259E-2</v>
      </c>
    </row>
    <row r="614" spans="1:19" ht="10.5" customHeight="1" outlineLevel="1" x14ac:dyDescent="0.2">
      <c r="B614" s="16"/>
      <c r="C614" s="13"/>
      <c r="D614" s="16"/>
      <c r="E614" s="16"/>
      <c r="F614" s="16"/>
      <c r="G614" s="16"/>
      <c r="H614" s="16"/>
      <c r="I614" s="16"/>
      <c r="J614" s="16"/>
      <c r="K614" s="16">
        <f t="shared" si="335"/>
        <v>2.0833333333333259E-2</v>
      </c>
      <c r="L614" s="16"/>
      <c r="M614" s="13"/>
      <c r="N614" s="2">
        <f>N606</f>
        <v>43410</v>
      </c>
      <c r="O614" s="5">
        <f t="shared" si="333"/>
        <v>0.56249999999999978</v>
      </c>
      <c r="P614" s="4">
        <f t="shared" si="334"/>
        <v>0.58333333333333304</v>
      </c>
      <c r="Q614" s="176" t="s">
        <v>368</v>
      </c>
      <c r="R614" s="86" t="s">
        <v>748</v>
      </c>
      <c r="S614" s="5">
        <f t="shared" si="337"/>
        <v>2.0833333333333259E-2</v>
      </c>
    </row>
    <row r="615" spans="1:19" ht="10.5" customHeight="1" outlineLevel="1" x14ac:dyDescent="0.2">
      <c r="B615" s="16"/>
      <c r="C615" s="13"/>
      <c r="D615" s="16"/>
      <c r="E615" s="16"/>
      <c r="F615" s="16"/>
      <c r="G615" s="16"/>
      <c r="H615" s="16"/>
      <c r="I615" s="16"/>
      <c r="J615" s="16"/>
      <c r="K615" s="16">
        <f t="shared" si="335"/>
        <v>2.0833333333333259E-2</v>
      </c>
      <c r="L615" s="16"/>
      <c r="M615" s="13"/>
      <c r="N615" s="2">
        <f>N606</f>
        <v>43410</v>
      </c>
      <c r="O615" s="5">
        <f t="shared" si="333"/>
        <v>0.58333333333333304</v>
      </c>
      <c r="P615" s="4">
        <f t="shared" si="334"/>
        <v>0.6041666666666663</v>
      </c>
      <c r="Q615" s="176" t="s">
        <v>368</v>
      </c>
      <c r="R615" s="86" t="s">
        <v>748</v>
      </c>
      <c r="S615" s="5">
        <f t="shared" si="337"/>
        <v>2.0833333333333259E-2</v>
      </c>
    </row>
    <row r="616" spans="1:19" ht="10.5" customHeight="1" outlineLevel="1" x14ac:dyDescent="0.2">
      <c r="B616" s="16"/>
      <c r="C616" s="16"/>
      <c r="D616" s="16"/>
      <c r="E616" s="16"/>
      <c r="F616" s="16"/>
      <c r="G616" s="16"/>
      <c r="H616" s="16"/>
      <c r="I616" s="16"/>
      <c r="J616" s="16"/>
      <c r="K616" s="16">
        <f t="shared" si="335"/>
        <v>2.0833333333333259E-2</v>
      </c>
      <c r="L616" s="16"/>
      <c r="M616" s="13"/>
      <c r="N616" s="2">
        <f>N606</f>
        <v>43410</v>
      </c>
      <c r="O616" s="5">
        <f t="shared" si="333"/>
        <v>0.6041666666666663</v>
      </c>
      <c r="P616" s="4">
        <f t="shared" si="334"/>
        <v>0.62499999999999956</v>
      </c>
      <c r="Q616" s="176" t="s">
        <v>368</v>
      </c>
      <c r="R616" s="86" t="s">
        <v>748</v>
      </c>
      <c r="S616" s="5">
        <f t="shared" si="337"/>
        <v>2.0833333333333259E-2</v>
      </c>
    </row>
    <row r="617" spans="1:19" ht="10.5" customHeight="1" outlineLevel="1" x14ac:dyDescent="0.2">
      <c r="A617" s="16"/>
      <c r="B617" s="16"/>
      <c r="C617" s="16"/>
      <c r="D617" s="16"/>
      <c r="E617" s="16"/>
      <c r="F617" s="13"/>
      <c r="G617" s="16"/>
      <c r="H617" s="16"/>
      <c r="I617" s="16"/>
      <c r="J617" s="16"/>
      <c r="K617" s="16">
        <f t="shared" si="335"/>
        <v>2.0833333333333259E-2</v>
      </c>
      <c r="L617" s="16"/>
      <c r="M617" s="16"/>
      <c r="N617" s="2">
        <f>N606</f>
        <v>43410</v>
      </c>
      <c r="O617" s="5">
        <f t="shared" si="333"/>
        <v>0.62499999999999956</v>
      </c>
      <c r="P617" s="4">
        <f t="shared" si="334"/>
        <v>0.64583333333333282</v>
      </c>
      <c r="Q617" s="176" t="s">
        <v>368</v>
      </c>
      <c r="R617" s="86" t="s">
        <v>748</v>
      </c>
      <c r="S617" s="5">
        <f t="shared" si="337"/>
        <v>2.0833333333333259E-2</v>
      </c>
    </row>
    <row r="618" spans="1:19" ht="10.5" customHeight="1" outlineLevel="1" x14ac:dyDescent="0.2">
      <c r="B618" s="16"/>
      <c r="C618" s="16"/>
      <c r="D618" s="16"/>
      <c r="E618" s="16"/>
      <c r="F618" s="16"/>
      <c r="G618" s="16"/>
      <c r="H618" s="16"/>
      <c r="I618" s="16"/>
      <c r="J618" s="16"/>
      <c r="K618" s="16">
        <f t="shared" si="335"/>
        <v>2.0833333333333259E-2</v>
      </c>
      <c r="L618" s="16"/>
      <c r="M618" s="16"/>
      <c r="N618" s="2">
        <f>N606</f>
        <v>43410</v>
      </c>
      <c r="O618" s="5">
        <f t="shared" si="333"/>
        <v>0.64583333333333282</v>
      </c>
      <c r="P618" s="4">
        <f t="shared" si="334"/>
        <v>0.66666666666666607</v>
      </c>
      <c r="Q618" s="176" t="s">
        <v>368</v>
      </c>
      <c r="R618" s="86" t="s">
        <v>748</v>
      </c>
      <c r="S618" s="5">
        <f t="shared" si="337"/>
        <v>2.0833333333333259E-2</v>
      </c>
    </row>
    <row r="619" spans="1:19" ht="10.5" customHeight="1" outlineLevel="1" x14ac:dyDescent="0.2">
      <c r="B619" s="16"/>
      <c r="C619" s="16"/>
      <c r="D619" s="16"/>
      <c r="E619" s="16"/>
      <c r="F619" s="16"/>
      <c r="G619" s="16"/>
      <c r="H619" s="16"/>
      <c r="I619" s="16"/>
      <c r="J619" s="16"/>
      <c r="K619" s="16">
        <f t="shared" si="335"/>
        <v>2.0833333333333259E-2</v>
      </c>
      <c r="L619" s="16"/>
      <c r="M619" s="16"/>
      <c r="N619" s="2">
        <f>N606</f>
        <v>43410</v>
      </c>
      <c r="O619" s="5">
        <f t="shared" si="333"/>
        <v>0.66666666666666607</v>
      </c>
      <c r="P619" s="4">
        <f t="shared" si="334"/>
        <v>0.68749999999999933</v>
      </c>
      <c r="Q619" s="176" t="s">
        <v>368</v>
      </c>
      <c r="R619" s="86" t="s">
        <v>748</v>
      </c>
      <c r="S619" s="5">
        <f t="shared" ref="S619:S621" si="338">SUM(P619-O619)</f>
        <v>2.0833333333333259E-2</v>
      </c>
    </row>
    <row r="620" spans="1:19" ht="10.5" customHeight="1" outlineLevel="1" x14ac:dyDescent="0.2">
      <c r="B620" s="16"/>
      <c r="C620" s="16"/>
      <c r="D620" s="16"/>
      <c r="E620" s="16"/>
      <c r="F620" s="16"/>
      <c r="G620" s="16"/>
      <c r="H620" s="16"/>
      <c r="I620" s="16"/>
      <c r="J620" s="16"/>
      <c r="K620" s="16">
        <f t="shared" si="335"/>
        <v>2.0833333333333259E-2</v>
      </c>
      <c r="L620" s="16"/>
      <c r="M620" s="16"/>
      <c r="N620" s="2">
        <f>N606</f>
        <v>43410</v>
      </c>
      <c r="O620" s="5">
        <f t="shared" si="333"/>
        <v>0.68749999999999933</v>
      </c>
      <c r="P620" s="4">
        <f t="shared" si="334"/>
        <v>0.70833333333333259</v>
      </c>
      <c r="Q620" s="176" t="s">
        <v>368</v>
      </c>
      <c r="R620" s="86" t="s">
        <v>748</v>
      </c>
      <c r="S620" s="5">
        <f t="shared" si="338"/>
        <v>2.0833333333333259E-2</v>
      </c>
    </row>
    <row r="621" spans="1:19" ht="10.5" customHeight="1" outlineLevel="1" thickBot="1" x14ac:dyDescent="0.25">
      <c r="B621" s="16"/>
      <c r="C621" s="13"/>
      <c r="D621" s="16"/>
      <c r="E621" s="16"/>
      <c r="F621" s="16"/>
      <c r="G621" s="16"/>
      <c r="H621" s="16"/>
      <c r="I621" s="16"/>
      <c r="J621" s="16"/>
      <c r="K621" s="16">
        <f t="shared" si="335"/>
        <v>2.0833333333333259E-2</v>
      </c>
      <c r="L621" s="16"/>
      <c r="M621" s="16"/>
      <c r="N621" s="2">
        <f>N606</f>
        <v>43410</v>
      </c>
      <c r="O621" s="5">
        <f t="shared" ref="O621" si="339">SUM(P620)</f>
        <v>0.70833333333333259</v>
      </c>
      <c r="P621" s="4">
        <f t="shared" si="334"/>
        <v>0.72916666666666585</v>
      </c>
      <c r="Q621" s="176" t="s">
        <v>368</v>
      </c>
      <c r="R621" s="86" t="s">
        <v>748</v>
      </c>
      <c r="S621" s="5">
        <f t="shared" si="338"/>
        <v>2.0833333333333259E-2</v>
      </c>
    </row>
    <row r="622" spans="1:19" ht="10.5" customHeight="1" outlineLevel="1" x14ac:dyDescent="0.2">
      <c r="A622" s="17">
        <f t="shared" ref="A622:M622" si="340">SUM(A607:A621)</f>
        <v>0</v>
      </c>
      <c r="B622" s="17">
        <f t="shared" si="340"/>
        <v>0</v>
      </c>
      <c r="C622" s="17">
        <f t="shared" si="340"/>
        <v>0</v>
      </c>
      <c r="D622" s="17">
        <f t="shared" si="340"/>
        <v>2.0833333333333315E-2</v>
      </c>
      <c r="E622" s="17">
        <f t="shared" si="340"/>
        <v>0</v>
      </c>
      <c r="F622" s="17">
        <f t="shared" si="340"/>
        <v>0</v>
      </c>
      <c r="G622" s="17">
        <f t="shared" si="340"/>
        <v>4.166666666666663E-2</v>
      </c>
      <c r="H622" s="17">
        <f t="shared" si="340"/>
        <v>0</v>
      </c>
      <c r="I622" s="17">
        <f t="shared" si="340"/>
        <v>0</v>
      </c>
      <c r="J622" s="17">
        <f t="shared" si="340"/>
        <v>0</v>
      </c>
      <c r="K622" s="17">
        <f t="shared" si="340"/>
        <v>0.24999999999999922</v>
      </c>
      <c r="L622" s="17">
        <f t="shared" si="340"/>
        <v>0</v>
      </c>
      <c r="M622" s="17">
        <f t="shared" si="340"/>
        <v>0</v>
      </c>
      <c r="N622" s="55" t="b">
        <f>SUM(A622:M622) = S622</f>
        <v>1</v>
      </c>
      <c r="O622" s="23"/>
      <c r="P622" s="23"/>
      <c r="Q622" s="49"/>
      <c r="R622" s="49"/>
      <c r="S622" s="17">
        <f>SUM(S607:S621)</f>
        <v>0.31249999999999917</v>
      </c>
    </row>
    <row r="623" spans="1:19" ht="10.5" customHeight="1" outlineLevel="1" x14ac:dyDescent="0.2">
      <c r="A623" s="18">
        <f t="shared" ref="A623:E623" si="341">(A622-INT(A622))*24</f>
        <v>0</v>
      </c>
      <c r="B623" s="18">
        <f t="shared" si="341"/>
        <v>0</v>
      </c>
      <c r="C623" s="18">
        <f t="shared" si="341"/>
        <v>0</v>
      </c>
      <c r="D623" s="18">
        <f t="shared" si="341"/>
        <v>0.49999999999999956</v>
      </c>
      <c r="E623" s="18">
        <f t="shared" si="341"/>
        <v>0</v>
      </c>
      <c r="F623" s="18">
        <f>(F622-INT(F622))*24</f>
        <v>0</v>
      </c>
      <c r="G623" s="18">
        <f>(G622-INT(G622))*24</f>
        <v>0.99999999999999911</v>
      </c>
      <c r="H623" s="18">
        <f>(H622-INT(H622))*24</f>
        <v>0</v>
      </c>
      <c r="I623" s="18">
        <f>(I622-INT(I622))*24</f>
        <v>0</v>
      </c>
      <c r="J623" s="18">
        <f t="shared" ref="J623:M623" si="342">(J622-INT(J622))*24</f>
        <v>0</v>
      </c>
      <c r="K623" s="18">
        <f t="shared" si="342"/>
        <v>5.9999999999999813</v>
      </c>
      <c r="L623" s="18">
        <f t="shared" si="342"/>
        <v>0</v>
      </c>
      <c r="M623" s="57">
        <f t="shared" si="342"/>
        <v>0</v>
      </c>
      <c r="N623" s="26">
        <f>SUM(A623:M623)</f>
        <v>7.4999999999999805</v>
      </c>
      <c r="O623" s="24"/>
      <c r="P623" s="24"/>
      <c r="Q623" s="50"/>
      <c r="R623" s="50"/>
      <c r="S623" s="52"/>
    </row>
    <row r="624" spans="1:19" ht="10.5" customHeight="1" outlineLevel="1" thickBot="1" x14ac:dyDescent="0.25">
      <c r="A624" s="27"/>
      <c r="B624" s="19"/>
      <c r="C624" s="19"/>
      <c r="D624" s="20">
        <f>SUM(A623:D623)</f>
        <v>0.49999999999999956</v>
      </c>
      <c r="E624" s="20">
        <f t="shared" ref="E624:M624" si="343">E623</f>
        <v>0</v>
      </c>
      <c r="F624" s="20">
        <f t="shared" si="343"/>
        <v>0</v>
      </c>
      <c r="G624" s="20">
        <f t="shared" si="343"/>
        <v>0.99999999999999911</v>
      </c>
      <c r="H624" s="20">
        <f t="shared" si="343"/>
        <v>0</v>
      </c>
      <c r="I624" s="20">
        <f t="shared" si="343"/>
        <v>0</v>
      </c>
      <c r="J624" s="20">
        <f t="shared" si="343"/>
        <v>0</v>
      </c>
      <c r="K624" s="20">
        <f t="shared" si="343"/>
        <v>5.9999999999999813</v>
      </c>
      <c r="L624" s="20">
        <f t="shared" si="343"/>
        <v>0</v>
      </c>
      <c r="M624" s="58">
        <f t="shared" si="343"/>
        <v>0</v>
      </c>
      <c r="N624" s="60">
        <f>S624</f>
        <v>0.31249999999999917</v>
      </c>
      <c r="O624" s="25"/>
      <c r="P624" s="25"/>
      <c r="Q624" s="51"/>
      <c r="R624" s="51"/>
      <c r="S624" s="54">
        <f>SUM(S622:S623)</f>
        <v>0.31249999999999917</v>
      </c>
    </row>
    <row r="625" spans="1:19" ht="10.5" customHeight="1" outlineLevel="1" thickBot="1" x14ac:dyDescent="0.25">
      <c r="A625" s="39"/>
      <c r="B625" s="40" t="s">
        <v>252</v>
      </c>
      <c r="C625" s="40" t="s">
        <v>19</v>
      </c>
      <c r="D625" s="40" t="s">
        <v>3</v>
      </c>
      <c r="E625" s="59" t="s">
        <v>24</v>
      </c>
      <c r="F625" s="40" t="s">
        <v>12</v>
      </c>
      <c r="G625" s="39" t="s">
        <v>10</v>
      </c>
      <c r="H625" s="39" t="s">
        <v>11</v>
      </c>
      <c r="I625" s="39" t="s">
        <v>15</v>
      </c>
      <c r="J625" s="39" t="s">
        <v>13</v>
      </c>
      <c r="K625" s="39" t="s">
        <v>368</v>
      </c>
      <c r="L625" s="39" t="s">
        <v>687</v>
      </c>
      <c r="M625" s="59" t="s">
        <v>26</v>
      </c>
      <c r="N625" s="56">
        <f>N606+1</f>
        <v>43411</v>
      </c>
      <c r="O625" s="4">
        <v>0.41666666666666669</v>
      </c>
      <c r="P625" s="4">
        <f>O625</f>
        <v>0.41666666666666669</v>
      </c>
      <c r="Q625" s="47" t="s">
        <v>23</v>
      </c>
      <c r="R625" s="86" t="s">
        <v>750</v>
      </c>
      <c r="S625" s="5">
        <f t="shared" ref="S625" si="344">SUM(P625-O625)</f>
        <v>0</v>
      </c>
    </row>
    <row r="626" spans="1:19" ht="10.5" customHeight="1" outlineLevel="1" x14ac:dyDescent="0.2">
      <c r="B626" s="16"/>
      <c r="C626" s="13"/>
      <c r="D626" s="16">
        <f>S626</f>
        <v>2.0833333333333315E-2</v>
      </c>
      <c r="E626" s="16"/>
      <c r="F626" s="13"/>
      <c r="G626" s="16"/>
      <c r="H626" s="16"/>
      <c r="I626" s="16"/>
      <c r="J626" s="16"/>
      <c r="M626" s="16"/>
      <c r="N626" s="2">
        <f>N625</f>
        <v>43411</v>
      </c>
      <c r="O626" s="5">
        <f t="shared" ref="O626:O641" si="345">SUM(P625)</f>
        <v>0.41666666666666669</v>
      </c>
      <c r="P626" s="4">
        <f t="shared" ref="P626:P641" si="346">P625+0.0208333333333333</f>
        <v>0.4375</v>
      </c>
      <c r="Q626" s="176" t="s">
        <v>3</v>
      </c>
      <c r="R626" s="6" t="s">
        <v>21</v>
      </c>
      <c r="S626" s="5">
        <f t="shared" ref="S626:S632" si="347">SUM(P626-O626)</f>
        <v>2.0833333333333315E-2</v>
      </c>
    </row>
    <row r="627" spans="1:19" ht="10.5" customHeight="1" outlineLevel="1" x14ac:dyDescent="0.2">
      <c r="A627" s="16"/>
      <c r="B627" s="16"/>
      <c r="C627" s="16"/>
      <c r="D627" s="16"/>
      <c r="E627" s="16"/>
      <c r="F627" s="16"/>
      <c r="G627" s="16"/>
      <c r="H627" s="16"/>
      <c r="I627" s="16"/>
      <c r="J627" s="16"/>
      <c r="K627" s="16">
        <f>S627</f>
        <v>2.0833333333333315E-2</v>
      </c>
      <c r="L627" s="16"/>
      <c r="M627" s="16"/>
      <c r="N627" s="2">
        <f>N625</f>
        <v>43411</v>
      </c>
      <c r="O627" s="5">
        <f t="shared" si="345"/>
        <v>0.4375</v>
      </c>
      <c r="P627" s="4">
        <f t="shared" si="346"/>
        <v>0.45833333333333331</v>
      </c>
      <c r="Q627" s="176" t="s">
        <v>368</v>
      </c>
      <c r="R627" s="86" t="s">
        <v>748</v>
      </c>
      <c r="S627" s="5">
        <f t="shared" si="347"/>
        <v>2.0833333333333315E-2</v>
      </c>
    </row>
    <row r="628" spans="1:19" ht="10.5" customHeight="1" outlineLevel="1" x14ac:dyDescent="0.2">
      <c r="A628" s="16"/>
      <c r="B628" s="16"/>
      <c r="C628" s="16"/>
      <c r="D628" s="16"/>
      <c r="E628" s="16"/>
      <c r="F628" s="16"/>
      <c r="G628" s="16">
        <f>S628</f>
        <v>2.0833333333333315E-2</v>
      </c>
      <c r="H628" s="16"/>
      <c r="I628" s="16"/>
      <c r="J628" s="16"/>
      <c r="K628" s="16"/>
      <c r="L628" s="16"/>
      <c r="M628" s="16"/>
      <c r="N628" s="2">
        <f>N625</f>
        <v>43411</v>
      </c>
      <c r="O628" s="5">
        <f t="shared" si="345"/>
        <v>0.45833333333333331</v>
      </c>
      <c r="P628" s="4">
        <f t="shared" si="346"/>
        <v>0.47916666666666663</v>
      </c>
      <c r="Q628" s="98" t="s">
        <v>10</v>
      </c>
      <c r="R628" s="86" t="s">
        <v>751</v>
      </c>
      <c r="S628" s="5">
        <f t="shared" si="347"/>
        <v>2.0833333333333315E-2</v>
      </c>
    </row>
    <row r="629" spans="1:19" ht="10.5" customHeight="1" outlineLevel="1" x14ac:dyDescent="0.2">
      <c r="A629" s="16"/>
      <c r="B629" s="16"/>
      <c r="C629" s="16"/>
      <c r="D629" s="16"/>
      <c r="E629" s="16"/>
      <c r="F629" s="16"/>
      <c r="G629" s="16"/>
      <c r="H629" s="16">
        <f>S629</f>
        <v>2.0833333333333315E-2</v>
      </c>
      <c r="I629" s="16"/>
      <c r="J629" s="16"/>
      <c r="K629" s="16"/>
      <c r="L629" s="16"/>
      <c r="M629" s="16"/>
      <c r="N629" s="2">
        <f>N625</f>
        <v>43411</v>
      </c>
      <c r="O629" s="5">
        <f t="shared" si="345"/>
        <v>0.47916666666666663</v>
      </c>
      <c r="P629" s="4">
        <f t="shared" si="346"/>
        <v>0.49999999999999994</v>
      </c>
      <c r="Q629" s="176" t="s">
        <v>11</v>
      </c>
      <c r="R629" s="6" t="s">
        <v>753</v>
      </c>
      <c r="S629" s="5">
        <f t="shared" si="347"/>
        <v>2.0833333333333315E-2</v>
      </c>
    </row>
    <row r="630" spans="1:19" ht="10.5" customHeight="1" outlineLevel="1" x14ac:dyDescent="0.2">
      <c r="A630" s="16"/>
      <c r="B630" s="16"/>
      <c r="C630" s="16"/>
      <c r="D630" s="16">
        <f>S630</f>
        <v>2.0833333333333315E-2</v>
      </c>
      <c r="E630" s="16"/>
      <c r="F630" s="16"/>
      <c r="G630" s="16"/>
      <c r="H630" s="16"/>
      <c r="I630" s="16"/>
      <c r="J630" s="16"/>
      <c r="K630" s="16"/>
      <c r="L630" s="16"/>
      <c r="M630" s="16"/>
      <c r="N630" s="2">
        <f>N625</f>
        <v>43411</v>
      </c>
      <c r="O630" s="5">
        <f t="shared" si="345"/>
        <v>0.49999999999999994</v>
      </c>
      <c r="P630" s="4">
        <f t="shared" si="346"/>
        <v>0.52083333333333326</v>
      </c>
      <c r="Q630" s="176" t="s">
        <v>3</v>
      </c>
      <c r="R630" s="86" t="s">
        <v>754</v>
      </c>
      <c r="S630" s="5">
        <f t="shared" si="347"/>
        <v>2.0833333333333315E-2</v>
      </c>
    </row>
    <row r="631" spans="1:19" ht="10.5" customHeight="1" outlineLevel="1" x14ac:dyDescent="0.2">
      <c r="A631" s="16"/>
      <c r="B631" s="16"/>
      <c r="C631" s="16"/>
      <c r="D631" s="16"/>
      <c r="E631" s="16"/>
      <c r="F631" s="16"/>
      <c r="G631" s="16">
        <f>S631</f>
        <v>2.0833333333333259E-2</v>
      </c>
      <c r="H631" s="16"/>
      <c r="I631" s="16"/>
      <c r="J631" s="16"/>
      <c r="K631" s="16"/>
      <c r="L631" s="16"/>
      <c r="M631" s="16"/>
      <c r="N631" s="2">
        <f>N625</f>
        <v>43411</v>
      </c>
      <c r="O631" s="5">
        <f t="shared" si="345"/>
        <v>0.52083333333333326</v>
      </c>
      <c r="P631" s="4">
        <f t="shared" si="346"/>
        <v>0.54166666666666652</v>
      </c>
      <c r="Q631" s="98" t="s">
        <v>10</v>
      </c>
      <c r="R631" s="86" t="s">
        <v>749</v>
      </c>
      <c r="S631" s="5">
        <f t="shared" si="347"/>
        <v>2.0833333333333259E-2</v>
      </c>
    </row>
    <row r="632" spans="1:19" ht="10.5" customHeight="1" outlineLevel="1" x14ac:dyDescent="0.2">
      <c r="A632" s="16"/>
      <c r="B632" s="16"/>
      <c r="C632" s="16"/>
      <c r="D632" s="16"/>
      <c r="E632" s="13"/>
      <c r="F632" s="16"/>
      <c r="G632" s="16"/>
      <c r="H632" s="16"/>
      <c r="I632" s="16"/>
      <c r="J632" s="16"/>
      <c r="K632" s="16"/>
      <c r="L632" s="16">
        <f>S632</f>
        <v>2.0833333333333259E-2</v>
      </c>
      <c r="M632" s="16"/>
      <c r="N632" s="2">
        <f>N625</f>
        <v>43411</v>
      </c>
      <c r="O632" s="5">
        <f t="shared" si="345"/>
        <v>0.54166666666666652</v>
      </c>
      <c r="P632" s="4">
        <f t="shared" si="346"/>
        <v>0.56249999999999978</v>
      </c>
      <c r="Q632" s="98" t="s">
        <v>687</v>
      </c>
      <c r="R632" s="86" t="s">
        <v>752</v>
      </c>
      <c r="S632" s="5">
        <f t="shared" si="347"/>
        <v>2.0833333333333259E-2</v>
      </c>
    </row>
    <row r="633" spans="1:19" ht="10.5" customHeight="1" outlineLevel="1" x14ac:dyDescent="0.2">
      <c r="A633" s="16"/>
      <c r="B633" s="16"/>
      <c r="C633" s="16"/>
      <c r="D633" s="16"/>
      <c r="E633" s="13"/>
      <c r="F633" s="16"/>
      <c r="G633" s="16"/>
      <c r="H633" s="16"/>
      <c r="I633" s="16"/>
      <c r="J633" s="16"/>
      <c r="K633" s="16"/>
      <c r="L633" s="16">
        <f>S633</f>
        <v>2.0833333333333259E-2</v>
      </c>
      <c r="M633" s="16"/>
      <c r="N633" s="2">
        <f>N625</f>
        <v>43411</v>
      </c>
      <c r="O633" s="5">
        <f t="shared" si="345"/>
        <v>0.56249999999999978</v>
      </c>
      <c r="P633" s="4">
        <f t="shared" si="346"/>
        <v>0.58333333333333304</v>
      </c>
      <c r="Q633" s="98" t="s">
        <v>687</v>
      </c>
      <c r="R633" s="86" t="s">
        <v>752</v>
      </c>
      <c r="S633" s="5">
        <f>SUM(P633-O633)</f>
        <v>2.0833333333333259E-2</v>
      </c>
    </row>
    <row r="634" spans="1:19" ht="10.5" customHeight="1" outlineLevel="1" x14ac:dyDescent="0.2">
      <c r="A634" s="16"/>
      <c r="B634" s="16"/>
      <c r="C634" s="16"/>
      <c r="D634" s="16"/>
      <c r="E634" s="13"/>
      <c r="F634" s="16"/>
      <c r="G634" s="16"/>
      <c r="H634" s="16"/>
      <c r="I634" s="16"/>
      <c r="J634" s="16"/>
      <c r="K634" s="16"/>
      <c r="L634" s="16">
        <f>S634</f>
        <v>2.0833333333333259E-2</v>
      </c>
      <c r="M634" s="16"/>
      <c r="N634" s="2">
        <f>N625</f>
        <v>43411</v>
      </c>
      <c r="O634" s="5">
        <f t="shared" si="345"/>
        <v>0.58333333333333304</v>
      </c>
      <c r="P634" s="4">
        <f t="shared" si="346"/>
        <v>0.6041666666666663</v>
      </c>
      <c r="Q634" s="98" t="s">
        <v>687</v>
      </c>
      <c r="R634" s="86" t="s">
        <v>752</v>
      </c>
      <c r="S634" s="5">
        <f t="shared" ref="S634:S640" si="348">SUM(P634-O634)</f>
        <v>2.0833333333333259E-2</v>
      </c>
    </row>
    <row r="635" spans="1:19" ht="10.5" customHeight="1" outlineLevel="1" x14ac:dyDescent="0.2">
      <c r="A635" s="16"/>
      <c r="B635" s="16"/>
      <c r="C635" s="16"/>
      <c r="D635" s="16"/>
      <c r="E635" s="16"/>
      <c r="F635" s="16"/>
      <c r="G635" s="16"/>
      <c r="H635" s="16"/>
      <c r="I635" s="16"/>
      <c r="J635" s="16"/>
      <c r="K635" s="16"/>
      <c r="L635" s="16">
        <f>S635</f>
        <v>2.0833333333333259E-2</v>
      </c>
      <c r="M635" s="16"/>
      <c r="N635" s="2">
        <f>N625</f>
        <v>43411</v>
      </c>
      <c r="O635" s="5">
        <f t="shared" si="345"/>
        <v>0.6041666666666663</v>
      </c>
      <c r="P635" s="4">
        <f t="shared" si="346"/>
        <v>0.62499999999999956</v>
      </c>
      <c r="Q635" s="98" t="s">
        <v>687</v>
      </c>
      <c r="R635" s="86" t="s">
        <v>752</v>
      </c>
      <c r="S635" s="5">
        <f t="shared" si="348"/>
        <v>2.0833333333333259E-2</v>
      </c>
    </row>
    <row r="636" spans="1:19" ht="10.5" customHeight="1" outlineLevel="1" x14ac:dyDescent="0.2">
      <c r="A636" s="16"/>
      <c r="B636" s="16"/>
      <c r="C636" s="16"/>
      <c r="D636" s="16"/>
      <c r="E636" s="16"/>
      <c r="F636" s="16"/>
      <c r="G636" s="16"/>
      <c r="H636" s="16"/>
      <c r="I636" s="16"/>
      <c r="J636" s="16"/>
      <c r="K636" s="16">
        <f t="shared" ref="K636:K641" si="349">S636</f>
        <v>2.0833333333333259E-2</v>
      </c>
      <c r="L636" s="16"/>
      <c r="M636" s="16"/>
      <c r="N636" s="2">
        <f>N625</f>
        <v>43411</v>
      </c>
      <c r="O636" s="5">
        <f t="shared" si="345"/>
        <v>0.62499999999999956</v>
      </c>
      <c r="P636" s="4">
        <f t="shared" si="346"/>
        <v>0.64583333333333282</v>
      </c>
      <c r="Q636" s="176" t="s">
        <v>368</v>
      </c>
      <c r="R636" s="86" t="s">
        <v>748</v>
      </c>
      <c r="S636" s="5">
        <f t="shared" si="348"/>
        <v>2.0833333333333259E-2</v>
      </c>
    </row>
    <row r="637" spans="1:19" ht="10.5" customHeight="1" outlineLevel="1" x14ac:dyDescent="0.2">
      <c r="A637" s="16"/>
      <c r="B637" s="16"/>
      <c r="C637" s="16"/>
      <c r="D637" s="16"/>
      <c r="E637" s="16"/>
      <c r="F637" s="16"/>
      <c r="G637" s="16"/>
      <c r="H637" s="16"/>
      <c r="I637" s="16"/>
      <c r="J637" s="16"/>
      <c r="K637" s="16">
        <f t="shared" si="349"/>
        <v>2.0833333333333259E-2</v>
      </c>
      <c r="L637" s="16"/>
      <c r="M637" s="16"/>
      <c r="N637" s="2">
        <f>N625</f>
        <v>43411</v>
      </c>
      <c r="O637" s="5">
        <f t="shared" si="345"/>
        <v>0.64583333333333282</v>
      </c>
      <c r="P637" s="4">
        <f t="shared" si="346"/>
        <v>0.66666666666666607</v>
      </c>
      <c r="Q637" s="176" t="s">
        <v>368</v>
      </c>
      <c r="R637" s="86" t="s">
        <v>748</v>
      </c>
      <c r="S637" s="5">
        <f t="shared" si="348"/>
        <v>2.0833333333333259E-2</v>
      </c>
    </row>
    <row r="638" spans="1:19" ht="10.5" customHeight="1" outlineLevel="1" x14ac:dyDescent="0.2">
      <c r="B638" s="16"/>
      <c r="C638" s="16"/>
      <c r="D638" s="16"/>
      <c r="E638" s="16"/>
      <c r="F638" s="16"/>
      <c r="G638" s="16"/>
      <c r="H638" s="16"/>
      <c r="I638" s="16"/>
      <c r="J638" s="16"/>
      <c r="K638" s="16">
        <f t="shared" si="349"/>
        <v>2.0833333333333259E-2</v>
      </c>
      <c r="L638" s="16"/>
      <c r="M638" s="16"/>
      <c r="N638" s="2">
        <f>N625</f>
        <v>43411</v>
      </c>
      <c r="O638" s="5">
        <f t="shared" si="345"/>
        <v>0.66666666666666607</v>
      </c>
      <c r="P638" s="4">
        <f t="shared" si="346"/>
        <v>0.68749999999999933</v>
      </c>
      <c r="Q638" s="176" t="s">
        <v>368</v>
      </c>
      <c r="R638" s="86" t="s">
        <v>748</v>
      </c>
      <c r="S638" s="5">
        <f t="shared" si="348"/>
        <v>2.0833333333333259E-2</v>
      </c>
    </row>
    <row r="639" spans="1:19" ht="10.5" customHeight="1" outlineLevel="1" x14ac:dyDescent="0.2">
      <c r="B639" s="16"/>
      <c r="C639" s="16"/>
      <c r="D639" s="16"/>
      <c r="E639" s="16"/>
      <c r="F639" s="16"/>
      <c r="G639" s="16"/>
      <c r="H639" s="16"/>
      <c r="I639" s="16"/>
      <c r="J639" s="16"/>
      <c r="K639" s="16">
        <f t="shared" si="349"/>
        <v>2.0833333333333259E-2</v>
      </c>
      <c r="L639" s="16"/>
      <c r="M639" s="16"/>
      <c r="N639" s="2">
        <f>N625</f>
        <v>43411</v>
      </c>
      <c r="O639" s="5">
        <f t="shared" si="345"/>
        <v>0.68749999999999933</v>
      </c>
      <c r="P639" s="4">
        <f t="shared" si="346"/>
        <v>0.70833333333333259</v>
      </c>
      <c r="Q639" s="176" t="s">
        <v>368</v>
      </c>
      <c r="R639" s="86" t="s">
        <v>748</v>
      </c>
      <c r="S639" s="5">
        <f t="shared" si="348"/>
        <v>2.0833333333333259E-2</v>
      </c>
    </row>
    <row r="640" spans="1:19" ht="10.5" customHeight="1" outlineLevel="1" x14ac:dyDescent="0.2">
      <c r="B640" s="16"/>
      <c r="C640" s="16"/>
      <c r="D640" s="16"/>
      <c r="E640" s="16"/>
      <c r="F640" s="16"/>
      <c r="G640" s="16"/>
      <c r="H640" s="16"/>
      <c r="I640" s="16"/>
      <c r="J640" s="16"/>
      <c r="K640" s="16">
        <f t="shared" si="349"/>
        <v>2.0833333333333259E-2</v>
      </c>
      <c r="L640" s="16"/>
      <c r="M640" s="16"/>
      <c r="N640" s="2">
        <f>N625</f>
        <v>43411</v>
      </c>
      <c r="O640" s="5">
        <f t="shared" si="345"/>
        <v>0.70833333333333259</v>
      </c>
      <c r="P640" s="4">
        <f t="shared" si="346"/>
        <v>0.72916666666666585</v>
      </c>
      <c r="Q640" s="176" t="s">
        <v>368</v>
      </c>
      <c r="R640" s="86" t="s">
        <v>748</v>
      </c>
      <c r="S640" s="5">
        <f t="shared" si="348"/>
        <v>2.0833333333333259E-2</v>
      </c>
    </row>
    <row r="641" spans="1:19" ht="10.5" customHeight="1" outlineLevel="1" thickBot="1" x14ac:dyDescent="0.25">
      <c r="B641" s="16"/>
      <c r="C641" s="16"/>
      <c r="D641" s="16"/>
      <c r="E641" s="16"/>
      <c r="F641" s="16"/>
      <c r="G641" s="16"/>
      <c r="H641" s="16"/>
      <c r="I641" s="16"/>
      <c r="J641" s="16"/>
      <c r="K641" s="16">
        <f t="shared" si="349"/>
        <v>2.0833333333333259E-2</v>
      </c>
      <c r="L641" s="16"/>
      <c r="M641" s="16"/>
      <c r="N641" s="2">
        <f>N625</f>
        <v>43411</v>
      </c>
      <c r="O641" s="5">
        <f t="shared" si="345"/>
        <v>0.72916666666666585</v>
      </c>
      <c r="P641" s="4">
        <f t="shared" si="346"/>
        <v>0.74999999999999911</v>
      </c>
      <c r="Q641" s="176" t="s">
        <v>368</v>
      </c>
      <c r="R641" s="86" t="s">
        <v>748</v>
      </c>
      <c r="S641" s="5">
        <f>SUM(P641-O641)</f>
        <v>2.0833333333333259E-2</v>
      </c>
    </row>
    <row r="642" spans="1:19" ht="10.5" customHeight="1" outlineLevel="1" x14ac:dyDescent="0.2">
      <c r="A642" s="17">
        <f t="shared" ref="A642:M642" si="350">SUM(A626:A641)</f>
        <v>0</v>
      </c>
      <c r="B642" s="17">
        <f t="shared" si="350"/>
        <v>0</v>
      </c>
      <c r="C642" s="17">
        <f t="shared" si="350"/>
        <v>0</v>
      </c>
      <c r="D642" s="17">
        <f t="shared" si="350"/>
        <v>4.166666666666663E-2</v>
      </c>
      <c r="E642" s="17">
        <f t="shared" si="350"/>
        <v>0</v>
      </c>
      <c r="F642" s="17">
        <f t="shared" si="350"/>
        <v>0</v>
      </c>
      <c r="G642" s="17">
        <f t="shared" si="350"/>
        <v>4.1666666666666574E-2</v>
      </c>
      <c r="H642" s="17">
        <f t="shared" si="350"/>
        <v>2.0833333333333315E-2</v>
      </c>
      <c r="I642" s="17">
        <f t="shared" si="350"/>
        <v>0</v>
      </c>
      <c r="J642" s="17">
        <f t="shared" si="350"/>
        <v>0</v>
      </c>
      <c r="K642" s="17">
        <f t="shared" si="350"/>
        <v>0.14583333333333287</v>
      </c>
      <c r="L642" s="17">
        <f t="shared" si="350"/>
        <v>8.3333333333333037E-2</v>
      </c>
      <c r="M642" s="17">
        <f t="shared" si="350"/>
        <v>0</v>
      </c>
      <c r="N642" s="55" t="b">
        <f>SUM(A642:M642) = S642</f>
        <v>1</v>
      </c>
      <c r="O642" s="23"/>
      <c r="P642" s="23"/>
      <c r="Q642" s="49"/>
      <c r="R642" s="49"/>
      <c r="S642" s="17">
        <f>SUM(S626:S641)</f>
        <v>0.33333333333333243</v>
      </c>
    </row>
    <row r="643" spans="1:19" ht="10.5" customHeight="1" outlineLevel="1" x14ac:dyDescent="0.2">
      <c r="A643" s="8">
        <f t="shared" ref="A643:C643" si="351">(A642-INT(A642))*24</f>
        <v>0</v>
      </c>
      <c r="B643" s="8">
        <f t="shared" si="351"/>
        <v>0</v>
      </c>
      <c r="C643" s="8">
        <f t="shared" si="351"/>
        <v>0</v>
      </c>
      <c r="D643" s="18">
        <f>(D642-INT(D642))*24</f>
        <v>0.99999999999999911</v>
      </c>
      <c r="E643" s="18">
        <f>(E642-INT(E642))*24</f>
        <v>0</v>
      </c>
      <c r="F643" s="18">
        <f>(F642-INT(F642))*24</f>
        <v>0</v>
      </c>
      <c r="G643" s="18">
        <f>(G642-INT(G642))*24</f>
        <v>0.99999999999999778</v>
      </c>
      <c r="H643" s="18">
        <f t="shared" ref="H643:M643" si="352">(H642-INT(H642))*24</f>
        <v>0.49999999999999956</v>
      </c>
      <c r="I643" s="18">
        <f t="shared" si="352"/>
        <v>0</v>
      </c>
      <c r="J643" s="18">
        <f t="shared" si="352"/>
        <v>0</v>
      </c>
      <c r="K643" s="18">
        <f t="shared" si="352"/>
        <v>3.4999999999999889</v>
      </c>
      <c r="L643" s="18">
        <f t="shared" si="352"/>
        <v>1.9999999999999929</v>
      </c>
      <c r="M643" s="57">
        <f t="shared" si="352"/>
        <v>0</v>
      </c>
      <c r="N643" s="26">
        <f>SUM(A643:M643)</f>
        <v>7.9999999999999787</v>
      </c>
      <c r="O643" s="9"/>
      <c r="P643" s="9"/>
      <c r="Q643" s="50"/>
      <c r="R643" s="50"/>
      <c r="S643" s="52"/>
    </row>
    <row r="644" spans="1:19" ht="10.5" customHeight="1" outlineLevel="1" thickBot="1" x14ac:dyDescent="0.25">
      <c r="A644" s="15"/>
      <c r="B644" s="11"/>
      <c r="C644" s="11"/>
      <c r="D644" s="20">
        <f>SUM(A643:D643)</f>
        <v>0.99999999999999911</v>
      </c>
      <c r="E644" s="20">
        <f t="shared" ref="E644:M644" si="353">E643</f>
        <v>0</v>
      </c>
      <c r="F644" s="20">
        <f t="shared" si="353"/>
        <v>0</v>
      </c>
      <c r="G644" s="20">
        <f t="shared" si="353"/>
        <v>0.99999999999999778</v>
      </c>
      <c r="H644" s="20">
        <f t="shared" si="353"/>
        <v>0.49999999999999956</v>
      </c>
      <c r="I644" s="20">
        <f t="shared" si="353"/>
        <v>0</v>
      </c>
      <c r="J644" s="20">
        <f t="shared" si="353"/>
        <v>0</v>
      </c>
      <c r="K644" s="20">
        <f t="shared" si="353"/>
        <v>3.4999999999999889</v>
      </c>
      <c r="L644" s="20">
        <f t="shared" si="353"/>
        <v>1.9999999999999929</v>
      </c>
      <c r="M644" s="58">
        <f t="shared" si="353"/>
        <v>0</v>
      </c>
      <c r="N644" s="60">
        <f>S644</f>
        <v>0.33333333333333243</v>
      </c>
      <c r="O644" s="12"/>
      <c r="P644" s="12"/>
      <c r="Q644" s="51"/>
      <c r="R644" s="51"/>
      <c r="S644" s="54">
        <f>SUM(S642:S643)</f>
        <v>0.33333333333333243</v>
      </c>
    </row>
    <row r="645" spans="1:19" ht="10.5" customHeight="1" outlineLevel="1" thickBot="1" x14ac:dyDescent="0.25">
      <c r="A645" s="39"/>
      <c r="B645" s="40" t="s">
        <v>252</v>
      </c>
      <c r="C645" s="40" t="s">
        <v>19</v>
      </c>
      <c r="D645" s="40" t="s">
        <v>3</v>
      </c>
      <c r="E645" s="59" t="s">
        <v>24</v>
      </c>
      <c r="F645" s="40" t="s">
        <v>12</v>
      </c>
      <c r="G645" s="39" t="s">
        <v>10</v>
      </c>
      <c r="H645" s="39" t="s">
        <v>11</v>
      </c>
      <c r="I645" s="39" t="s">
        <v>15</v>
      </c>
      <c r="J645" s="39" t="s">
        <v>13</v>
      </c>
      <c r="K645" s="39" t="s">
        <v>368</v>
      </c>
      <c r="L645" s="39" t="s">
        <v>687</v>
      </c>
      <c r="M645" s="59" t="s">
        <v>26</v>
      </c>
      <c r="N645" s="56">
        <f>N625+1</f>
        <v>43412</v>
      </c>
      <c r="O645" s="4">
        <v>0.375</v>
      </c>
      <c r="P645" s="4">
        <f>O645</f>
        <v>0.375</v>
      </c>
      <c r="Q645" s="47" t="s">
        <v>23</v>
      </c>
      <c r="R645" s="86" t="s">
        <v>632</v>
      </c>
      <c r="S645" s="5">
        <f t="shared" ref="S645" si="354">SUM(P645-O645)</f>
        <v>0</v>
      </c>
    </row>
    <row r="646" spans="1:19" ht="10.5" customHeight="1" outlineLevel="1" x14ac:dyDescent="0.2">
      <c r="B646" s="16"/>
      <c r="C646" s="13"/>
      <c r="D646" s="16">
        <f t="shared" ref="D646:D651" si="355">S646</f>
        <v>2.0833333333333315E-2</v>
      </c>
      <c r="E646" s="16"/>
      <c r="F646" s="16"/>
      <c r="G646" s="16"/>
      <c r="H646" s="16"/>
      <c r="I646" s="16"/>
      <c r="J646" s="16"/>
      <c r="M646" s="16"/>
      <c r="N646" s="2">
        <f>N645</f>
        <v>43412</v>
      </c>
      <c r="O646" s="5">
        <f t="shared" ref="O646:O665" si="356">SUM(P645)</f>
        <v>0.375</v>
      </c>
      <c r="P646" s="4">
        <f t="shared" ref="P646:P665" si="357">P645+0.0208333333333333</f>
        <v>0.39583333333333331</v>
      </c>
      <c r="Q646" s="176" t="s">
        <v>3</v>
      </c>
      <c r="R646" s="6" t="s">
        <v>21</v>
      </c>
      <c r="S646" s="5">
        <f t="shared" ref="S646:S648" si="358">SUM(P646-O646)</f>
        <v>2.0833333333333315E-2</v>
      </c>
    </row>
    <row r="647" spans="1:19" ht="10.5" customHeight="1" outlineLevel="1" x14ac:dyDescent="0.2">
      <c r="B647" s="16"/>
      <c r="C647" s="13"/>
      <c r="D647" s="16">
        <f t="shared" si="355"/>
        <v>2.0833333333333315E-2</v>
      </c>
      <c r="E647" s="16"/>
      <c r="F647" s="16"/>
      <c r="G647" s="16"/>
      <c r="H647" s="16"/>
      <c r="I647" s="16"/>
      <c r="J647" s="16"/>
      <c r="K647" s="16"/>
      <c r="M647" s="16"/>
      <c r="N647" s="2">
        <f>N645</f>
        <v>43412</v>
      </c>
      <c r="O647" s="5">
        <f t="shared" si="356"/>
        <v>0.39583333333333331</v>
      </c>
      <c r="P647" s="4">
        <f t="shared" si="357"/>
        <v>0.41666666666666663</v>
      </c>
      <c r="Q647" s="176" t="s">
        <v>3</v>
      </c>
      <c r="R647" s="86" t="s">
        <v>755</v>
      </c>
      <c r="S647" s="5">
        <f t="shared" si="358"/>
        <v>2.0833333333333315E-2</v>
      </c>
    </row>
    <row r="648" spans="1:19" ht="10.5" customHeight="1" outlineLevel="1" x14ac:dyDescent="0.2">
      <c r="B648" s="16"/>
      <c r="C648" s="13"/>
      <c r="D648" s="16">
        <f t="shared" si="355"/>
        <v>2.0833333333333315E-2</v>
      </c>
      <c r="E648" s="16"/>
      <c r="F648" s="16"/>
      <c r="G648" s="16"/>
      <c r="H648" s="16"/>
      <c r="I648" s="16"/>
      <c r="J648" s="16"/>
      <c r="K648" s="16"/>
      <c r="L648" s="16"/>
      <c r="M648" s="13"/>
      <c r="N648" s="2">
        <f>N645</f>
        <v>43412</v>
      </c>
      <c r="O648" s="5">
        <f t="shared" si="356"/>
        <v>0.41666666666666663</v>
      </c>
      <c r="P648" s="4">
        <f t="shared" si="357"/>
        <v>0.43749999999999994</v>
      </c>
      <c r="Q648" s="176" t="s">
        <v>3</v>
      </c>
      <c r="R648" s="86" t="s">
        <v>755</v>
      </c>
      <c r="S648" s="5">
        <f t="shared" si="358"/>
        <v>2.0833333333333315E-2</v>
      </c>
    </row>
    <row r="649" spans="1:19" ht="10.5" customHeight="1" outlineLevel="1" x14ac:dyDescent="0.2">
      <c r="B649" s="16"/>
      <c r="C649" s="16"/>
      <c r="D649" s="16">
        <f t="shared" si="355"/>
        <v>2.0833333333333315E-2</v>
      </c>
      <c r="E649" s="16"/>
      <c r="F649" s="16"/>
      <c r="G649" s="16"/>
      <c r="H649" s="16"/>
      <c r="I649" s="16"/>
      <c r="J649" s="16"/>
      <c r="K649" s="16"/>
      <c r="L649" s="16"/>
      <c r="M649" s="16"/>
      <c r="N649" s="2">
        <f>N645</f>
        <v>43412</v>
      </c>
      <c r="O649" s="5">
        <f t="shared" si="356"/>
        <v>0.43749999999999994</v>
      </c>
      <c r="P649" s="4">
        <f t="shared" si="357"/>
        <v>0.45833333333333326</v>
      </c>
      <c r="Q649" s="176" t="s">
        <v>3</v>
      </c>
      <c r="R649" s="86" t="s">
        <v>755</v>
      </c>
      <c r="S649" s="5">
        <f>SUM(P649-O649)</f>
        <v>2.0833333333333315E-2</v>
      </c>
    </row>
    <row r="650" spans="1:19" ht="10.5" customHeight="1" outlineLevel="1" x14ac:dyDescent="0.2">
      <c r="B650" s="16"/>
      <c r="C650" s="16"/>
      <c r="D650" s="16">
        <f t="shared" si="355"/>
        <v>2.0833333333333315E-2</v>
      </c>
      <c r="E650" s="16"/>
      <c r="F650" s="16"/>
      <c r="G650" s="16"/>
      <c r="H650" s="16"/>
      <c r="I650" s="16"/>
      <c r="J650" s="16"/>
      <c r="K650" s="16"/>
      <c r="L650" s="16"/>
      <c r="M650" s="16"/>
      <c r="N650" s="2">
        <f>N645</f>
        <v>43412</v>
      </c>
      <c r="O650" s="5">
        <f t="shared" si="356"/>
        <v>0.45833333333333326</v>
      </c>
      <c r="P650" s="4">
        <f t="shared" si="357"/>
        <v>0.47916666666666657</v>
      </c>
      <c r="Q650" s="176" t="s">
        <v>3</v>
      </c>
      <c r="R650" s="86" t="s">
        <v>755</v>
      </c>
      <c r="S650" s="5">
        <f>SUM(P650-O650)</f>
        <v>2.0833333333333315E-2</v>
      </c>
    </row>
    <row r="651" spans="1:19" ht="10.5" customHeight="1" outlineLevel="1" x14ac:dyDescent="0.2">
      <c r="B651" s="16"/>
      <c r="C651" s="13"/>
      <c r="D651" s="16">
        <f t="shared" si="355"/>
        <v>2.0833333333333315E-2</v>
      </c>
      <c r="E651" s="16"/>
      <c r="F651" s="16"/>
      <c r="G651" s="16"/>
      <c r="H651" s="16"/>
      <c r="I651" s="16"/>
      <c r="J651" s="16"/>
      <c r="K651" s="16"/>
      <c r="L651" s="16"/>
      <c r="M651" s="13"/>
      <c r="N651" s="2">
        <f>N645</f>
        <v>43412</v>
      </c>
      <c r="O651" s="5">
        <f t="shared" si="356"/>
        <v>0.47916666666666657</v>
      </c>
      <c r="P651" s="4">
        <f t="shared" si="357"/>
        <v>0.49999999999999989</v>
      </c>
      <c r="Q651" s="176" t="s">
        <v>3</v>
      </c>
      <c r="R651" s="6" t="s">
        <v>21</v>
      </c>
      <c r="S651" s="5">
        <f t="shared" ref="S651:S654" si="359">SUM(P651-O651)</f>
        <v>2.0833333333333315E-2</v>
      </c>
    </row>
    <row r="652" spans="1:19" ht="10.5" customHeight="1" outlineLevel="1" x14ac:dyDescent="0.2">
      <c r="B652" s="16">
        <f>S652</f>
        <v>2.0833333333333259E-2</v>
      </c>
      <c r="C652" s="13"/>
      <c r="D652" s="16"/>
      <c r="E652" s="16"/>
      <c r="F652" s="16"/>
      <c r="G652" s="16"/>
      <c r="H652" s="16"/>
      <c r="I652" s="16"/>
      <c r="J652" s="16"/>
      <c r="L652" s="16"/>
      <c r="M652" s="16"/>
      <c r="N652" s="2">
        <f>N645</f>
        <v>43412</v>
      </c>
      <c r="O652" s="5">
        <f t="shared" si="356"/>
        <v>0.49999999999999989</v>
      </c>
      <c r="P652" s="4">
        <f t="shared" si="357"/>
        <v>0.52083333333333315</v>
      </c>
      <c r="Q652" s="176" t="s">
        <v>252</v>
      </c>
      <c r="R652" s="86" t="s">
        <v>761</v>
      </c>
      <c r="S652" s="5">
        <f t="shared" si="359"/>
        <v>2.0833333333333259E-2</v>
      </c>
    </row>
    <row r="653" spans="1:19" ht="10.5" customHeight="1" outlineLevel="1" x14ac:dyDescent="0.2">
      <c r="B653" s="16"/>
      <c r="C653" s="13"/>
      <c r="D653" s="16"/>
      <c r="E653" s="16"/>
      <c r="F653" s="16"/>
      <c r="G653" s="16"/>
      <c r="H653" s="16"/>
      <c r="I653" s="16"/>
      <c r="J653" s="16"/>
      <c r="K653" s="16">
        <f>S653</f>
        <v>2.0833333333333259E-2</v>
      </c>
      <c r="L653" s="16"/>
      <c r="M653" s="13"/>
      <c r="N653" s="2">
        <f>N645</f>
        <v>43412</v>
      </c>
      <c r="O653" s="5">
        <f t="shared" si="356"/>
        <v>0.52083333333333315</v>
      </c>
      <c r="P653" s="4">
        <f t="shared" si="357"/>
        <v>0.54166666666666641</v>
      </c>
      <c r="Q653" s="176" t="s">
        <v>368</v>
      </c>
      <c r="R653" s="86" t="s">
        <v>748</v>
      </c>
      <c r="S653" s="5">
        <f t="shared" si="359"/>
        <v>2.0833333333333259E-2</v>
      </c>
    </row>
    <row r="654" spans="1:19" ht="10.5" customHeight="1" outlineLevel="1" x14ac:dyDescent="0.2">
      <c r="B654" s="16">
        <f>S654</f>
        <v>2.0833333333333259E-2</v>
      </c>
      <c r="C654" s="13"/>
      <c r="D654" s="16"/>
      <c r="E654" s="16"/>
      <c r="F654" s="16"/>
      <c r="G654" s="16"/>
      <c r="H654" s="16"/>
      <c r="I654" s="16"/>
      <c r="J654" s="16"/>
      <c r="K654" s="16"/>
      <c r="L654" s="16"/>
      <c r="M654" s="13"/>
      <c r="N654" s="2">
        <f>N645</f>
        <v>43412</v>
      </c>
      <c r="O654" s="5">
        <f t="shared" si="356"/>
        <v>0.54166666666666641</v>
      </c>
      <c r="P654" s="4">
        <f t="shared" si="357"/>
        <v>0.56249999999999967</v>
      </c>
      <c r="Q654" s="176" t="s">
        <v>252</v>
      </c>
      <c r="R654" s="86" t="s">
        <v>760</v>
      </c>
      <c r="S654" s="5">
        <f t="shared" si="359"/>
        <v>2.0833333333333259E-2</v>
      </c>
    </row>
    <row r="655" spans="1:19" ht="10.5" customHeight="1" outlineLevel="1" x14ac:dyDescent="0.2">
      <c r="B655" s="16"/>
      <c r="C655" s="16"/>
      <c r="D655" s="16"/>
      <c r="E655" s="16"/>
      <c r="F655" s="16"/>
      <c r="G655" s="16"/>
      <c r="H655" s="16"/>
      <c r="I655" s="16"/>
      <c r="J655" s="16"/>
      <c r="K655" s="16"/>
      <c r="L655" s="16">
        <f>S655</f>
        <v>2.0833333333333259E-2</v>
      </c>
      <c r="M655" s="16"/>
      <c r="N655" s="2">
        <f>N645</f>
        <v>43412</v>
      </c>
      <c r="O655" s="5">
        <f t="shared" si="356"/>
        <v>0.56249999999999967</v>
      </c>
      <c r="P655" s="4">
        <f t="shared" si="357"/>
        <v>0.58333333333333293</v>
      </c>
      <c r="Q655" s="176" t="s">
        <v>687</v>
      </c>
      <c r="R655" s="86" t="s">
        <v>759</v>
      </c>
      <c r="S655" s="5">
        <f>SUM(P655-O655)</f>
        <v>2.0833333333333259E-2</v>
      </c>
    </row>
    <row r="656" spans="1:19" ht="10.5" customHeight="1" outlineLevel="1" x14ac:dyDescent="0.2">
      <c r="A656" s="16"/>
      <c r="B656" s="16"/>
      <c r="C656" s="16"/>
      <c r="D656" s="16"/>
      <c r="E656" s="16"/>
      <c r="F656" s="16"/>
      <c r="G656" s="16"/>
      <c r="H656" s="16">
        <f>S656</f>
        <v>2.0833333333333259E-2</v>
      </c>
      <c r="I656" s="16"/>
      <c r="J656" s="16"/>
      <c r="K656" s="16"/>
      <c r="L656" s="16"/>
      <c r="M656" s="16"/>
      <c r="N656" s="2">
        <f>N645</f>
        <v>43412</v>
      </c>
      <c r="O656" s="5">
        <f t="shared" si="356"/>
        <v>0.58333333333333293</v>
      </c>
      <c r="P656" s="4">
        <f t="shared" si="357"/>
        <v>0.60416666666666619</v>
      </c>
      <c r="Q656" s="176" t="s">
        <v>11</v>
      </c>
      <c r="R656" s="86" t="s">
        <v>730</v>
      </c>
      <c r="S656" s="5">
        <f>SUM(P656-O656)</f>
        <v>2.0833333333333259E-2</v>
      </c>
    </row>
    <row r="657" spans="1:19" ht="10.5" customHeight="1" outlineLevel="1" x14ac:dyDescent="0.2">
      <c r="B657" s="16"/>
      <c r="C657" s="13"/>
      <c r="D657" s="16"/>
      <c r="E657" s="16"/>
      <c r="F657" s="16"/>
      <c r="G657" s="16"/>
      <c r="H657" s="16"/>
      <c r="I657" s="16"/>
      <c r="J657" s="16"/>
      <c r="K657" s="16">
        <f>S657</f>
        <v>2.0833333333333259E-2</v>
      </c>
      <c r="L657" s="16"/>
      <c r="M657" s="16"/>
      <c r="N657" s="2">
        <f>N645</f>
        <v>43412</v>
      </c>
      <c r="O657" s="5">
        <f t="shared" si="356"/>
        <v>0.60416666666666619</v>
      </c>
      <c r="P657" s="4">
        <f t="shared" si="357"/>
        <v>0.62499999999999944</v>
      </c>
      <c r="Q657" s="176" t="s">
        <v>368</v>
      </c>
      <c r="R657" s="86" t="s">
        <v>748</v>
      </c>
      <c r="S657" s="5">
        <f>SUM(P657-O657)</f>
        <v>2.0833333333333259E-2</v>
      </c>
    </row>
    <row r="658" spans="1:19" ht="10.5" customHeight="1" outlineLevel="1" x14ac:dyDescent="0.2">
      <c r="B658" s="16"/>
      <c r="C658" s="13"/>
      <c r="D658" s="16"/>
      <c r="E658" s="16"/>
      <c r="F658" s="16"/>
      <c r="G658" s="16">
        <f t="shared" ref="G658" si="360">S658</f>
        <v>0</v>
      </c>
      <c r="H658" s="16"/>
      <c r="I658" s="16"/>
      <c r="J658" s="16"/>
      <c r="K658" s="16"/>
      <c r="L658" s="16"/>
      <c r="M658" s="16"/>
      <c r="N658" s="2">
        <f>N645</f>
        <v>43412</v>
      </c>
      <c r="O658" s="5">
        <f t="shared" si="356"/>
        <v>0.62499999999999944</v>
      </c>
      <c r="P658" s="4">
        <f t="shared" si="357"/>
        <v>0.6458333333333327</v>
      </c>
      <c r="Q658" s="176" t="s">
        <v>23</v>
      </c>
      <c r="R658" s="86" t="s">
        <v>769</v>
      </c>
      <c r="S658" s="5"/>
    </row>
    <row r="659" spans="1:19" ht="10.5" customHeight="1" outlineLevel="1" x14ac:dyDescent="0.2">
      <c r="B659" s="16"/>
      <c r="C659" s="13"/>
      <c r="D659" s="16"/>
      <c r="E659" s="16"/>
      <c r="F659" s="16"/>
      <c r="G659" s="16">
        <f>S659</f>
        <v>2.0833333333333259E-2</v>
      </c>
      <c r="H659" s="16"/>
      <c r="I659" s="16"/>
      <c r="J659" s="16"/>
      <c r="K659" s="16"/>
      <c r="L659" s="16"/>
      <c r="M659" s="16"/>
      <c r="N659" s="2">
        <f>N645</f>
        <v>43412</v>
      </c>
      <c r="O659" s="5">
        <f t="shared" si="356"/>
        <v>0.6458333333333327</v>
      </c>
      <c r="P659" s="4">
        <f t="shared" si="357"/>
        <v>0.66666666666666596</v>
      </c>
      <c r="Q659" s="176" t="s">
        <v>10</v>
      </c>
      <c r="R659" s="86" t="s">
        <v>758</v>
      </c>
      <c r="S659" s="5">
        <f>SUM(P659-O659)</f>
        <v>2.0833333333333259E-2</v>
      </c>
    </row>
    <row r="660" spans="1:19" ht="10.5" customHeight="1" outlineLevel="1" x14ac:dyDescent="0.2">
      <c r="B660" s="16"/>
      <c r="C660" s="13"/>
      <c r="D660" s="16"/>
      <c r="E660" s="16"/>
      <c r="F660" s="16"/>
      <c r="G660" s="16"/>
      <c r="H660" s="16"/>
      <c r="I660" s="16"/>
      <c r="J660" s="16"/>
      <c r="K660" s="16">
        <f>S660</f>
        <v>2.0833333333333259E-2</v>
      </c>
      <c r="L660" s="16"/>
      <c r="M660" s="16"/>
      <c r="N660" s="2">
        <f>N645</f>
        <v>43412</v>
      </c>
      <c r="O660" s="5">
        <f t="shared" si="356"/>
        <v>0.66666666666666596</v>
      </c>
      <c r="P660" s="4">
        <f t="shared" si="357"/>
        <v>0.68749999999999922</v>
      </c>
      <c r="Q660" s="176" t="s">
        <v>368</v>
      </c>
      <c r="R660" s="86" t="s">
        <v>748</v>
      </c>
      <c r="S660" s="5">
        <f t="shared" ref="S660:S663" si="361">SUM(P660-O660)</f>
        <v>2.0833333333333259E-2</v>
      </c>
    </row>
    <row r="661" spans="1:19" ht="10.5" customHeight="1" outlineLevel="1" x14ac:dyDescent="0.2">
      <c r="B661" s="16"/>
      <c r="C661" s="13"/>
      <c r="D661" s="16"/>
      <c r="E661" s="16"/>
      <c r="F661" s="16">
        <f>S661</f>
        <v>2.0833333333333259E-2</v>
      </c>
      <c r="G661" s="16"/>
      <c r="H661" s="16"/>
      <c r="I661" s="16"/>
      <c r="J661" s="16"/>
      <c r="K661" s="16"/>
      <c r="L661" s="16"/>
      <c r="M661" s="16"/>
      <c r="N661" s="2">
        <f>N645</f>
        <v>43412</v>
      </c>
      <c r="O661" s="5">
        <f t="shared" si="356"/>
        <v>0.68749999999999922</v>
      </c>
      <c r="P661" s="4">
        <f t="shared" si="357"/>
        <v>0.70833333333333248</v>
      </c>
      <c r="Q661" s="176" t="s">
        <v>12</v>
      </c>
      <c r="R661" s="86" t="s">
        <v>757</v>
      </c>
      <c r="S661" s="5">
        <f t="shared" si="361"/>
        <v>2.0833333333333259E-2</v>
      </c>
    </row>
    <row r="662" spans="1:19" ht="10.5" customHeight="1" outlineLevel="1" x14ac:dyDescent="0.2">
      <c r="B662" s="16"/>
      <c r="C662" s="13"/>
      <c r="D662" s="16"/>
      <c r="E662" s="16"/>
      <c r="F662" s="16">
        <f>S662</f>
        <v>2.0833333333333259E-2</v>
      </c>
      <c r="G662" s="16"/>
      <c r="H662" s="16"/>
      <c r="I662" s="16"/>
      <c r="J662" s="16"/>
      <c r="K662" s="16"/>
      <c r="L662" s="16"/>
      <c r="M662" s="16"/>
      <c r="N662" s="2">
        <f>N645</f>
        <v>43412</v>
      </c>
      <c r="O662" s="5">
        <f t="shared" si="356"/>
        <v>0.70833333333333248</v>
      </c>
      <c r="P662" s="4">
        <f t="shared" si="357"/>
        <v>0.72916666666666574</v>
      </c>
      <c r="Q662" s="176" t="s">
        <v>12</v>
      </c>
      <c r="R662" s="86" t="s">
        <v>757</v>
      </c>
      <c r="S662" s="5">
        <f t="shared" si="361"/>
        <v>2.0833333333333259E-2</v>
      </c>
    </row>
    <row r="663" spans="1:19" ht="10.5" customHeight="1" outlineLevel="1" x14ac:dyDescent="0.2">
      <c r="B663" s="16"/>
      <c r="C663" s="13"/>
      <c r="D663" s="16"/>
      <c r="E663" s="16"/>
      <c r="F663" s="16">
        <f>S663</f>
        <v>2.0833333333333259E-2</v>
      </c>
      <c r="G663" s="16"/>
      <c r="H663" s="16"/>
      <c r="I663" s="16"/>
      <c r="J663" s="16"/>
      <c r="K663" s="16"/>
      <c r="L663" s="16"/>
      <c r="M663" s="16"/>
      <c r="N663" s="2">
        <f>N645</f>
        <v>43412</v>
      </c>
      <c r="O663" s="5">
        <f t="shared" si="356"/>
        <v>0.72916666666666574</v>
      </c>
      <c r="P663" s="4">
        <f t="shared" si="357"/>
        <v>0.749999999999999</v>
      </c>
      <c r="Q663" s="176" t="s">
        <v>12</v>
      </c>
      <c r="R663" s="86" t="s">
        <v>757</v>
      </c>
      <c r="S663" s="5">
        <f t="shared" si="361"/>
        <v>2.0833333333333259E-2</v>
      </c>
    </row>
    <row r="664" spans="1:19" ht="10.5" customHeight="1" outlineLevel="1" x14ac:dyDescent="0.2">
      <c r="B664" s="16"/>
      <c r="C664" s="13"/>
      <c r="D664" s="16"/>
      <c r="E664" s="16"/>
      <c r="F664" s="16">
        <f>S664</f>
        <v>2.0833333333333259E-2</v>
      </c>
      <c r="G664" s="16"/>
      <c r="H664" s="16"/>
      <c r="I664" s="16"/>
      <c r="J664" s="16"/>
      <c r="K664" s="16"/>
      <c r="L664" s="16"/>
      <c r="M664" s="16"/>
      <c r="N664" s="2">
        <f>N645</f>
        <v>43412</v>
      </c>
      <c r="O664" s="5">
        <f t="shared" si="356"/>
        <v>0.749999999999999</v>
      </c>
      <c r="P664" s="4">
        <f t="shared" si="357"/>
        <v>0.77083333333333226</v>
      </c>
      <c r="Q664" s="176" t="s">
        <v>12</v>
      </c>
      <c r="R664" s="86" t="s">
        <v>718</v>
      </c>
      <c r="S664" s="5">
        <f>SUM(P664-O664)</f>
        <v>2.0833333333333259E-2</v>
      </c>
    </row>
    <row r="665" spans="1:19" ht="10.5" customHeight="1" outlineLevel="1" thickBot="1" x14ac:dyDescent="0.25">
      <c r="B665" s="16"/>
      <c r="C665" s="13"/>
      <c r="D665" s="16"/>
      <c r="E665" s="16"/>
      <c r="F665" s="16">
        <f>S665</f>
        <v>2.0833333333333259E-2</v>
      </c>
      <c r="G665" s="16"/>
      <c r="H665" s="16"/>
      <c r="I665" s="16"/>
      <c r="J665" s="16"/>
      <c r="K665" s="16"/>
      <c r="L665" s="16"/>
      <c r="M665" s="16"/>
      <c r="N665" s="2">
        <f>N645</f>
        <v>43412</v>
      </c>
      <c r="O665" s="5">
        <f t="shared" si="356"/>
        <v>0.77083333333333226</v>
      </c>
      <c r="P665" s="4">
        <f t="shared" si="357"/>
        <v>0.79166666666666552</v>
      </c>
      <c r="Q665" s="176" t="s">
        <v>12</v>
      </c>
      <c r="R665" s="86" t="s">
        <v>718</v>
      </c>
      <c r="S665" s="5">
        <f t="shared" ref="S665" si="362">SUM(P665-O665)</f>
        <v>2.0833333333333259E-2</v>
      </c>
    </row>
    <row r="666" spans="1:19" ht="10.5" customHeight="1" outlineLevel="1" x14ac:dyDescent="0.2">
      <c r="A666" s="17">
        <f t="shared" ref="A666:M666" si="363">SUM(A646:A665)</f>
        <v>0</v>
      </c>
      <c r="B666" s="17">
        <f t="shared" si="363"/>
        <v>4.1666666666666519E-2</v>
      </c>
      <c r="C666" s="17">
        <f t="shared" si="363"/>
        <v>0</v>
      </c>
      <c r="D666" s="17">
        <f t="shared" si="363"/>
        <v>0.12499999999999989</v>
      </c>
      <c r="E666" s="17">
        <f t="shared" si="363"/>
        <v>0</v>
      </c>
      <c r="F666" s="17">
        <f t="shared" si="363"/>
        <v>0.1041666666666663</v>
      </c>
      <c r="G666" s="17">
        <f t="shared" si="363"/>
        <v>2.0833333333333259E-2</v>
      </c>
      <c r="H666" s="17">
        <f t="shared" si="363"/>
        <v>2.0833333333333259E-2</v>
      </c>
      <c r="I666" s="17">
        <f t="shared" si="363"/>
        <v>0</v>
      </c>
      <c r="J666" s="17">
        <f t="shared" si="363"/>
        <v>0</v>
      </c>
      <c r="K666" s="17">
        <f t="shared" si="363"/>
        <v>6.2499999999999778E-2</v>
      </c>
      <c r="L666" s="17">
        <f t="shared" si="363"/>
        <v>2.0833333333333259E-2</v>
      </c>
      <c r="M666" s="17">
        <f t="shared" si="363"/>
        <v>0</v>
      </c>
      <c r="N666" s="55" t="b">
        <f>SUM(A666:M666) = S666</f>
        <v>1</v>
      </c>
      <c r="O666" s="23"/>
      <c r="P666" s="23"/>
      <c r="Q666" s="49"/>
      <c r="R666" s="49"/>
      <c r="S666" s="17">
        <f>SUM(S646:S665)</f>
        <v>0.39583333333333226</v>
      </c>
    </row>
    <row r="667" spans="1:19" ht="10.5" customHeight="1" outlineLevel="1" x14ac:dyDescent="0.2">
      <c r="A667" s="8">
        <f t="shared" ref="A667:C667" si="364">(A666-INT(A666))*24</f>
        <v>0</v>
      </c>
      <c r="B667" s="8">
        <f t="shared" si="364"/>
        <v>0.99999999999999645</v>
      </c>
      <c r="C667" s="8">
        <f t="shared" si="364"/>
        <v>0</v>
      </c>
      <c r="D667" s="18">
        <f>(D666-INT(D666))*24</f>
        <v>2.9999999999999973</v>
      </c>
      <c r="E667" s="18">
        <f>(E666-INT(E666))*24</f>
        <v>0</v>
      </c>
      <c r="F667" s="18">
        <f>(F666-INT(F666))*24</f>
        <v>2.4999999999999911</v>
      </c>
      <c r="G667" s="18">
        <f>(G666-INT(G666))*24</f>
        <v>0.49999999999999822</v>
      </c>
      <c r="H667" s="18">
        <f t="shared" ref="H667:M667" si="365">(H666-INT(H666))*24</f>
        <v>0.49999999999999822</v>
      </c>
      <c r="I667" s="18">
        <f t="shared" si="365"/>
        <v>0</v>
      </c>
      <c r="J667" s="18">
        <f t="shared" si="365"/>
        <v>0</v>
      </c>
      <c r="K667" s="18">
        <f t="shared" si="365"/>
        <v>1.4999999999999947</v>
      </c>
      <c r="L667" s="18">
        <f t="shared" si="365"/>
        <v>0.49999999999999822</v>
      </c>
      <c r="M667" s="57">
        <f t="shared" si="365"/>
        <v>0</v>
      </c>
      <c r="N667" s="26">
        <f>SUM(A667:M667)</f>
        <v>9.4999999999999734</v>
      </c>
      <c r="O667" s="24"/>
      <c r="P667" s="24"/>
      <c r="Q667" s="50"/>
      <c r="R667" s="50"/>
      <c r="S667" s="52"/>
    </row>
    <row r="668" spans="1:19" ht="10.5" customHeight="1" outlineLevel="1" thickBot="1" x14ac:dyDescent="0.25">
      <c r="A668" s="27"/>
      <c r="B668" s="19"/>
      <c r="C668" s="19"/>
      <c r="D668" s="20">
        <f>SUM(A667:D667)</f>
        <v>3.9999999999999938</v>
      </c>
      <c r="E668" s="20">
        <f t="shared" ref="E668:M668" si="366">E667</f>
        <v>0</v>
      </c>
      <c r="F668" s="20">
        <f t="shared" si="366"/>
        <v>2.4999999999999911</v>
      </c>
      <c r="G668" s="20">
        <f t="shared" si="366"/>
        <v>0.49999999999999822</v>
      </c>
      <c r="H668" s="20">
        <f t="shared" si="366"/>
        <v>0.49999999999999822</v>
      </c>
      <c r="I668" s="20">
        <f t="shared" si="366"/>
        <v>0</v>
      </c>
      <c r="J668" s="20">
        <f t="shared" si="366"/>
        <v>0</v>
      </c>
      <c r="K668" s="20">
        <f t="shared" si="366"/>
        <v>1.4999999999999947</v>
      </c>
      <c r="L668" s="20">
        <f t="shared" si="366"/>
        <v>0.49999999999999822</v>
      </c>
      <c r="M668" s="58">
        <f t="shared" si="366"/>
        <v>0</v>
      </c>
      <c r="N668" s="60">
        <f>S668</f>
        <v>0.39583333333333226</v>
      </c>
      <c r="O668" s="25"/>
      <c r="P668" s="25"/>
      <c r="Q668" s="51"/>
      <c r="R668" s="51"/>
      <c r="S668" s="54">
        <f>SUM(S666:S667)</f>
        <v>0.39583333333333226</v>
      </c>
    </row>
    <row r="669" spans="1:19" ht="10.5" customHeight="1" outlineLevel="1" thickBot="1" x14ac:dyDescent="0.25">
      <c r="A669" s="39"/>
      <c r="B669" s="40" t="s">
        <v>252</v>
      </c>
      <c r="C669" s="40" t="s">
        <v>19</v>
      </c>
      <c r="D669" s="40" t="s">
        <v>3</v>
      </c>
      <c r="E669" s="59" t="s">
        <v>24</v>
      </c>
      <c r="F669" s="40" t="s">
        <v>12</v>
      </c>
      <c r="G669" s="39" t="s">
        <v>10</v>
      </c>
      <c r="H669" s="39" t="s">
        <v>11</v>
      </c>
      <c r="I669" s="39" t="s">
        <v>15</v>
      </c>
      <c r="J669" s="39" t="s">
        <v>13</v>
      </c>
      <c r="K669" s="39" t="s">
        <v>368</v>
      </c>
      <c r="L669" s="39" t="s">
        <v>687</v>
      </c>
      <c r="M669" s="59" t="s">
        <v>26</v>
      </c>
      <c r="N669" s="56">
        <f>N645+1</f>
        <v>43413</v>
      </c>
      <c r="O669" s="4">
        <v>0.41666666666666669</v>
      </c>
      <c r="P669" s="4">
        <f>O669</f>
        <v>0.41666666666666669</v>
      </c>
      <c r="Q669" s="47" t="s">
        <v>23</v>
      </c>
      <c r="R669" s="86" t="s">
        <v>632</v>
      </c>
      <c r="S669" s="5">
        <f t="shared" ref="S669" si="367">SUM(P669-O669)</f>
        <v>0</v>
      </c>
    </row>
    <row r="670" spans="1:19" ht="10.5" customHeight="1" outlineLevel="1" x14ac:dyDescent="0.2">
      <c r="B670" s="16"/>
      <c r="C670" s="13"/>
      <c r="D670" s="16">
        <f>S670</f>
        <v>2.0833333333333315E-2</v>
      </c>
      <c r="E670" s="16"/>
      <c r="F670" s="16"/>
      <c r="G670" s="16"/>
      <c r="H670" s="16"/>
      <c r="J670" s="16"/>
      <c r="M670" s="16"/>
      <c r="N670" s="2">
        <f>N669</f>
        <v>43413</v>
      </c>
      <c r="O670" s="3">
        <f>SUM(P669)</f>
        <v>0.41666666666666669</v>
      </c>
      <c r="P670" s="4">
        <f>P669+0.0208333333333333</f>
        <v>0.4375</v>
      </c>
      <c r="Q670" s="176" t="s">
        <v>3</v>
      </c>
      <c r="R670" s="6" t="s">
        <v>21</v>
      </c>
      <c r="S670" s="5">
        <f t="shared" ref="S670:S671" si="368">SUM(P670-O670)</f>
        <v>2.0833333333333315E-2</v>
      </c>
    </row>
    <row r="671" spans="1:19" ht="10.5" customHeight="1" outlineLevel="1" x14ac:dyDescent="0.2">
      <c r="B671" s="16"/>
      <c r="C671" s="13"/>
      <c r="D671" s="16"/>
      <c r="E671" s="16"/>
      <c r="F671" s="16"/>
      <c r="G671" s="16"/>
      <c r="H671" s="16"/>
      <c r="I671" s="16"/>
      <c r="J671" s="16"/>
      <c r="K671" s="16">
        <f>S671</f>
        <v>2.0833333333333315E-2</v>
      </c>
      <c r="M671" s="16"/>
      <c r="N671" s="2">
        <f>N669</f>
        <v>43413</v>
      </c>
      <c r="O671" s="3">
        <f t="shared" ref="O671:O684" si="369">SUM(P670)</f>
        <v>0.4375</v>
      </c>
      <c r="P671" s="4">
        <f t="shared" ref="P671:P684" si="370">P670+0.0208333333333333</f>
        <v>0.45833333333333331</v>
      </c>
      <c r="Q671" s="176" t="s">
        <v>368</v>
      </c>
      <c r="R671" s="86" t="s">
        <v>748</v>
      </c>
      <c r="S671" s="5">
        <f t="shared" si="368"/>
        <v>2.0833333333333315E-2</v>
      </c>
    </row>
    <row r="672" spans="1:19" ht="10.5" customHeight="1" outlineLevel="1" x14ac:dyDescent="0.2">
      <c r="B672" s="16"/>
      <c r="C672" s="13"/>
      <c r="D672" s="5"/>
      <c r="E672" s="16"/>
      <c r="F672" s="16"/>
      <c r="G672" s="16">
        <f>S672</f>
        <v>2.0833333333333315E-2</v>
      </c>
      <c r="H672" s="16"/>
      <c r="I672" s="16"/>
      <c r="J672" s="16"/>
      <c r="K672" s="16"/>
      <c r="L672" s="16"/>
      <c r="M672" s="13"/>
      <c r="N672" s="2">
        <f>N669</f>
        <v>43413</v>
      </c>
      <c r="O672" s="3">
        <f t="shared" si="369"/>
        <v>0.45833333333333331</v>
      </c>
      <c r="P672" s="4">
        <f t="shared" si="370"/>
        <v>0.47916666666666663</v>
      </c>
      <c r="Q672" s="176" t="s">
        <v>10</v>
      </c>
      <c r="R672" s="86" t="s">
        <v>768</v>
      </c>
      <c r="S672" s="5">
        <f>SUM(P672-O672)</f>
        <v>2.0833333333333315E-2</v>
      </c>
    </row>
    <row r="673" spans="1:19" ht="10.5" customHeight="1" outlineLevel="1" x14ac:dyDescent="0.2">
      <c r="B673" s="16"/>
      <c r="C673" s="13"/>
      <c r="D673" s="16"/>
      <c r="E673" s="16">
        <f>S673</f>
        <v>2.0833333333333315E-2</v>
      </c>
      <c r="F673" s="16"/>
      <c r="G673" s="16"/>
      <c r="H673" s="16"/>
      <c r="I673" s="16"/>
      <c r="J673" s="16"/>
      <c r="K673" s="16"/>
      <c r="L673" s="16"/>
      <c r="M673" s="16"/>
      <c r="N673" s="2">
        <f>N669</f>
        <v>43413</v>
      </c>
      <c r="O673" s="3">
        <f t="shared" si="369"/>
        <v>0.47916666666666663</v>
      </c>
      <c r="P673" s="4">
        <f t="shared" si="370"/>
        <v>0.49999999999999994</v>
      </c>
      <c r="Q673" s="176" t="s">
        <v>24</v>
      </c>
      <c r="R673" s="86" t="s">
        <v>767</v>
      </c>
      <c r="S673" s="5">
        <f>SUM(P673-O673)</f>
        <v>2.0833333333333315E-2</v>
      </c>
    </row>
    <row r="674" spans="1:19" ht="10.5" customHeight="1" outlineLevel="1" x14ac:dyDescent="0.2">
      <c r="B674" s="16"/>
      <c r="C674" s="13"/>
      <c r="D674" s="16"/>
      <c r="E674" s="16">
        <f>S674</f>
        <v>2.0833333333333315E-2</v>
      </c>
      <c r="F674" s="16"/>
      <c r="G674" s="16"/>
      <c r="H674" s="16"/>
      <c r="I674" s="16"/>
      <c r="J674" s="16"/>
      <c r="K674" s="16"/>
      <c r="L674" s="16"/>
      <c r="M674" s="16"/>
      <c r="N674" s="2">
        <f>N669</f>
        <v>43413</v>
      </c>
      <c r="O674" s="3">
        <f t="shared" si="369"/>
        <v>0.49999999999999994</v>
      </c>
      <c r="P674" s="4">
        <f t="shared" si="370"/>
        <v>0.52083333333333326</v>
      </c>
      <c r="Q674" s="176" t="s">
        <v>24</v>
      </c>
      <c r="R674" s="86" t="s">
        <v>741</v>
      </c>
      <c r="S674" s="5">
        <f>SUM(P674-O674)</f>
        <v>2.0833333333333315E-2</v>
      </c>
    </row>
    <row r="675" spans="1:19" ht="10.5" customHeight="1" outlineLevel="1" x14ac:dyDescent="0.2">
      <c r="B675" s="16"/>
      <c r="C675" s="13"/>
      <c r="D675" s="16"/>
      <c r="E675" s="16">
        <f>S675</f>
        <v>2.0833333333333259E-2</v>
      </c>
      <c r="F675" s="16"/>
      <c r="G675" s="16"/>
      <c r="H675" s="16"/>
      <c r="I675" s="16"/>
      <c r="J675" s="16"/>
      <c r="K675" s="16"/>
      <c r="L675" s="16"/>
      <c r="M675" s="16"/>
      <c r="N675" s="2">
        <f>N669</f>
        <v>43413</v>
      </c>
      <c r="O675" s="3">
        <f t="shared" si="369"/>
        <v>0.52083333333333326</v>
      </c>
      <c r="P675" s="4">
        <f t="shared" si="370"/>
        <v>0.54166666666666652</v>
      </c>
      <c r="Q675" s="176" t="s">
        <v>24</v>
      </c>
      <c r="R675" s="86" t="s">
        <v>741</v>
      </c>
      <c r="S675" s="5">
        <f>SUM(P675-O675)</f>
        <v>2.0833333333333259E-2</v>
      </c>
    </row>
    <row r="676" spans="1:19" ht="10.5" customHeight="1" outlineLevel="1" x14ac:dyDescent="0.2">
      <c r="B676" s="16"/>
      <c r="C676" s="13"/>
      <c r="D676" s="16"/>
      <c r="E676" s="16"/>
      <c r="F676" s="16"/>
      <c r="G676" s="16"/>
      <c r="H676" s="16"/>
      <c r="I676" s="16"/>
      <c r="J676" s="16"/>
      <c r="K676" s="16"/>
      <c r="L676" s="16">
        <f>S676</f>
        <v>2.0833333333333259E-2</v>
      </c>
      <c r="M676" s="16"/>
      <c r="N676" s="2">
        <f>N669</f>
        <v>43413</v>
      </c>
      <c r="O676" s="3">
        <f t="shared" si="369"/>
        <v>0.54166666666666652</v>
      </c>
      <c r="P676" s="4">
        <f t="shared" si="370"/>
        <v>0.56249999999999978</v>
      </c>
      <c r="Q676" s="176" t="s">
        <v>687</v>
      </c>
      <c r="R676" s="86" t="s">
        <v>766</v>
      </c>
      <c r="S676" s="5">
        <f t="shared" ref="S676:S677" si="371">SUM(P676-O676)</f>
        <v>2.0833333333333259E-2</v>
      </c>
    </row>
    <row r="677" spans="1:19" ht="10.5" customHeight="1" outlineLevel="1" x14ac:dyDescent="0.2">
      <c r="B677" s="16"/>
      <c r="C677" s="13"/>
      <c r="D677" s="16"/>
      <c r="E677" s="16"/>
      <c r="F677" s="16"/>
      <c r="G677" s="16"/>
      <c r="H677" s="16"/>
      <c r="I677" s="16"/>
      <c r="J677" s="16"/>
      <c r="L677" s="16">
        <f>S677</f>
        <v>2.0833333333333259E-2</v>
      </c>
      <c r="M677" s="16"/>
      <c r="N677" s="2">
        <f>N669</f>
        <v>43413</v>
      </c>
      <c r="O677" s="3">
        <f t="shared" si="369"/>
        <v>0.56249999999999978</v>
      </c>
      <c r="P677" s="4">
        <f t="shared" si="370"/>
        <v>0.58333333333333304</v>
      </c>
      <c r="Q677" s="176" t="s">
        <v>687</v>
      </c>
      <c r="R677" s="86" t="s">
        <v>765</v>
      </c>
      <c r="S677" s="5">
        <f t="shared" si="371"/>
        <v>2.0833333333333259E-2</v>
      </c>
    </row>
    <row r="678" spans="1:19" ht="10.5" customHeight="1" outlineLevel="1" x14ac:dyDescent="0.2">
      <c r="B678" s="16"/>
      <c r="C678" s="13"/>
      <c r="D678" s="16"/>
      <c r="E678" s="16"/>
      <c r="F678" s="16"/>
      <c r="G678" s="16"/>
      <c r="H678" s="16"/>
      <c r="I678" s="16">
        <f>S678</f>
        <v>2.0833333333333259E-2</v>
      </c>
      <c r="J678" s="16"/>
      <c r="K678" s="16"/>
      <c r="L678" s="16"/>
      <c r="M678" s="16"/>
      <c r="N678" s="2">
        <f>N669</f>
        <v>43413</v>
      </c>
      <c r="O678" s="3">
        <f t="shared" si="369"/>
        <v>0.58333333333333304</v>
      </c>
      <c r="P678" s="4">
        <f t="shared" si="370"/>
        <v>0.6041666666666663</v>
      </c>
      <c r="Q678" s="176" t="s">
        <v>36</v>
      </c>
      <c r="R678" s="86" t="s">
        <v>770</v>
      </c>
      <c r="S678" s="5">
        <f>SUM(P678-O678)</f>
        <v>2.0833333333333259E-2</v>
      </c>
    </row>
    <row r="679" spans="1:19" ht="10.5" customHeight="1" outlineLevel="1" x14ac:dyDescent="0.2">
      <c r="B679" s="16"/>
      <c r="C679" s="16"/>
      <c r="D679" s="16"/>
      <c r="E679" s="16"/>
      <c r="F679" s="16"/>
      <c r="G679" s="16"/>
      <c r="H679" s="16"/>
      <c r="I679" s="16">
        <f>S679</f>
        <v>2.0833333333333259E-2</v>
      </c>
      <c r="J679" s="16"/>
      <c r="K679" s="16"/>
      <c r="L679" s="16"/>
      <c r="M679" s="16"/>
      <c r="N679" s="2">
        <f>N669</f>
        <v>43413</v>
      </c>
      <c r="O679" s="3">
        <f t="shared" si="369"/>
        <v>0.6041666666666663</v>
      </c>
      <c r="P679" s="4">
        <f t="shared" si="370"/>
        <v>0.62499999999999956</v>
      </c>
      <c r="Q679" s="176" t="s">
        <v>36</v>
      </c>
      <c r="R679" s="86" t="s">
        <v>770</v>
      </c>
      <c r="S679" s="5">
        <f>SUM(P679-O679)</f>
        <v>2.0833333333333259E-2</v>
      </c>
    </row>
    <row r="680" spans="1:19" ht="10.5" customHeight="1" outlineLevel="1" x14ac:dyDescent="0.2">
      <c r="B680" s="16"/>
      <c r="C680" s="16"/>
      <c r="D680" s="16"/>
      <c r="E680" s="16"/>
      <c r="F680" s="16"/>
      <c r="G680" s="16"/>
      <c r="H680" s="16"/>
      <c r="I680" s="16">
        <f>S680</f>
        <v>2.0833333333333259E-2</v>
      </c>
      <c r="J680" s="16"/>
      <c r="K680" s="16"/>
      <c r="L680" s="16"/>
      <c r="M680" s="16"/>
      <c r="N680" s="2">
        <f>N669</f>
        <v>43413</v>
      </c>
      <c r="O680" s="3">
        <f t="shared" si="369"/>
        <v>0.62499999999999956</v>
      </c>
      <c r="P680" s="4">
        <f t="shared" si="370"/>
        <v>0.64583333333333282</v>
      </c>
      <c r="Q680" s="176" t="s">
        <v>36</v>
      </c>
      <c r="R680" s="86" t="s">
        <v>770</v>
      </c>
      <c r="S680" s="5">
        <f t="shared" ref="S680:S682" si="372">SUM(P680-O680)</f>
        <v>2.0833333333333259E-2</v>
      </c>
    </row>
    <row r="681" spans="1:19" ht="10.5" customHeight="1" outlineLevel="1" x14ac:dyDescent="0.2">
      <c r="B681" s="16"/>
      <c r="C681" s="16"/>
      <c r="D681" s="16"/>
      <c r="E681" s="16"/>
      <c r="F681" s="16"/>
      <c r="G681" s="16">
        <f>S681</f>
        <v>2.0833333333333259E-2</v>
      </c>
      <c r="H681" s="16"/>
      <c r="I681" s="16"/>
      <c r="J681" s="16"/>
      <c r="K681" s="16"/>
      <c r="L681" s="16"/>
      <c r="M681" s="16"/>
      <c r="N681" s="2">
        <f>N669</f>
        <v>43413</v>
      </c>
      <c r="O681" s="3">
        <f t="shared" si="369"/>
        <v>0.64583333333333282</v>
      </c>
      <c r="P681" s="4">
        <f t="shared" si="370"/>
        <v>0.66666666666666607</v>
      </c>
      <c r="Q681" s="176" t="s">
        <v>10</v>
      </c>
      <c r="R681" s="86" t="s">
        <v>762</v>
      </c>
      <c r="S681" s="5">
        <f t="shared" si="372"/>
        <v>2.0833333333333259E-2</v>
      </c>
    </row>
    <row r="682" spans="1:19" ht="10.5" customHeight="1" outlineLevel="1" x14ac:dyDescent="0.2">
      <c r="B682" s="16"/>
      <c r="C682" s="16"/>
      <c r="D682" s="16"/>
      <c r="E682" s="16"/>
      <c r="F682" s="16"/>
      <c r="G682" s="16">
        <f>S682</f>
        <v>2.0833333333333259E-2</v>
      </c>
      <c r="H682" s="16"/>
      <c r="I682" s="16"/>
      <c r="J682" s="16"/>
      <c r="K682" s="16"/>
      <c r="L682" s="16"/>
      <c r="M682" s="16"/>
      <c r="N682" s="2">
        <f>N669</f>
        <v>43413</v>
      </c>
      <c r="O682" s="3">
        <f t="shared" si="369"/>
        <v>0.66666666666666607</v>
      </c>
      <c r="P682" s="4">
        <f t="shared" si="370"/>
        <v>0.68749999999999933</v>
      </c>
      <c r="Q682" s="176" t="s">
        <v>10</v>
      </c>
      <c r="R682" s="86" t="s">
        <v>762</v>
      </c>
      <c r="S682" s="5">
        <f t="shared" si="372"/>
        <v>2.0833333333333259E-2</v>
      </c>
    </row>
    <row r="683" spans="1:19" ht="10.5" customHeight="1" outlineLevel="1" x14ac:dyDescent="0.2">
      <c r="B683" s="16"/>
      <c r="C683" s="16"/>
      <c r="D683" s="16"/>
      <c r="E683" s="16"/>
      <c r="F683" s="16"/>
      <c r="G683" s="16"/>
      <c r="H683" s="16"/>
      <c r="I683" s="16"/>
      <c r="J683" s="16"/>
      <c r="K683" s="16">
        <f>S683</f>
        <v>2.0833333333333259E-2</v>
      </c>
      <c r="L683" s="16"/>
      <c r="M683" s="16"/>
      <c r="N683" s="2">
        <f>N669</f>
        <v>43413</v>
      </c>
      <c r="O683" s="3">
        <f t="shared" si="369"/>
        <v>0.68749999999999933</v>
      </c>
      <c r="P683" s="4">
        <f t="shared" si="370"/>
        <v>0.70833333333333259</v>
      </c>
      <c r="Q683" s="176" t="s">
        <v>368</v>
      </c>
      <c r="R683" s="86" t="s">
        <v>748</v>
      </c>
      <c r="S683" s="5">
        <f>SUM(P683-O683)</f>
        <v>2.0833333333333259E-2</v>
      </c>
    </row>
    <row r="684" spans="1:19" ht="10.5" customHeight="1" outlineLevel="1" thickBot="1" x14ac:dyDescent="0.25">
      <c r="B684" s="16"/>
      <c r="C684" s="16"/>
      <c r="D684" s="16"/>
      <c r="E684" s="16"/>
      <c r="F684" s="16"/>
      <c r="G684" s="16"/>
      <c r="H684" s="16"/>
      <c r="I684" s="16"/>
      <c r="J684" s="16"/>
      <c r="K684" s="16">
        <f>S684</f>
        <v>2.0833333333333259E-2</v>
      </c>
      <c r="L684" s="16"/>
      <c r="M684" s="16"/>
      <c r="N684" s="2">
        <f>N669</f>
        <v>43413</v>
      </c>
      <c r="O684" s="3">
        <f t="shared" si="369"/>
        <v>0.70833333333333259</v>
      </c>
      <c r="P684" s="4">
        <f t="shared" si="370"/>
        <v>0.72916666666666585</v>
      </c>
      <c r="Q684" s="176" t="s">
        <v>368</v>
      </c>
      <c r="R684" s="86" t="s">
        <v>748</v>
      </c>
      <c r="S684" s="5">
        <f>SUM(P684-O684)</f>
        <v>2.0833333333333259E-2</v>
      </c>
    </row>
    <row r="685" spans="1:19" ht="10.5" customHeight="1" outlineLevel="1" x14ac:dyDescent="0.2">
      <c r="A685" s="17">
        <f t="shared" ref="A685:M685" si="373">SUM(A670:A684)</f>
        <v>0</v>
      </c>
      <c r="B685" s="17">
        <f t="shared" si="373"/>
        <v>0</v>
      </c>
      <c r="C685" s="17">
        <f t="shared" si="373"/>
        <v>0</v>
      </c>
      <c r="D685" s="17">
        <f t="shared" si="373"/>
        <v>2.0833333333333315E-2</v>
      </c>
      <c r="E685" s="17">
        <f t="shared" si="373"/>
        <v>6.2499999999999889E-2</v>
      </c>
      <c r="F685" s="17">
        <f t="shared" si="373"/>
        <v>0</v>
      </c>
      <c r="G685" s="17">
        <f t="shared" si="373"/>
        <v>6.2499999999999833E-2</v>
      </c>
      <c r="H685" s="17">
        <f t="shared" si="373"/>
        <v>0</v>
      </c>
      <c r="I685" s="17">
        <f t="shared" si="373"/>
        <v>6.2499999999999778E-2</v>
      </c>
      <c r="J685" s="17">
        <f t="shared" si="373"/>
        <v>0</v>
      </c>
      <c r="K685" s="17">
        <f t="shared" si="373"/>
        <v>6.2499999999999833E-2</v>
      </c>
      <c r="L685" s="17">
        <f t="shared" si="373"/>
        <v>4.1666666666666519E-2</v>
      </c>
      <c r="M685" s="23">
        <f t="shared" si="373"/>
        <v>0</v>
      </c>
      <c r="N685" s="150" t="b">
        <f>SUM(A685:M685) = S685</f>
        <v>1</v>
      </c>
      <c r="O685" s="155"/>
      <c r="P685" s="7"/>
      <c r="Q685" s="49"/>
      <c r="R685" s="49"/>
      <c r="S685" s="17">
        <f>SUM(S670:S684)</f>
        <v>0.31249999999999917</v>
      </c>
    </row>
    <row r="686" spans="1:19" ht="10.5" customHeight="1" outlineLevel="1" thickBot="1" x14ac:dyDescent="0.25">
      <c r="A686" s="8">
        <f t="shared" ref="A686:C686" si="374">(A685-INT(A685))*24</f>
        <v>0</v>
      </c>
      <c r="B686" s="8">
        <f t="shared" si="374"/>
        <v>0</v>
      </c>
      <c r="C686" s="8">
        <f t="shared" si="374"/>
        <v>0</v>
      </c>
      <c r="D686" s="18">
        <f>(D685-INT(D685))*24</f>
        <v>0.49999999999999956</v>
      </c>
      <c r="E686" s="18">
        <f>(E685-INT(E685))*24</f>
        <v>1.4999999999999973</v>
      </c>
      <c r="F686" s="18">
        <f>(F685-INT(F685))*24</f>
        <v>0</v>
      </c>
      <c r="G686" s="18">
        <f>(G685-INT(G685))*24</f>
        <v>1.499999999999996</v>
      </c>
      <c r="H686" s="18">
        <f t="shared" ref="H686:M686" si="375">(H685-INT(H685))*24</f>
        <v>0</v>
      </c>
      <c r="I686" s="18">
        <f t="shared" si="375"/>
        <v>1.4999999999999947</v>
      </c>
      <c r="J686" s="18">
        <f t="shared" si="375"/>
        <v>0</v>
      </c>
      <c r="K686" s="18">
        <f t="shared" si="375"/>
        <v>1.499999999999996</v>
      </c>
      <c r="L686" s="18">
        <f t="shared" si="375"/>
        <v>0.99999999999999645</v>
      </c>
      <c r="M686" s="146">
        <f t="shared" si="375"/>
        <v>0</v>
      </c>
      <c r="N686" s="151">
        <f>SUM(A686:M686)</f>
        <v>7.4999999999999805</v>
      </c>
      <c r="O686" s="153"/>
      <c r="P686" s="50"/>
      <c r="Q686" s="50"/>
      <c r="R686" s="50"/>
      <c r="S686" s="52"/>
    </row>
    <row r="687" spans="1:19" ht="10.5" customHeight="1" outlineLevel="1" thickBot="1" x14ac:dyDescent="0.25">
      <c r="A687" s="15"/>
      <c r="B687" s="11"/>
      <c r="C687" s="11"/>
      <c r="D687" s="20">
        <f>SUM(A686:D686)</f>
        <v>0.49999999999999956</v>
      </c>
      <c r="E687" s="20">
        <f t="shared" ref="E687:M687" si="376">E686</f>
        <v>1.4999999999999973</v>
      </c>
      <c r="F687" s="20">
        <f t="shared" si="376"/>
        <v>0</v>
      </c>
      <c r="G687" s="20">
        <f t="shared" si="376"/>
        <v>1.499999999999996</v>
      </c>
      <c r="H687" s="20">
        <f t="shared" si="376"/>
        <v>0</v>
      </c>
      <c r="I687" s="20">
        <f t="shared" si="376"/>
        <v>1.4999999999999947</v>
      </c>
      <c r="J687" s="20">
        <f t="shared" si="376"/>
        <v>0</v>
      </c>
      <c r="K687" s="20">
        <f t="shared" si="376"/>
        <v>1.499999999999996</v>
      </c>
      <c r="L687" s="20">
        <f t="shared" si="376"/>
        <v>0.99999999999999645</v>
      </c>
      <c r="M687" s="147">
        <f t="shared" si="376"/>
        <v>0</v>
      </c>
      <c r="N687" s="147" t="s">
        <v>17</v>
      </c>
      <c r="O687" s="154">
        <f>SUM(S603,S622,S642,S666,S685)</f>
        <v>1.6666666666666621</v>
      </c>
      <c r="P687" s="159">
        <f>SUM(S605,S624,S644,S668,S687)</f>
        <v>1.6666666666666621</v>
      </c>
      <c r="Q687" s="51"/>
      <c r="R687" s="51"/>
      <c r="S687" s="54">
        <f>SUM(S685:S686)</f>
        <v>0.31249999999999917</v>
      </c>
    </row>
    <row r="688" spans="1:19" ht="10.5" customHeight="1" x14ac:dyDescent="0.2">
      <c r="A688" s="8">
        <f t="shared" ref="A688:M688" si="377">SUM(A604,A623,A643,A667,A686)</f>
        <v>0</v>
      </c>
      <c r="B688" s="8">
        <f t="shared" si="377"/>
        <v>0.99999999999999645</v>
      </c>
      <c r="C688" s="8">
        <f t="shared" si="377"/>
        <v>0</v>
      </c>
      <c r="D688" s="8">
        <f t="shared" si="377"/>
        <v>4.9999999999999964</v>
      </c>
      <c r="E688" s="8">
        <f t="shared" si="377"/>
        <v>2.4999999999999964</v>
      </c>
      <c r="F688" s="8">
        <f t="shared" si="377"/>
        <v>2.4999999999999911</v>
      </c>
      <c r="G688" s="8">
        <f t="shared" si="377"/>
        <v>3.9999999999999911</v>
      </c>
      <c r="H688" s="8">
        <f t="shared" si="377"/>
        <v>1.9999999999999956</v>
      </c>
      <c r="I688" s="8">
        <f t="shared" si="377"/>
        <v>1.4999999999999947</v>
      </c>
      <c r="J688" s="8">
        <f t="shared" si="377"/>
        <v>0</v>
      </c>
      <c r="K688" s="8">
        <f t="shared" si="377"/>
        <v>12.499999999999961</v>
      </c>
      <c r="L688" s="8">
        <f t="shared" si="377"/>
        <v>3.9999999999999871</v>
      </c>
      <c r="M688" s="148">
        <f t="shared" si="377"/>
        <v>0</v>
      </c>
      <c r="N688" s="157">
        <f>SUM(S604,S623,S643,S667,S686)</f>
        <v>0</v>
      </c>
      <c r="O688" s="160">
        <f>SUM(A688:M688)</f>
        <v>34.999999999999915</v>
      </c>
      <c r="P688" s="161">
        <f>SUM(O687)+N688</f>
        <v>1.6666666666666621</v>
      </c>
      <c r="Q688" s="22"/>
      <c r="R688" s="22"/>
      <c r="S688" s="21"/>
    </row>
    <row r="689" spans="1:19" ht="10.5" customHeight="1" thickBot="1" x14ac:dyDescent="0.25">
      <c r="A689" s="10"/>
      <c r="B689" s="11"/>
      <c r="C689" s="11"/>
      <c r="D689" s="11">
        <f>SUM(A688:D688)</f>
        <v>5.9999999999999929</v>
      </c>
      <c r="E689" s="32">
        <f t="shared" ref="E689:M689" si="378">E688</f>
        <v>2.4999999999999964</v>
      </c>
      <c r="F689" s="32">
        <f t="shared" si="378"/>
        <v>2.4999999999999911</v>
      </c>
      <c r="G689" s="32">
        <f t="shared" si="378"/>
        <v>3.9999999999999911</v>
      </c>
      <c r="H689" s="32">
        <f t="shared" si="378"/>
        <v>1.9999999999999956</v>
      </c>
      <c r="I689" s="32">
        <f t="shared" si="378"/>
        <v>1.4999999999999947</v>
      </c>
      <c r="J689" s="32">
        <f t="shared" si="378"/>
        <v>0</v>
      </c>
      <c r="K689" s="32">
        <f t="shared" si="378"/>
        <v>12.499999999999961</v>
      </c>
      <c r="L689" s="32">
        <f t="shared" si="378"/>
        <v>3.9999999999999871</v>
      </c>
      <c r="M689" s="149">
        <f t="shared" si="378"/>
        <v>0</v>
      </c>
      <c r="N689" s="158">
        <f>IF(SUM(O688-37.5)&gt;0,SUM(O688-37.5),0)</f>
        <v>0</v>
      </c>
      <c r="O689" s="162">
        <f>SUM(A689:M689)</f>
        <v>34.999999999999915</v>
      </c>
      <c r="P689" s="152">
        <f>(O687)*24</f>
        <v>39.999999999999886</v>
      </c>
      <c r="Q689" s="22"/>
      <c r="R689" s="22"/>
      <c r="S689" s="34" t="b">
        <f>O689=P689</f>
        <v>0</v>
      </c>
    </row>
    <row r="691" spans="1:19" ht="10.5" customHeight="1" x14ac:dyDescent="0.2">
      <c r="A691" s="28">
        <f>WEEKNUM(G691)</f>
        <v>46</v>
      </c>
      <c r="B691" s="43" t="s">
        <v>4</v>
      </c>
      <c r="C691" s="178">
        <f>SUM(N693)-2</f>
        <v>43414</v>
      </c>
      <c r="D691" s="178"/>
      <c r="E691" s="29"/>
      <c r="F691" s="29" t="s">
        <v>5</v>
      </c>
      <c r="G691" s="178">
        <f>SUM(C691+6)</f>
        <v>43420</v>
      </c>
      <c r="H691" s="178"/>
      <c r="I691" s="29"/>
      <c r="J691" s="45"/>
      <c r="K691" s="45"/>
      <c r="L691" s="29"/>
      <c r="M691" s="33"/>
      <c r="N691" s="30" t="s">
        <v>6</v>
      </c>
      <c r="O691" s="30" t="s">
        <v>7</v>
      </c>
      <c r="P691" s="31" t="s">
        <v>9</v>
      </c>
      <c r="Q691" s="48" t="s">
        <v>14</v>
      </c>
      <c r="R691" s="30" t="s">
        <v>8</v>
      </c>
      <c r="S691" s="30" t="s">
        <v>1</v>
      </c>
    </row>
    <row r="692" spans="1:19" ht="10.5" customHeight="1" thickBot="1" x14ac:dyDescent="0.25">
      <c r="B692" s="102">
        <f t="shared" ref="B692:F692" si="379">B689 +B586</f>
        <v>0</v>
      </c>
      <c r="C692" s="102">
        <f t="shared" si="379"/>
        <v>0</v>
      </c>
      <c r="D692" s="102">
        <f t="shared" si="379"/>
        <v>23.499999999999957</v>
      </c>
      <c r="E692" s="102">
        <f t="shared" si="379"/>
        <v>2.4999999999999964</v>
      </c>
      <c r="F692" s="102">
        <f t="shared" si="379"/>
        <v>5.9999999999999813</v>
      </c>
      <c r="G692" s="102">
        <f>G689 +G586</f>
        <v>90.49999999999973</v>
      </c>
      <c r="H692" s="102">
        <f t="shared" ref="H692:M692" si="380">H689 +H586</f>
        <v>9.4999999999999716</v>
      </c>
      <c r="I692" s="102">
        <f t="shared" si="380"/>
        <v>23.499999999999936</v>
      </c>
      <c r="J692" s="102">
        <f t="shared" si="380"/>
        <v>37.499999999999915</v>
      </c>
      <c r="K692" s="102">
        <f t="shared" si="380"/>
        <v>24.999999999999925</v>
      </c>
      <c r="L692" s="102">
        <f t="shared" si="380"/>
        <v>21.499999999999943</v>
      </c>
      <c r="M692" s="102">
        <f t="shared" si="380"/>
        <v>0</v>
      </c>
      <c r="N692" s="53"/>
      <c r="S692" s="5" t="s">
        <v>56</v>
      </c>
    </row>
    <row r="693" spans="1:19" ht="10.5" customHeight="1" outlineLevel="1" thickBot="1" x14ac:dyDescent="0.25">
      <c r="A693" s="39"/>
      <c r="B693" s="40" t="s">
        <v>252</v>
      </c>
      <c r="C693" s="40" t="s">
        <v>19</v>
      </c>
      <c r="D693" s="40" t="s">
        <v>3</v>
      </c>
      <c r="E693" s="59" t="s">
        <v>24</v>
      </c>
      <c r="F693" s="40" t="s">
        <v>12</v>
      </c>
      <c r="G693" s="39" t="s">
        <v>10</v>
      </c>
      <c r="H693" s="39" t="s">
        <v>11</v>
      </c>
      <c r="I693" s="39" t="s">
        <v>15</v>
      </c>
      <c r="J693" s="39" t="s">
        <v>13</v>
      </c>
      <c r="K693" s="39" t="s">
        <v>368</v>
      </c>
      <c r="L693" s="39" t="s">
        <v>687</v>
      </c>
      <c r="M693" s="59" t="s">
        <v>26</v>
      </c>
      <c r="N693" s="56">
        <f>N669+3</f>
        <v>43416</v>
      </c>
      <c r="O693" s="4">
        <v>0.41666666666666669</v>
      </c>
      <c r="P693" s="4">
        <f>O693</f>
        <v>0.41666666666666669</v>
      </c>
      <c r="Q693" s="47" t="s">
        <v>23</v>
      </c>
      <c r="R693" s="86" t="s">
        <v>662</v>
      </c>
      <c r="S693" s="5" t="s">
        <v>56</v>
      </c>
    </row>
    <row r="694" spans="1:19" ht="10.5" customHeight="1" outlineLevel="1" x14ac:dyDescent="0.2">
      <c r="B694" s="16"/>
      <c r="C694" s="13"/>
      <c r="D694" s="16">
        <f>S694</f>
        <v>2.0833333333333315E-2</v>
      </c>
      <c r="E694" s="16"/>
      <c r="F694" s="13"/>
      <c r="G694" s="16"/>
      <c r="H694" s="16"/>
      <c r="I694" s="16"/>
      <c r="J694" s="16"/>
      <c r="M694" s="16"/>
      <c r="N694" s="2">
        <f>N693</f>
        <v>43416</v>
      </c>
      <c r="O694" s="5">
        <f t="shared" ref="O694:O707" si="381">SUM(P693)</f>
        <v>0.41666666666666669</v>
      </c>
      <c r="P694" s="4">
        <f t="shared" ref="P694:P708" si="382">P693+0.0208333333333333</f>
        <v>0.4375</v>
      </c>
      <c r="Q694" s="176" t="s">
        <v>3</v>
      </c>
      <c r="R694" s="6" t="s">
        <v>21</v>
      </c>
      <c r="S694" s="5">
        <f>SUM(P694-O694)</f>
        <v>2.0833333333333315E-2</v>
      </c>
    </row>
    <row r="695" spans="1:19" ht="10.5" customHeight="1" outlineLevel="1" x14ac:dyDescent="0.2">
      <c r="B695" s="16"/>
      <c r="C695" s="13"/>
      <c r="D695" s="16"/>
      <c r="E695" s="16"/>
      <c r="F695" s="13"/>
      <c r="G695" s="16"/>
      <c r="H695" s="16"/>
      <c r="I695" s="16"/>
      <c r="J695" s="16"/>
      <c r="K695" s="16">
        <f>S695</f>
        <v>2.0833333333333315E-2</v>
      </c>
      <c r="M695" s="16"/>
      <c r="N695" s="2">
        <f>N693</f>
        <v>43416</v>
      </c>
      <c r="O695" s="5">
        <f t="shared" si="381"/>
        <v>0.4375</v>
      </c>
      <c r="P695" s="4">
        <f t="shared" si="382"/>
        <v>0.45833333333333331</v>
      </c>
      <c r="Q695" s="176" t="s">
        <v>368</v>
      </c>
      <c r="R695" s="86" t="s">
        <v>748</v>
      </c>
      <c r="S695" s="5">
        <f>SUM(P695-O695)</f>
        <v>2.0833333333333315E-2</v>
      </c>
    </row>
    <row r="696" spans="1:19" ht="10.5" customHeight="1" outlineLevel="1" x14ac:dyDescent="0.2">
      <c r="B696" s="16"/>
      <c r="C696" s="13"/>
      <c r="D696" s="16"/>
      <c r="E696" s="16"/>
      <c r="F696" s="16"/>
      <c r="G696" s="16"/>
      <c r="H696" s="16"/>
      <c r="I696" s="16"/>
      <c r="J696" s="16"/>
      <c r="K696" s="16"/>
      <c r="L696" s="16">
        <f>S696</f>
        <v>2.0833333333333315E-2</v>
      </c>
      <c r="M696" s="16"/>
      <c r="N696" s="2">
        <f>N693</f>
        <v>43416</v>
      </c>
      <c r="O696" s="5">
        <f t="shared" si="381"/>
        <v>0.45833333333333331</v>
      </c>
      <c r="P696" s="4">
        <f t="shared" si="382"/>
        <v>0.47916666666666663</v>
      </c>
      <c r="Q696" s="176" t="s">
        <v>687</v>
      </c>
      <c r="R696" s="6" t="s">
        <v>778</v>
      </c>
      <c r="S696" s="5">
        <f>SUM(P696-O696)</f>
        <v>2.0833333333333315E-2</v>
      </c>
    </row>
    <row r="697" spans="1:19" ht="10.5" customHeight="1" outlineLevel="1" x14ac:dyDescent="0.2">
      <c r="B697" s="16"/>
      <c r="C697" s="13"/>
      <c r="D697" s="16"/>
      <c r="E697" s="16"/>
      <c r="F697" s="16"/>
      <c r="G697" s="16"/>
      <c r="H697" s="16"/>
      <c r="I697" s="16"/>
      <c r="J697" s="16"/>
      <c r="K697" s="16"/>
      <c r="L697" s="16">
        <f>S697</f>
        <v>2.0833333333333315E-2</v>
      </c>
      <c r="M697" s="16"/>
      <c r="N697" s="2">
        <f>N693</f>
        <v>43416</v>
      </c>
      <c r="O697" s="5">
        <f t="shared" si="381"/>
        <v>0.47916666666666663</v>
      </c>
      <c r="P697" s="4">
        <f t="shared" si="382"/>
        <v>0.49999999999999994</v>
      </c>
      <c r="Q697" s="176" t="s">
        <v>687</v>
      </c>
      <c r="R697" s="6" t="s">
        <v>778</v>
      </c>
      <c r="S697" s="5">
        <f>SUM(P697-O697)</f>
        <v>2.0833333333333315E-2</v>
      </c>
    </row>
    <row r="698" spans="1:19" ht="10.5" customHeight="1" outlineLevel="1" x14ac:dyDescent="0.2">
      <c r="B698" s="16"/>
      <c r="C698" s="13"/>
      <c r="D698" s="16"/>
      <c r="E698" s="16"/>
      <c r="F698" s="16"/>
      <c r="G698" s="16"/>
      <c r="H698" s="16"/>
      <c r="I698" s="16"/>
      <c r="J698" s="16"/>
      <c r="K698" s="16">
        <f>S698</f>
        <v>2.0833333333333315E-2</v>
      </c>
      <c r="L698" s="16"/>
      <c r="M698" s="16"/>
      <c r="N698" s="2">
        <f>N693</f>
        <v>43416</v>
      </c>
      <c r="O698" s="5">
        <f t="shared" si="381"/>
        <v>0.49999999999999994</v>
      </c>
      <c r="P698" s="4">
        <f t="shared" si="382"/>
        <v>0.52083333333333326</v>
      </c>
      <c r="Q698" s="176" t="s">
        <v>368</v>
      </c>
      <c r="R698" s="86" t="s">
        <v>748</v>
      </c>
      <c r="S698" s="5">
        <f>SUM(P698-O698)</f>
        <v>2.0833333333333315E-2</v>
      </c>
    </row>
    <row r="699" spans="1:19" ht="10.5" customHeight="1" outlineLevel="1" x14ac:dyDescent="0.2">
      <c r="B699" s="16"/>
      <c r="C699" s="13"/>
      <c r="D699" s="16"/>
      <c r="E699" s="16"/>
      <c r="F699" s="16"/>
      <c r="G699" s="16"/>
      <c r="H699" s="16">
        <f>S699</f>
        <v>2.0833333333333259E-2</v>
      </c>
      <c r="I699" s="16"/>
      <c r="J699" s="16"/>
      <c r="K699" s="16"/>
      <c r="L699" s="16"/>
      <c r="M699" s="16"/>
      <c r="N699" s="2">
        <f>N693</f>
        <v>43416</v>
      </c>
      <c r="O699" s="5">
        <f t="shared" si="381"/>
        <v>0.52083333333333326</v>
      </c>
      <c r="P699" s="4">
        <f t="shared" si="382"/>
        <v>0.54166666666666652</v>
      </c>
      <c r="Q699" s="176" t="s">
        <v>11</v>
      </c>
      <c r="R699" s="86" t="s">
        <v>779</v>
      </c>
      <c r="S699" s="5">
        <f t="shared" ref="S699" si="383">SUM(P699-O699)</f>
        <v>2.0833333333333259E-2</v>
      </c>
    </row>
    <row r="700" spans="1:19" ht="10.5" customHeight="1" outlineLevel="1" x14ac:dyDescent="0.2">
      <c r="B700" s="16">
        <f>S700</f>
        <v>2.0833333333333259E-2</v>
      </c>
      <c r="C700" s="13"/>
      <c r="D700" s="16"/>
      <c r="E700" s="16"/>
      <c r="F700" s="16"/>
      <c r="G700" s="16"/>
      <c r="H700" s="16"/>
      <c r="I700" s="5"/>
      <c r="J700" s="16"/>
      <c r="K700" s="16"/>
      <c r="L700" s="16"/>
      <c r="M700" s="16"/>
      <c r="N700" s="2">
        <f>N693</f>
        <v>43416</v>
      </c>
      <c r="O700" s="5">
        <f t="shared" si="381"/>
        <v>0.54166666666666652</v>
      </c>
      <c r="P700" s="4">
        <f t="shared" si="382"/>
        <v>0.56249999999999978</v>
      </c>
      <c r="Q700" s="176" t="s">
        <v>533</v>
      </c>
      <c r="R700" s="86" t="s">
        <v>775</v>
      </c>
      <c r="S700" s="5">
        <f>SUM(P700-O700)</f>
        <v>2.0833333333333259E-2</v>
      </c>
    </row>
    <row r="701" spans="1:19" ht="10.5" customHeight="1" outlineLevel="1" x14ac:dyDescent="0.2">
      <c r="B701" s="16"/>
      <c r="C701" s="13"/>
      <c r="D701" s="16"/>
      <c r="E701" s="16"/>
      <c r="F701" s="16"/>
      <c r="G701" s="16"/>
      <c r="H701" s="16"/>
      <c r="I701" s="5"/>
      <c r="J701" s="16"/>
      <c r="K701" s="16">
        <f>S701</f>
        <v>2.0833333333333259E-2</v>
      </c>
      <c r="M701" s="16"/>
      <c r="N701" s="2">
        <f>N693</f>
        <v>43416</v>
      </c>
      <c r="O701" s="5">
        <f t="shared" si="381"/>
        <v>0.56249999999999978</v>
      </c>
      <c r="P701" s="4">
        <f t="shared" si="382"/>
        <v>0.58333333333333304</v>
      </c>
      <c r="Q701" s="176" t="s">
        <v>368</v>
      </c>
      <c r="R701" s="86" t="s">
        <v>748</v>
      </c>
      <c r="S701" s="5">
        <f>SUM(P701-O701)</f>
        <v>2.0833333333333259E-2</v>
      </c>
    </row>
    <row r="702" spans="1:19" ht="10.5" customHeight="1" outlineLevel="1" x14ac:dyDescent="0.2">
      <c r="B702" s="16"/>
      <c r="C702" s="13"/>
      <c r="D702" s="16"/>
      <c r="E702" s="16"/>
      <c r="F702" s="16"/>
      <c r="G702" s="16"/>
      <c r="H702" s="16"/>
      <c r="I702" s="5"/>
      <c r="J702" s="16"/>
      <c r="K702" s="16">
        <f>S702</f>
        <v>2.0833333333333259E-2</v>
      </c>
      <c r="M702" s="16"/>
      <c r="N702" s="2">
        <f>N693</f>
        <v>43416</v>
      </c>
      <c r="O702" s="5">
        <f t="shared" si="381"/>
        <v>0.58333333333333304</v>
      </c>
      <c r="P702" s="4">
        <f t="shared" si="382"/>
        <v>0.6041666666666663</v>
      </c>
      <c r="Q702" s="176" t="s">
        <v>368</v>
      </c>
      <c r="R702" s="86" t="s">
        <v>748</v>
      </c>
      <c r="S702" s="5">
        <f>SUM(P702-O702)</f>
        <v>2.0833333333333259E-2</v>
      </c>
    </row>
    <row r="703" spans="1:19" ht="10.5" customHeight="1" outlineLevel="1" x14ac:dyDescent="0.2">
      <c r="B703" s="16"/>
      <c r="C703" s="13"/>
      <c r="D703" s="16"/>
      <c r="E703" s="16"/>
      <c r="F703" s="16"/>
      <c r="G703" s="16"/>
      <c r="H703" s="16"/>
      <c r="I703" s="16"/>
      <c r="J703" s="16"/>
      <c r="K703" s="16">
        <f>S703</f>
        <v>2.0833333333333259E-2</v>
      </c>
      <c r="M703" s="16"/>
      <c r="N703" s="2">
        <f>N693</f>
        <v>43416</v>
      </c>
      <c r="O703" s="5">
        <f t="shared" si="381"/>
        <v>0.6041666666666663</v>
      </c>
      <c r="P703" s="4">
        <f t="shared" si="382"/>
        <v>0.62499999999999956</v>
      </c>
      <c r="Q703" s="176" t="s">
        <v>368</v>
      </c>
      <c r="R703" s="86" t="s">
        <v>748</v>
      </c>
      <c r="S703" s="5">
        <f>SUM(P703-O703)</f>
        <v>2.0833333333333259E-2</v>
      </c>
    </row>
    <row r="704" spans="1:19" ht="10.5" customHeight="1" outlineLevel="1" x14ac:dyDescent="0.2">
      <c r="B704" s="16"/>
      <c r="C704" s="13"/>
      <c r="D704" s="16"/>
      <c r="E704" s="16"/>
      <c r="F704" s="16"/>
      <c r="G704" s="16"/>
      <c r="H704" s="16"/>
      <c r="I704" s="16"/>
      <c r="J704" s="16"/>
      <c r="K704" s="16"/>
      <c r="L704" s="16">
        <f>S704</f>
        <v>2.0833333333333259E-2</v>
      </c>
      <c r="M704" s="16"/>
      <c r="N704" s="2">
        <f>N693</f>
        <v>43416</v>
      </c>
      <c r="O704" s="5">
        <f t="shared" si="381"/>
        <v>0.62499999999999956</v>
      </c>
      <c r="P704" s="4">
        <f t="shared" si="382"/>
        <v>0.64583333333333282</v>
      </c>
      <c r="Q704" s="176" t="s">
        <v>687</v>
      </c>
      <c r="R704" s="86" t="s">
        <v>774</v>
      </c>
      <c r="S704" s="5">
        <f t="shared" ref="S704:S708" si="384">SUM(P704-O704)</f>
        <v>2.0833333333333259E-2</v>
      </c>
    </row>
    <row r="705" spans="1:19" ht="10.5" customHeight="1" outlineLevel="1" x14ac:dyDescent="0.2">
      <c r="B705" s="16">
        <f>S705</f>
        <v>2.0833333333333259E-2</v>
      </c>
      <c r="C705" s="13"/>
      <c r="D705" s="16"/>
      <c r="E705" s="16"/>
      <c r="F705" s="16"/>
      <c r="G705" s="16"/>
      <c r="H705" s="16"/>
      <c r="I705" s="16"/>
      <c r="J705" s="16"/>
      <c r="K705" s="16"/>
      <c r="L705" s="16"/>
      <c r="M705" s="16"/>
      <c r="N705" s="2">
        <f>N693</f>
        <v>43416</v>
      </c>
      <c r="O705" s="5">
        <f t="shared" si="381"/>
        <v>0.64583333333333282</v>
      </c>
      <c r="P705" s="4">
        <f t="shared" si="382"/>
        <v>0.66666666666666607</v>
      </c>
      <c r="Q705" s="176" t="s">
        <v>533</v>
      </c>
      <c r="R705" s="86" t="s">
        <v>773</v>
      </c>
      <c r="S705" s="5">
        <f t="shared" si="384"/>
        <v>2.0833333333333259E-2</v>
      </c>
    </row>
    <row r="706" spans="1:19" ht="10.5" customHeight="1" outlineLevel="1" x14ac:dyDescent="0.2">
      <c r="B706" s="16"/>
      <c r="C706" s="13"/>
      <c r="D706" s="16"/>
      <c r="E706" s="16"/>
      <c r="F706" s="16"/>
      <c r="G706" s="16"/>
      <c r="H706" s="16">
        <f>S706</f>
        <v>2.0833333333333259E-2</v>
      </c>
      <c r="I706" s="16"/>
      <c r="J706" s="16"/>
      <c r="K706" s="16"/>
      <c r="L706" s="16"/>
      <c r="M706" s="16"/>
      <c r="N706" s="2">
        <f>N693</f>
        <v>43416</v>
      </c>
      <c r="O706" s="5">
        <f t="shared" si="381"/>
        <v>0.66666666666666607</v>
      </c>
      <c r="P706" s="4">
        <f t="shared" si="382"/>
        <v>0.68749999999999933</v>
      </c>
      <c r="Q706" s="176" t="s">
        <v>11</v>
      </c>
      <c r="R706" s="86" t="s">
        <v>772</v>
      </c>
      <c r="S706" s="5">
        <f t="shared" si="384"/>
        <v>2.0833333333333259E-2</v>
      </c>
    </row>
    <row r="707" spans="1:19" ht="10.5" customHeight="1" outlineLevel="1" x14ac:dyDescent="0.2">
      <c r="B707" s="16"/>
      <c r="C707" s="13"/>
      <c r="D707" s="16"/>
      <c r="E707" s="16"/>
      <c r="F707" s="16"/>
      <c r="G707" s="16"/>
      <c r="H707" s="16"/>
      <c r="I707" s="16"/>
      <c r="J707" s="16"/>
      <c r="K707" s="16"/>
      <c r="L707" s="16">
        <f>S707</f>
        <v>2.0833333333333259E-2</v>
      </c>
      <c r="M707" s="16"/>
      <c r="N707" s="2">
        <f>N693</f>
        <v>43416</v>
      </c>
      <c r="O707" s="5">
        <f t="shared" si="381"/>
        <v>0.68749999999999933</v>
      </c>
      <c r="P707" s="4">
        <f t="shared" si="382"/>
        <v>0.70833333333333259</v>
      </c>
      <c r="Q707" s="176" t="s">
        <v>687</v>
      </c>
      <c r="R707" s="86" t="s">
        <v>771</v>
      </c>
      <c r="S707" s="5">
        <f t="shared" si="384"/>
        <v>2.0833333333333259E-2</v>
      </c>
    </row>
    <row r="708" spans="1:19" ht="10.5" customHeight="1" outlineLevel="1" thickBot="1" x14ac:dyDescent="0.25">
      <c r="B708" s="16"/>
      <c r="C708" s="13"/>
      <c r="D708" s="16"/>
      <c r="E708" s="16"/>
      <c r="F708" s="16"/>
      <c r="G708" s="16"/>
      <c r="H708" s="16"/>
      <c r="I708" s="16"/>
      <c r="J708" s="16"/>
      <c r="K708" s="16">
        <f>S708</f>
        <v>2.0833333333333259E-2</v>
      </c>
      <c r="M708" s="16"/>
      <c r="N708" s="2">
        <f>N693</f>
        <v>43416</v>
      </c>
      <c r="O708" s="5">
        <f t="shared" ref="O708" si="385">SUM(P707)</f>
        <v>0.70833333333333259</v>
      </c>
      <c r="P708" s="4">
        <f t="shared" si="382"/>
        <v>0.72916666666666585</v>
      </c>
      <c r="Q708" s="176" t="s">
        <v>368</v>
      </c>
      <c r="R708" s="86" t="s">
        <v>748</v>
      </c>
      <c r="S708" s="5">
        <f t="shared" si="384"/>
        <v>2.0833333333333259E-2</v>
      </c>
    </row>
    <row r="709" spans="1:19" ht="10.5" customHeight="1" outlineLevel="1" x14ac:dyDescent="0.2">
      <c r="A709" s="17">
        <f t="shared" ref="A709:M709" si="386">SUM(A694:A708)</f>
        <v>0</v>
      </c>
      <c r="B709" s="17">
        <f t="shared" si="386"/>
        <v>4.1666666666666519E-2</v>
      </c>
      <c r="C709" s="17">
        <f t="shared" si="386"/>
        <v>0</v>
      </c>
      <c r="D709" s="17">
        <f t="shared" si="386"/>
        <v>2.0833333333333315E-2</v>
      </c>
      <c r="E709" s="17">
        <f t="shared" si="386"/>
        <v>0</v>
      </c>
      <c r="F709" s="17">
        <f t="shared" si="386"/>
        <v>0</v>
      </c>
      <c r="G709" s="17">
        <f t="shared" si="386"/>
        <v>0</v>
      </c>
      <c r="H709" s="17">
        <f t="shared" si="386"/>
        <v>4.1666666666666519E-2</v>
      </c>
      <c r="I709" s="17">
        <f t="shared" si="386"/>
        <v>0</v>
      </c>
      <c r="J709" s="17">
        <f t="shared" si="386"/>
        <v>0</v>
      </c>
      <c r="K709" s="17">
        <f t="shared" si="386"/>
        <v>0.12499999999999967</v>
      </c>
      <c r="L709" s="17">
        <f t="shared" si="386"/>
        <v>8.3333333333333148E-2</v>
      </c>
      <c r="M709" s="17">
        <f t="shared" si="386"/>
        <v>0</v>
      </c>
      <c r="N709" s="55" t="b">
        <f>SUM(A709:M709) = S709</f>
        <v>1</v>
      </c>
      <c r="O709" s="23"/>
      <c r="P709" s="23"/>
      <c r="Q709" s="49"/>
      <c r="R709" s="49"/>
      <c r="S709" s="17">
        <f>SUM(S694:S708)</f>
        <v>0.31249999999999917</v>
      </c>
    </row>
    <row r="710" spans="1:19" ht="10.5" customHeight="1" outlineLevel="1" x14ac:dyDescent="0.2">
      <c r="A710" s="18">
        <f t="shared" ref="A710:E710" si="387">(A709-INT(A709))*24</f>
        <v>0</v>
      </c>
      <c r="B710" s="18">
        <f t="shared" si="387"/>
        <v>0.99999999999999645</v>
      </c>
      <c r="C710" s="18">
        <f t="shared" si="387"/>
        <v>0</v>
      </c>
      <c r="D710" s="18">
        <f t="shared" si="387"/>
        <v>0.49999999999999956</v>
      </c>
      <c r="E710" s="18">
        <f t="shared" si="387"/>
        <v>0</v>
      </c>
      <c r="F710" s="18">
        <f>(F709-INT(F709))*24</f>
        <v>0</v>
      </c>
      <c r="G710" s="18">
        <f>(G709-INT(G709))*24</f>
        <v>0</v>
      </c>
      <c r="H710" s="18">
        <f>(H709-INT(H709))*24</f>
        <v>0.99999999999999645</v>
      </c>
      <c r="I710" s="18">
        <f>(I709-INT(I709))*24</f>
        <v>0</v>
      </c>
      <c r="J710" s="18">
        <f t="shared" ref="J710" si="388">(J709-INT(J709))*24</f>
        <v>0</v>
      </c>
      <c r="K710" s="18"/>
      <c r="L710" s="18">
        <f t="shared" ref="L710:M710" si="389">(L709-INT(L709))*24</f>
        <v>1.9999999999999956</v>
      </c>
      <c r="M710" s="57">
        <f t="shared" si="389"/>
        <v>0</v>
      </c>
      <c r="N710" s="26">
        <f>SUM(A710:M710)</f>
        <v>4.4999999999999876</v>
      </c>
      <c r="O710" s="24"/>
      <c r="P710" s="24"/>
      <c r="Q710" s="50"/>
      <c r="R710" s="50"/>
      <c r="S710" s="52"/>
    </row>
    <row r="711" spans="1:19" ht="10.5" customHeight="1" outlineLevel="1" thickBot="1" x14ac:dyDescent="0.25">
      <c r="A711" s="27"/>
      <c r="B711" s="19"/>
      <c r="C711" s="19"/>
      <c r="D711" s="20">
        <f>SUM(A710:D710)</f>
        <v>1.499999999999996</v>
      </c>
      <c r="E711" s="20">
        <f t="shared" ref="E711:J711" si="390">E710</f>
        <v>0</v>
      </c>
      <c r="F711" s="20">
        <f t="shared" si="390"/>
        <v>0</v>
      </c>
      <c r="G711" s="20">
        <f t="shared" si="390"/>
        <v>0</v>
      </c>
      <c r="H711" s="20">
        <f t="shared" si="390"/>
        <v>0.99999999999999645</v>
      </c>
      <c r="I711" s="20">
        <f t="shared" si="390"/>
        <v>0</v>
      </c>
      <c r="J711" s="20">
        <f t="shared" si="390"/>
        <v>0</v>
      </c>
      <c r="K711" s="20"/>
      <c r="L711" s="20">
        <f t="shared" ref="L711:M711" si="391">L710</f>
        <v>1.9999999999999956</v>
      </c>
      <c r="M711" s="58">
        <f t="shared" si="391"/>
        <v>0</v>
      </c>
      <c r="N711" s="60">
        <f>S711</f>
        <v>0.31249999999999917</v>
      </c>
      <c r="O711" s="25"/>
      <c r="P711" s="25"/>
      <c r="Q711" s="51"/>
      <c r="R711" s="51"/>
      <c r="S711" s="54">
        <f>SUM(S709:S710)</f>
        <v>0.31249999999999917</v>
      </c>
    </row>
    <row r="712" spans="1:19" ht="10.5" customHeight="1" outlineLevel="1" thickBot="1" x14ac:dyDescent="0.25">
      <c r="A712" s="39"/>
      <c r="B712" s="40" t="s">
        <v>252</v>
      </c>
      <c r="C712" s="40" t="s">
        <v>19</v>
      </c>
      <c r="D712" s="40" t="s">
        <v>3</v>
      </c>
      <c r="E712" s="59" t="s">
        <v>24</v>
      </c>
      <c r="F712" s="40" t="s">
        <v>12</v>
      </c>
      <c r="G712" s="39" t="s">
        <v>10</v>
      </c>
      <c r="H712" s="39" t="s">
        <v>11</v>
      </c>
      <c r="I712" s="39" t="s">
        <v>15</v>
      </c>
      <c r="J712" s="39" t="s">
        <v>13</v>
      </c>
      <c r="K712" s="39" t="s">
        <v>368</v>
      </c>
      <c r="L712" s="39" t="s">
        <v>687</v>
      </c>
      <c r="M712" s="59" t="s">
        <v>26</v>
      </c>
      <c r="N712" s="56">
        <f>N693+1</f>
        <v>43417</v>
      </c>
      <c r="O712" s="4">
        <v>0.39583333333333331</v>
      </c>
      <c r="P712" s="4">
        <f>O712</f>
        <v>0.39583333333333331</v>
      </c>
      <c r="Q712" s="47" t="s">
        <v>23</v>
      </c>
      <c r="R712" s="86" t="s">
        <v>813</v>
      </c>
      <c r="S712" s="5" t="s">
        <v>56</v>
      </c>
    </row>
    <row r="713" spans="1:19" ht="10.5" customHeight="1" outlineLevel="1" x14ac:dyDescent="0.2">
      <c r="B713" s="16"/>
      <c r="C713" s="13"/>
      <c r="D713" s="16">
        <f>S713</f>
        <v>2.0833333333333315E-2</v>
      </c>
      <c r="E713" s="16"/>
      <c r="F713" s="13"/>
      <c r="G713" s="16"/>
      <c r="H713" s="16"/>
      <c r="I713" s="16"/>
      <c r="J713" s="16"/>
      <c r="M713" s="16"/>
      <c r="N713" s="2">
        <f>N712</f>
        <v>43417</v>
      </c>
      <c r="O713" s="5">
        <f t="shared" ref="O713:O726" si="392">SUM(P712)</f>
        <v>0.39583333333333331</v>
      </c>
      <c r="P713" s="4">
        <f t="shared" ref="P713:P727" si="393">P712+0.0208333333333333</f>
        <v>0.41666666666666663</v>
      </c>
      <c r="Q713" s="176" t="s">
        <v>3</v>
      </c>
      <c r="R713" s="6" t="s">
        <v>21</v>
      </c>
      <c r="S713" s="5">
        <f>SUM(P713-O713)</f>
        <v>2.0833333333333315E-2</v>
      </c>
    </row>
    <row r="714" spans="1:19" ht="10.5" customHeight="1" outlineLevel="1" x14ac:dyDescent="0.2">
      <c r="B714" s="16"/>
      <c r="C714" s="16"/>
      <c r="D714" s="16"/>
      <c r="E714" s="16"/>
      <c r="F714" s="16"/>
      <c r="G714" s="16"/>
      <c r="H714" s="16"/>
      <c r="I714" s="16">
        <f>S714</f>
        <v>2.0833333333333315E-2</v>
      </c>
      <c r="J714" s="16"/>
      <c r="K714" s="16"/>
      <c r="M714" s="16"/>
      <c r="N714" s="2">
        <f>N712</f>
        <v>43417</v>
      </c>
      <c r="O714" s="5">
        <f t="shared" si="392"/>
        <v>0.41666666666666663</v>
      </c>
      <c r="P714" s="4">
        <f t="shared" si="393"/>
        <v>0.43749999999999994</v>
      </c>
      <c r="Q714" s="176" t="s">
        <v>36</v>
      </c>
      <c r="R714" s="86" t="s">
        <v>812</v>
      </c>
      <c r="S714" s="5">
        <f>SUM(P714-O714)</f>
        <v>2.0833333333333315E-2</v>
      </c>
    </row>
    <row r="715" spans="1:19" ht="10.5" customHeight="1" outlineLevel="1" x14ac:dyDescent="0.2">
      <c r="B715" s="16"/>
      <c r="C715" s="13"/>
      <c r="D715" s="16"/>
      <c r="E715" s="16"/>
      <c r="F715" s="13"/>
      <c r="G715" s="16"/>
      <c r="H715" s="16"/>
      <c r="I715" s="16"/>
      <c r="J715" s="16"/>
      <c r="K715" s="16"/>
      <c r="L715" s="16">
        <f>S715</f>
        <v>2.0833333333333315E-2</v>
      </c>
      <c r="M715" s="13"/>
      <c r="N715" s="2">
        <f>N712</f>
        <v>43417</v>
      </c>
      <c r="O715" s="5">
        <f t="shared" si="392"/>
        <v>0.43749999999999994</v>
      </c>
      <c r="P715" s="4">
        <f t="shared" si="393"/>
        <v>0.45833333333333326</v>
      </c>
      <c r="Q715" s="176" t="s">
        <v>687</v>
      </c>
      <c r="R715" s="86" t="s">
        <v>814</v>
      </c>
      <c r="S715" s="5">
        <f>SUM(P715-O715)</f>
        <v>2.0833333333333315E-2</v>
      </c>
    </row>
    <row r="716" spans="1:19" ht="10.5" customHeight="1" outlineLevel="1" x14ac:dyDescent="0.2">
      <c r="B716" s="16"/>
      <c r="C716" s="13"/>
      <c r="D716" s="5"/>
      <c r="E716" s="16"/>
      <c r="F716" s="16"/>
      <c r="G716" s="16"/>
      <c r="H716" s="16"/>
      <c r="I716" s="16"/>
      <c r="J716" s="16"/>
      <c r="K716" s="16"/>
      <c r="L716" s="16">
        <f>S716</f>
        <v>2.0833333333333315E-2</v>
      </c>
      <c r="M716" s="16"/>
      <c r="N716" s="2">
        <f>N712</f>
        <v>43417</v>
      </c>
      <c r="O716" s="5">
        <f t="shared" si="392"/>
        <v>0.45833333333333326</v>
      </c>
      <c r="P716" s="4">
        <f t="shared" si="393"/>
        <v>0.47916666666666657</v>
      </c>
      <c r="Q716" s="176" t="s">
        <v>687</v>
      </c>
      <c r="R716" s="86" t="s">
        <v>814</v>
      </c>
      <c r="S716" s="5">
        <f>SUM(P716-O716)</f>
        <v>2.0833333333333315E-2</v>
      </c>
    </row>
    <row r="717" spans="1:19" ht="10.5" customHeight="1" outlineLevel="1" x14ac:dyDescent="0.2">
      <c r="B717" s="16"/>
      <c r="C717" s="13"/>
      <c r="D717" s="5"/>
      <c r="E717" s="16"/>
      <c r="F717" s="16"/>
      <c r="G717" s="16"/>
      <c r="H717" s="16"/>
      <c r="I717" s="16"/>
      <c r="J717" s="16"/>
      <c r="K717" s="16"/>
      <c r="L717" s="16">
        <f>S717</f>
        <v>2.0833333333333315E-2</v>
      </c>
      <c r="M717" s="16"/>
      <c r="N717" s="2">
        <f>N712</f>
        <v>43417</v>
      </c>
      <c r="O717" s="5">
        <f t="shared" si="392"/>
        <v>0.47916666666666657</v>
      </c>
      <c r="P717" s="4">
        <f t="shared" si="393"/>
        <v>0.49999999999999989</v>
      </c>
      <c r="Q717" s="176" t="s">
        <v>687</v>
      </c>
      <c r="R717" s="86" t="s">
        <v>814</v>
      </c>
      <c r="S717" s="5">
        <f>SUM(P717-O717)</f>
        <v>2.0833333333333315E-2</v>
      </c>
    </row>
    <row r="718" spans="1:19" ht="10.5" customHeight="1" outlineLevel="1" x14ac:dyDescent="0.2">
      <c r="B718" s="16"/>
      <c r="C718" s="13"/>
      <c r="D718" s="16"/>
      <c r="E718" s="16"/>
      <c r="F718" s="13"/>
      <c r="G718" s="16">
        <f>S718</f>
        <v>2.0833333333333259E-2</v>
      </c>
      <c r="H718" s="16"/>
      <c r="I718" s="16"/>
      <c r="J718" s="16"/>
      <c r="K718" s="16"/>
      <c r="L718" s="16"/>
      <c r="M718" s="16"/>
      <c r="N718" s="2">
        <f>N712</f>
        <v>43417</v>
      </c>
      <c r="O718" s="5">
        <f t="shared" si="392"/>
        <v>0.49999999999999989</v>
      </c>
      <c r="P718" s="4">
        <f t="shared" si="393"/>
        <v>0.52083333333333315</v>
      </c>
      <c r="Q718" s="176" t="s">
        <v>10</v>
      </c>
      <c r="R718" s="86" t="s">
        <v>810</v>
      </c>
      <c r="S718" s="5">
        <f t="shared" ref="S718" si="394">SUM(P718-O718)</f>
        <v>2.0833333333333259E-2</v>
      </c>
    </row>
    <row r="719" spans="1:19" ht="10.5" customHeight="1" outlineLevel="1" x14ac:dyDescent="0.2">
      <c r="B719" s="16"/>
      <c r="C719" s="13"/>
      <c r="D719" s="16"/>
      <c r="E719" s="16"/>
      <c r="F719" s="16"/>
      <c r="G719" s="16">
        <f>S719</f>
        <v>2.0833333333333259E-2</v>
      </c>
      <c r="H719" s="16"/>
      <c r="I719" s="16"/>
      <c r="J719" s="16"/>
      <c r="K719" s="16"/>
      <c r="L719" s="16"/>
      <c r="M719" s="13"/>
      <c r="N719" s="2">
        <f>N712</f>
        <v>43417</v>
      </c>
      <c r="O719" s="5">
        <f t="shared" si="392"/>
        <v>0.52083333333333315</v>
      </c>
      <c r="P719" s="4">
        <f t="shared" si="393"/>
        <v>0.54166666666666641</v>
      </c>
      <c r="Q719" s="176" t="s">
        <v>10</v>
      </c>
      <c r="R719" s="86" t="s">
        <v>810</v>
      </c>
      <c r="S719" s="5">
        <f t="shared" ref="S719:S724" si="395">SUM(P719-O719)</f>
        <v>2.0833333333333259E-2</v>
      </c>
    </row>
    <row r="720" spans="1:19" ht="10.5" customHeight="1" outlineLevel="1" x14ac:dyDescent="0.2">
      <c r="B720" s="16"/>
      <c r="C720" s="13"/>
      <c r="D720" s="16"/>
      <c r="E720" s="16"/>
      <c r="F720" s="16"/>
      <c r="G720" s="16">
        <f>S720</f>
        <v>2.0833333333333259E-2</v>
      </c>
      <c r="H720" s="16"/>
      <c r="I720" s="16"/>
      <c r="J720" s="16"/>
      <c r="K720" s="16"/>
      <c r="L720" s="16"/>
      <c r="M720" s="13"/>
      <c r="N720" s="2">
        <f>N712</f>
        <v>43417</v>
      </c>
      <c r="O720" s="5">
        <f t="shared" si="392"/>
        <v>0.54166666666666641</v>
      </c>
      <c r="P720" s="4">
        <f t="shared" si="393"/>
        <v>0.56249999999999967</v>
      </c>
      <c r="Q720" s="176" t="s">
        <v>10</v>
      </c>
      <c r="R720" s="86" t="s">
        <v>810</v>
      </c>
      <c r="S720" s="5">
        <f t="shared" si="395"/>
        <v>2.0833333333333259E-2</v>
      </c>
    </row>
    <row r="721" spans="1:19" ht="10.5" customHeight="1" outlineLevel="1" x14ac:dyDescent="0.2">
      <c r="B721" s="16"/>
      <c r="C721" s="13"/>
      <c r="D721" s="16"/>
      <c r="E721" s="16"/>
      <c r="F721" s="16"/>
      <c r="G721" s="16"/>
      <c r="H721" s="16"/>
      <c r="I721" s="16">
        <f>S721</f>
        <v>2.0833333333333259E-2</v>
      </c>
      <c r="J721" s="16"/>
      <c r="L721" s="16"/>
      <c r="M721" s="13"/>
      <c r="N721" s="2">
        <f>N712</f>
        <v>43417</v>
      </c>
      <c r="O721" s="5">
        <f t="shared" si="392"/>
        <v>0.56249999999999967</v>
      </c>
      <c r="P721" s="4">
        <f t="shared" si="393"/>
        <v>0.58333333333333293</v>
      </c>
      <c r="Q721" s="176" t="s">
        <v>36</v>
      </c>
      <c r="R721" s="86" t="s">
        <v>764</v>
      </c>
      <c r="S721" s="5">
        <f t="shared" si="395"/>
        <v>2.0833333333333259E-2</v>
      </c>
    </row>
    <row r="722" spans="1:19" ht="10.5" customHeight="1" outlineLevel="1" x14ac:dyDescent="0.2">
      <c r="B722" s="16"/>
      <c r="C722" s="16"/>
      <c r="D722" s="16"/>
      <c r="E722" s="16"/>
      <c r="F722" s="16"/>
      <c r="G722" s="16"/>
      <c r="H722" s="16"/>
      <c r="I722" s="16">
        <f>S722</f>
        <v>2.0833333333333259E-2</v>
      </c>
      <c r="J722" s="16"/>
      <c r="K722" s="16"/>
      <c r="L722" s="16"/>
      <c r="M722" s="13"/>
      <c r="N722" s="2">
        <f>N712</f>
        <v>43417</v>
      </c>
      <c r="O722" s="5">
        <f t="shared" si="392"/>
        <v>0.58333333333333293</v>
      </c>
      <c r="P722" s="4">
        <f t="shared" si="393"/>
        <v>0.60416666666666619</v>
      </c>
      <c r="Q722" s="176" t="s">
        <v>36</v>
      </c>
      <c r="R722" s="86" t="s">
        <v>764</v>
      </c>
      <c r="S722" s="5">
        <f t="shared" si="395"/>
        <v>2.0833333333333259E-2</v>
      </c>
    </row>
    <row r="723" spans="1:19" ht="10.5" customHeight="1" outlineLevel="1" x14ac:dyDescent="0.2">
      <c r="A723" s="16"/>
      <c r="B723" s="16">
        <f>S723</f>
        <v>2.0833333333333259E-2</v>
      </c>
      <c r="C723" s="16"/>
      <c r="D723" s="16"/>
      <c r="E723" s="16"/>
      <c r="F723" s="13"/>
      <c r="G723" s="16"/>
      <c r="H723" s="16"/>
      <c r="I723" s="16"/>
      <c r="J723" s="16"/>
      <c r="K723" s="16"/>
      <c r="L723" s="16"/>
      <c r="M723" s="16"/>
      <c r="N723" s="2">
        <f>N712</f>
        <v>43417</v>
      </c>
      <c r="O723" s="5">
        <f t="shared" si="392"/>
        <v>0.60416666666666619</v>
      </c>
      <c r="P723" s="4">
        <f t="shared" si="393"/>
        <v>0.62499999999999944</v>
      </c>
      <c r="Q723" s="176" t="s">
        <v>252</v>
      </c>
      <c r="R723" s="86" t="s">
        <v>809</v>
      </c>
      <c r="S723" s="5">
        <f t="shared" si="395"/>
        <v>2.0833333333333259E-2</v>
      </c>
    </row>
    <row r="724" spans="1:19" ht="10.5" customHeight="1" outlineLevel="1" x14ac:dyDescent="0.2">
      <c r="B724" s="16"/>
      <c r="C724" s="16"/>
      <c r="D724" s="16"/>
      <c r="E724" s="16"/>
      <c r="F724" s="16"/>
      <c r="G724" s="16"/>
      <c r="H724" s="16"/>
      <c r="I724" s="16"/>
      <c r="J724" s="16"/>
      <c r="K724" s="16"/>
      <c r="L724" s="16">
        <f>S724</f>
        <v>2.0833333333333259E-2</v>
      </c>
      <c r="M724" s="16"/>
      <c r="N724" s="2">
        <f>N712</f>
        <v>43417</v>
      </c>
      <c r="O724" s="5">
        <f t="shared" si="392"/>
        <v>0.62499999999999944</v>
      </c>
      <c r="P724" s="4">
        <f t="shared" si="393"/>
        <v>0.6458333333333327</v>
      </c>
      <c r="Q724" s="176" t="s">
        <v>687</v>
      </c>
      <c r="R724" s="86" t="s">
        <v>807</v>
      </c>
      <c r="S724" s="5">
        <f t="shared" si="395"/>
        <v>2.0833333333333259E-2</v>
      </c>
    </row>
    <row r="725" spans="1:19" ht="10.5" customHeight="1" outlineLevel="1" x14ac:dyDescent="0.2">
      <c r="B725" s="16"/>
      <c r="C725" s="16"/>
      <c r="D725" s="16"/>
      <c r="E725" s="16"/>
      <c r="F725" s="16"/>
      <c r="G725" s="16"/>
      <c r="H725" s="16"/>
      <c r="I725" s="16"/>
      <c r="J725" s="16"/>
      <c r="K725" s="16">
        <f>S725</f>
        <v>2.0833333333333259E-2</v>
      </c>
      <c r="L725" s="16"/>
      <c r="M725" s="16"/>
      <c r="N725" s="2">
        <f>N712</f>
        <v>43417</v>
      </c>
      <c r="O725" s="5">
        <f t="shared" si="392"/>
        <v>0.6458333333333327</v>
      </c>
      <c r="P725" s="4">
        <f t="shared" si="393"/>
        <v>0.66666666666666596</v>
      </c>
      <c r="Q725" s="176" t="s">
        <v>368</v>
      </c>
      <c r="R725" s="86" t="s">
        <v>748</v>
      </c>
      <c r="S725" s="5">
        <f t="shared" ref="S725:S727" si="396">SUM(P725-O725)</f>
        <v>2.0833333333333259E-2</v>
      </c>
    </row>
    <row r="726" spans="1:19" ht="10.5" customHeight="1" outlineLevel="1" x14ac:dyDescent="0.2">
      <c r="B726" s="16"/>
      <c r="C726" s="16"/>
      <c r="D726" s="16"/>
      <c r="E726" s="16"/>
      <c r="F726" s="16"/>
      <c r="G726" s="16"/>
      <c r="H726" s="16"/>
      <c r="I726" s="16"/>
      <c r="J726" s="16"/>
      <c r="K726" s="16">
        <f>S726</f>
        <v>2.0833333333333259E-2</v>
      </c>
      <c r="L726" s="16"/>
      <c r="M726" s="16"/>
      <c r="N726" s="2">
        <f>N712</f>
        <v>43417</v>
      </c>
      <c r="O726" s="5">
        <f t="shared" si="392"/>
        <v>0.66666666666666596</v>
      </c>
      <c r="P726" s="4">
        <f t="shared" si="393"/>
        <v>0.68749999999999922</v>
      </c>
      <c r="Q726" s="176" t="s">
        <v>368</v>
      </c>
      <c r="R726" s="86" t="s">
        <v>748</v>
      </c>
      <c r="S726" s="5">
        <f t="shared" si="396"/>
        <v>2.0833333333333259E-2</v>
      </c>
    </row>
    <row r="727" spans="1:19" ht="10.5" customHeight="1" outlineLevel="1" thickBot="1" x14ac:dyDescent="0.25">
      <c r="B727" s="16"/>
      <c r="C727" s="13"/>
      <c r="D727" s="16"/>
      <c r="E727" s="16"/>
      <c r="F727" s="16"/>
      <c r="G727" s="16"/>
      <c r="H727" s="16"/>
      <c r="I727" s="16"/>
      <c r="J727" s="16"/>
      <c r="K727" s="16">
        <f>S727</f>
        <v>2.0833333333333259E-2</v>
      </c>
      <c r="L727" s="16"/>
      <c r="M727" s="16"/>
      <c r="N727" s="2">
        <f>N712</f>
        <v>43417</v>
      </c>
      <c r="O727" s="5">
        <f t="shared" ref="O727" si="397">SUM(P726)</f>
        <v>0.68749999999999922</v>
      </c>
      <c r="P727" s="4">
        <f t="shared" si="393"/>
        <v>0.70833333333333248</v>
      </c>
      <c r="Q727" s="176" t="s">
        <v>368</v>
      </c>
      <c r="R727" s="86" t="s">
        <v>748</v>
      </c>
      <c r="S727" s="5">
        <f t="shared" si="396"/>
        <v>2.0833333333333259E-2</v>
      </c>
    </row>
    <row r="728" spans="1:19" ht="10.5" customHeight="1" outlineLevel="1" x14ac:dyDescent="0.2">
      <c r="A728" s="17">
        <f t="shared" ref="A728:M728" si="398">SUM(A713:A727)</f>
        <v>0</v>
      </c>
      <c r="B728" s="17">
        <f t="shared" si="398"/>
        <v>2.0833333333333259E-2</v>
      </c>
      <c r="C728" s="17">
        <f t="shared" si="398"/>
        <v>0</v>
      </c>
      <c r="D728" s="17">
        <f t="shared" si="398"/>
        <v>2.0833333333333315E-2</v>
      </c>
      <c r="E728" s="17">
        <f t="shared" si="398"/>
        <v>0</v>
      </c>
      <c r="F728" s="17">
        <f t="shared" si="398"/>
        <v>0</v>
      </c>
      <c r="G728" s="17">
        <f t="shared" si="398"/>
        <v>6.2499999999999778E-2</v>
      </c>
      <c r="H728" s="17">
        <f t="shared" si="398"/>
        <v>0</v>
      </c>
      <c r="I728" s="17">
        <f t="shared" si="398"/>
        <v>6.2499999999999833E-2</v>
      </c>
      <c r="J728" s="17">
        <f t="shared" si="398"/>
        <v>0</v>
      </c>
      <c r="K728" s="17">
        <f t="shared" si="398"/>
        <v>6.2499999999999778E-2</v>
      </c>
      <c r="L728" s="17">
        <f t="shared" si="398"/>
        <v>8.3333333333333204E-2</v>
      </c>
      <c r="M728" s="17">
        <f t="shared" si="398"/>
        <v>0</v>
      </c>
      <c r="N728" s="55" t="b">
        <f>SUM(A728:M728) = S728</f>
        <v>1</v>
      </c>
      <c r="O728" s="23"/>
      <c r="P728" s="23"/>
      <c r="Q728" s="49"/>
      <c r="R728" s="49"/>
      <c r="S728" s="17">
        <f>SUM(S713:S727)</f>
        <v>0.31249999999999917</v>
      </c>
    </row>
    <row r="729" spans="1:19" ht="10.5" customHeight="1" outlineLevel="1" x14ac:dyDescent="0.2">
      <c r="A729" s="18">
        <f t="shared" ref="A729:E729" si="399">(A728-INT(A728))*24</f>
        <v>0</v>
      </c>
      <c r="B729" s="18">
        <f t="shared" si="399"/>
        <v>0.49999999999999822</v>
      </c>
      <c r="C729" s="18">
        <f t="shared" si="399"/>
        <v>0</v>
      </c>
      <c r="D729" s="18">
        <f t="shared" si="399"/>
        <v>0.49999999999999956</v>
      </c>
      <c r="E729" s="18">
        <f t="shared" si="399"/>
        <v>0</v>
      </c>
      <c r="F729" s="18">
        <f>(F728-INT(F728))*24</f>
        <v>0</v>
      </c>
      <c r="G729" s="18">
        <f>(G728-INT(G728))*24</f>
        <v>1.4999999999999947</v>
      </c>
      <c r="H729" s="18">
        <f>(H728-INT(H728))*24</f>
        <v>0</v>
      </c>
      <c r="I729" s="18">
        <f>(I728-INT(I728))*24</f>
        <v>1.499999999999996</v>
      </c>
      <c r="J729" s="18">
        <f t="shared" ref="J729:M729" si="400">(J728-INT(J728))*24</f>
        <v>0</v>
      </c>
      <c r="K729" s="18">
        <f t="shared" si="400"/>
        <v>1.4999999999999947</v>
      </c>
      <c r="L729" s="18">
        <f t="shared" si="400"/>
        <v>1.9999999999999969</v>
      </c>
      <c r="M729" s="57">
        <f t="shared" si="400"/>
        <v>0</v>
      </c>
      <c r="N729" s="26">
        <f>SUM(A729:M729)</f>
        <v>7.4999999999999805</v>
      </c>
      <c r="O729" s="24"/>
      <c r="P729" s="24"/>
      <c r="Q729" s="50"/>
      <c r="R729" s="50"/>
      <c r="S729" s="52"/>
    </row>
    <row r="730" spans="1:19" ht="10.5" customHeight="1" outlineLevel="1" thickBot="1" x14ac:dyDescent="0.25">
      <c r="A730" s="27"/>
      <c r="B730" s="19"/>
      <c r="C730" s="19"/>
      <c r="D730" s="20">
        <f>SUM(A729:D729)</f>
        <v>0.99999999999999778</v>
      </c>
      <c r="E730" s="20">
        <f t="shared" ref="E730:M730" si="401">E729</f>
        <v>0</v>
      </c>
      <c r="F730" s="20">
        <f t="shared" si="401"/>
        <v>0</v>
      </c>
      <c r="G730" s="20">
        <f t="shared" si="401"/>
        <v>1.4999999999999947</v>
      </c>
      <c r="H730" s="20">
        <f t="shared" si="401"/>
        <v>0</v>
      </c>
      <c r="I730" s="20">
        <f t="shared" si="401"/>
        <v>1.499999999999996</v>
      </c>
      <c r="J730" s="20">
        <f t="shared" si="401"/>
        <v>0</v>
      </c>
      <c r="K730" s="20">
        <f t="shared" si="401"/>
        <v>1.4999999999999947</v>
      </c>
      <c r="L730" s="20">
        <f t="shared" si="401"/>
        <v>1.9999999999999969</v>
      </c>
      <c r="M730" s="58">
        <f t="shared" si="401"/>
        <v>0</v>
      </c>
      <c r="N730" s="60">
        <f>S730</f>
        <v>0.31249999999999917</v>
      </c>
      <c r="O730" s="25"/>
      <c r="P730" s="25"/>
      <c r="Q730" s="51"/>
      <c r="R730" s="51"/>
      <c r="S730" s="54">
        <f>SUM(S728:S729)</f>
        <v>0.31249999999999917</v>
      </c>
    </row>
    <row r="731" spans="1:19" ht="10.5" customHeight="1" outlineLevel="1" thickBot="1" x14ac:dyDescent="0.25">
      <c r="A731" s="39"/>
      <c r="B731" s="40" t="s">
        <v>252</v>
      </c>
      <c r="C731" s="40" t="s">
        <v>19</v>
      </c>
      <c r="D731" s="40" t="s">
        <v>3</v>
      </c>
      <c r="E731" s="59" t="s">
        <v>24</v>
      </c>
      <c r="F731" s="40" t="s">
        <v>12</v>
      </c>
      <c r="G731" s="39" t="s">
        <v>10</v>
      </c>
      <c r="H731" s="39" t="s">
        <v>11</v>
      </c>
      <c r="I731" s="39" t="s">
        <v>15</v>
      </c>
      <c r="J731" s="39" t="s">
        <v>13</v>
      </c>
      <c r="K731" s="39" t="s">
        <v>368</v>
      </c>
      <c r="L731" s="39" t="s">
        <v>687</v>
      </c>
      <c r="M731" s="59" t="s">
        <v>26</v>
      </c>
      <c r="N731" s="56">
        <f>N712+1</f>
        <v>43418</v>
      </c>
      <c r="O731" s="4">
        <v>0.41666666666666669</v>
      </c>
      <c r="P731" s="4">
        <f>O731</f>
        <v>0.41666666666666669</v>
      </c>
      <c r="Q731" s="47" t="s">
        <v>23</v>
      </c>
      <c r="R731" s="86" t="s">
        <v>813</v>
      </c>
      <c r="S731" s="5">
        <f t="shared" ref="S731" si="402">SUM(P731-O731)</f>
        <v>0</v>
      </c>
    </row>
    <row r="732" spans="1:19" ht="10.5" customHeight="1" outlineLevel="1" x14ac:dyDescent="0.2">
      <c r="B732" s="16"/>
      <c r="C732" s="13"/>
      <c r="D732" s="16">
        <f>S732</f>
        <v>2.0833333333333315E-2</v>
      </c>
      <c r="E732" s="16"/>
      <c r="F732" s="13"/>
      <c r="G732" s="16"/>
      <c r="H732" s="16"/>
      <c r="I732" s="16"/>
      <c r="J732" s="16"/>
      <c r="M732" s="16"/>
      <c r="N732" s="2">
        <f>N731</f>
        <v>43418</v>
      </c>
      <c r="O732" s="5">
        <f t="shared" ref="O732:O747" si="403">SUM(P731)</f>
        <v>0.41666666666666669</v>
      </c>
      <c r="P732" s="4">
        <f t="shared" ref="P732:P747" si="404">P731+0.0208333333333333</f>
        <v>0.4375</v>
      </c>
      <c r="Q732" s="176" t="s">
        <v>3</v>
      </c>
      <c r="R732" s="6" t="s">
        <v>21</v>
      </c>
      <c r="S732" s="5">
        <f t="shared" ref="S732:S738" si="405">SUM(P732-O732)</f>
        <v>2.0833333333333315E-2</v>
      </c>
    </row>
    <row r="733" spans="1:19" ht="10.5" customHeight="1" outlineLevel="1" x14ac:dyDescent="0.2">
      <c r="A733" s="16"/>
      <c r="B733" s="16"/>
      <c r="C733" s="16"/>
      <c r="D733" s="16"/>
      <c r="E733" s="16"/>
      <c r="F733" s="16"/>
      <c r="G733" s="16">
        <f t="shared" ref="G733:G738" si="406">S733</f>
        <v>2.0833333333333315E-2</v>
      </c>
      <c r="H733" s="16"/>
      <c r="I733" s="16"/>
      <c r="J733" s="16"/>
      <c r="K733" s="16"/>
      <c r="L733" s="16"/>
      <c r="M733" s="16"/>
      <c r="N733" s="2">
        <f>N731</f>
        <v>43418</v>
      </c>
      <c r="O733" s="5">
        <f t="shared" si="403"/>
        <v>0.4375</v>
      </c>
      <c r="P733" s="4">
        <f t="shared" si="404"/>
        <v>0.45833333333333331</v>
      </c>
      <c r="Q733" s="176" t="s">
        <v>10</v>
      </c>
      <c r="R733" s="86" t="s">
        <v>818</v>
      </c>
      <c r="S733" s="5">
        <f t="shared" si="405"/>
        <v>2.0833333333333315E-2</v>
      </c>
    </row>
    <row r="734" spans="1:19" ht="10.5" customHeight="1" outlineLevel="1" x14ac:dyDescent="0.2">
      <c r="A734" s="16"/>
      <c r="B734" s="16"/>
      <c r="C734" s="16"/>
      <c r="D734" s="16"/>
      <c r="E734" s="16"/>
      <c r="F734" s="16"/>
      <c r="G734" s="16">
        <f t="shared" si="406"/>
        <v>2.0833333333333315E-2</v>
      </c>
      <c r="H734" s="16"/>
      <c r="I734" s="16"/>
      <c r="J734" s="16"/>
      <c r="K734" s="16"/>
      <c r="L734" s="16"/>
      <c r="M734" s="16"/>
      <c r="N734" s="2">
        <f>N731</f>
        <v>43418</v>
      </c>
      <c r="O734" s="5">
        <f t="shared" si="403"/>
        <v>0.45833333333333331</v>
      </c>
      <c r="P734" s="4">
        <f t="shared" si="404"/>
        <v>0.47916666666666663</v>
      </c>
      <c r="Q734" s="176" t="s">
        <v>10</v>
      </c>
      <c r="R734" s="86" t="s">
        <v>818</v>
      </c>
      <c r="S734" s="5">
        <f t="shared" si="405"/>
        <v>2.0833333333333315E-2</v>
      </c>
    </row>
    <row r="735" spans="1:19" ht="10.5" customHeight="1" outlineLevel="1" x14ac:dyDescent="0.2">
      <c r="A735" s="16"/>
      <c r="B735" s="16"/>
      <c r="C735" s="16"/>
      <c r="D735" s="16"/>
      <c r="E735" s="16"/>
      <c r="F735" s="16"/>
      <c r="G735" s="16">
        <f t="shared" si="406"/>
        <v>2.0833333333333315E-2</v>
      </c>
      <c r="H735" s="16"/>
      <c r="I735" s="16"/>
      <c r="J735" s="16"/>
      <c r="K735" s="16"/>
      <c r="L735" s="16"/>
      <c r="M735" s="16"/>
      <c r="N735" s="2">
        <f>N731</f>
        <v>43418</v>
      </c>
      <c r="O735" s="5">
        <f t="shared" si="403"/>
        <v>0.47916666666666663</v>
      </c>
      <c r="P735" s="4">
        <f t="shared" si="404"/>
        <v>0.49999999999999994</v>
      </c>
      <c r="Q735" s="176" t="s">
        <v>10</v>
      </c>
      <c r="R735" s="86" t="s">
        <v>818</v>
      </c>
      <c r="S735" s="5">
        <f t="shared" si="405"/>
        <v>2.0833333333333315E-2</v>
      </c>
    </row>
    <row r="736" spans="1:19" ht="10.5" customHeight="1" outlineLevel="1" x14ac:dyDescent="0.2">
      <c r="A736" s="16"/>
      <c r="B736" s="16"/>
      <c r="C736" s="16"/>
      <c r="D736" s="16"/>
      <c r="E736" s="16"/>
      <c r="F736" s="16"/>
      <c r="G736" s="16">
        <f t="shared" si="406"/>
        <v>2.0833333333333315E-2</v>
      </c>
      <c r="H736" s="16"/>
      <c r="I736" s="16"/>
      <c r="J736" s="16"/>
      <c r="K736" s="16"/>
      <c r="L736" s="16"/>
      <c r="M736" s="16"/>
      <c r="N736" s="2">
        <f>N731</f>
        <v>43418</v>
      </c>
      <c r="O736" s="5">
        <f t="shared" si="403"/>
        <v>0.49999999999999994</v>
      </c>
      <c r="P736" s="4">
        <f t="shared" si="404"/>
        <v>0.52083333333333326</v>
      </c>
      <c r="Q736" s="176" t="s">
        <v>10</v>
      </c>
      <c r="R736" s="86" t="s">
        <v>817</v>
      </c>
      <c r="S736" s="5">
        <f t="shared" si="405"/>
        <v>2.0833333333333315E-2</v>
      </c>
    </row>
    <row r="737" spans="1:19" ht="10.5" customHeight="1" outlineLevel="1" x14ac:dyDescent="0.2">
      <c r="A737" s="16"/>
      <c r="B737" s="16"/>
      <c r="C737" s="16"/>
      <c r="D737" s="16"/>
      <c r="E737" s="16"/>
      <c r="F737" s="16"/>
      <c r="G737" s="16">
        <f t="shared" si="406"/>
        <v>2.0833333333333259E-2</v>
      </c>
      <c r="H737" s="16"/>
      <c r="I737" s="16"/>
      <c r="J737" s="16"/>
      <c r="K737" s="16"/>
      <c r="L737" s="16"/>
      <c r="M737" s="16"/>
      <c r="N737" s="2">
        <f>N731</f>
        <v>43418</v>
      </c>
      <c r="O737" s="5">
        <f t="shared" si="403"/>
        <v>0.52083333333333326</v>
      </c>
      <c r="P737" s="4">
        <f t="shared" si="404"/>
        <v>0.54166666666666652</v>
      </c>
      <c r="Q737" s="176" t="s">
        <v>10</v>
      </c>
      <c r="R737" s="86" t="s">
        <v>817</v>
      </c>
      <c r="S737" s="5">
        <f t="shared" si="405"/>
        <v>2.0833333333333259E-2</v>
      </c>
    </row>
    <row r="738" spans="1:19" ht="10.5" customHeight="1" outlineLevel="1" x14ac:dyDescent="0.2">
      <c r="A738" s="16"/>
      <c r="B738" s="16"/>
      <c r="C738" s="16"/>
      <c r="D738" s="16"/>
      <c r="E738" s="13"/>
      <c r="F738" s="16"/>
      <c r="G738" s="16">
        <f t="shared" si="406"/>
        <v>2.0833333333333259E-2</v>
      </c>
      <c r="H738" s="16"/>
      <c r="I738" s="16"/>
      <c r="J738" s="16"/>
      <c r="K738" s="16"/>
      <c r="L738" s="16"/>
      <c r="M738" s="16"/>
      <c r="N738" s="2">
        <f>N731</f>
        <v>43418</v>
      </c>
      <c r="O738" s="5">
        <f t="shared" si="403"/>
        <v>0.54166666666666652</v>
      </c>
      <c r="P738" s="4">
        <f t="shared" si="404"/>
        <v>0.56249999999999978</v>
      </c>
      <c r="Q738" s="176" t="s">
        <v>10</v>
      </c>
      <c r="R738" s="86" t="s">
        <v>817</v>
      </c>
      <c r="S738" s="5">
        <f t="shared" si="405"/>
        <v>2.0833333333333259E-2</v>
      </c>
    </row>
    <row r="739" spans="1:19" ht="10.5" customHeight="1" outlineLevel="1" x14ac:dyDescent="0.2">
      <c r="A739" s="16"/>
      <c r="B739" s="16"/>
      <c r="C739" s="16"/>
      <c r="D739" s="16"/>
      <c r="E739" s="13"/>
      <c r="F739" s="16"/>
      <c r="G739" s="16"/>
      <c r="H739" s="16"/>
      <c r="I739" s="16">
        <f>S739</f>
        <v>2.0833333333333259E-2</v>
      </c>
      <c r="J739" s="16"/>
      <c r="K739" s="16"/>
      <c r="L739" s="16"/>
      <c r="M739" s="16"/>
      <c r="N739" s="2">
        <f>N731</f>
        <v>43418</v>
      </c>
      <c r="O739" s="5">
        <f t="shared" si="403"/>
        <v>0.56249999999999978</v>
      </c>
      <c r="P739" s="4">
        <f t="shared" si="404"/>
        <v>0.58333333333333304</v>
      </c>
      <c r="Q739" s="176" t="s">
        <v>36</v>
      </c>
      <c r="R739" s="86" t="s">
        <v>815</v>
      </c>
      <c r="S739" s="5">
        <f>SUM(P739-O739)</f>
        <v>2.0833333333333259E-2</v>
      </c>
    </row>
    <row r="740" spans="1:19" ht="10.5" customHeight="1" outlineLevel="1" x14ac:dyDescent="0.2">
      <c r="A740" s="16"/>
      <c r="B740" s="16"/>
      <c r="C740" s="16"/>
      <c r="D740" s="16"/>
      <c r="E740" s="13"/>
      <c r="F740" s="16"/>
      <c r="G740" s="16"/>
      <c r="H740" s="16"/>
      <c r="I740" s="16">
        <f>S740</f>
        <v>2.0833333333333259E-2</v>
      </c>
      <c r="J740" s="16"/>
      <c r="K740" s="16"/>
      <c r="L740" s="16"/>
      <c r="M740" s="16"/>
      <c r="N740" s="2">
        <f>N731</f>
        <v>43418</v>
      </c>
      <c r="O740" s="5">
        <f t="shared" si="403"/>
        <v>0.58333333333333304</v>
      </c>
      <c r="P740" s="4">
        <f t="shared" si="404"/>
        <v>0.6041666666666663</v>
      </c>
      <c r="Q740" s="176" t="s">
        <v>36</v>
      </c>
      <c r="R740" s="86" t="s">
        <v>815</v>
      </c>
      <c r="S740" s="5">
        <f t="shared" ref="S740:S746" si="407">SUM(P740-O740)</f>
        <v>2.0833333333333259E-2</v>
      </c>
    </row>
    <row r="741" spans="1:19" ht="10.5" customHeight="1" outlineLevel="1" x14ac:dyDescent="0.2">
      <c r="A741" s="16"/>
      <c r="B741" s="16"/>
      <c r="C741" s="16"/>
      <c r="D741" s="16"/>
      <c r="E741" s="16"/>
      <c r="F741" s="16"/>
      <c r="G741" s="16">
        <f>S741</f>
        <v>2.0833333333333259E-2</v>
      </c>
      <c r="H741" s="16"/>
      <c r="I741" s="16"/>
      <c r="J741" s="16"/>
      <c r="K741" s="16"/>
      <c r="L741" s="16"/>
      <c r="M741" s="16"/>
      <c r="N741" s="2">
        <f>N731</f>
        <v>43418</v>
      </c>
      <c r="O741" s="5">
        <f t="shared" si="403"/>
        <v>0.6041666666666663</v>
      </c>
      <c r="P741" s="4">
        <f t="shared" si="404"/>
        <v>0.62499999999999956</v>
      </c>
      <c r="Q741" s="176" t="s">
        <v>10</v>
      </c>
      <c r="R741" s="86" t="s">
        <v>819</v>
      </c>
      <c r="S741" s="5">
        <f t="shared" si="407"/>
        <v>2.0833333333333259E-2</v>
      </c>
    </row>
    <row r="742" spans="1:19" ht="10.5" customHeight="1" outlineLevel="1" x14ac:dyDescent="0.2">
      <c r="A742" s="16"/>
      <c r="B742" s="16"/>
      <c r="C742" s="16"/>
      <c r="D742" s="16"/>
      <c r="E742" s="16"/>
      <c r="F742" s="16"/>
      <c r="G742" s="16">
        <f>S742</f>
        <v>2.0833333333333259E-2</v>
      </c>
      <c r="H742" s="16"/>
      <c r="I742" s="16"/>
      <c r="J742" s="16"/>
      <c r="K742" s="16"/>
      <c r="L742" s="16"/>
      <c r="M742" s="16"/>
      <c r="N742" s="2">
        <f>N731</f>
        <v>43418</v>
      </c>
      <c r="O742" s="5">
        <f t="shared" si="403"/>
        <v>0.62499999999999956</v>
      </c>
      <c r="P742" s="4">
        <f t="shared" si="404"/>
        <v>0.64583333333333282</v>
      </c>
      <c r="Q742" s="176" t="s">
        <v>10</v>
      </c>
      <c r="R742" s="86" t="s">
        <v>819</v>
      </c>
      <c r="S742" s="5">
        <f t="shared" si="407"/>
        <v>2.0833333333333259E-2</v>
      </c>
    </row>
    <row r="743" spans="1:19" ht="10.5" customHeight="1" outlineLevel="1" x14ac:dyDescent="0.2">
      <c r="A743" s="16"/>
      <c r="B743" s="16"/>
      <c r="C743" s="16"/>
      <c r="D743" s="16"/>
      <c r="E743" s="16"/>
      <c r="F743" s="16"/>
      <c r="G743" s="16">
        <f>S743</f>
        <v>2.0833333333333259E-2</v>
      </c>
      <c r="H743" s="16"/>
      <c r="I743" s="16"/>
      <c r="J743" s="16"/>
      <c r="K743" s="16"/>
      <c r="L743" s="16"/>
      <c r="M743" s="16"/>
      <c r="N743" s="2">
        <f>N731</f>
        <v>43418</v>
      </c>
      <c r="O743" s="5">
        <f t="shared" si="403"/>
        <v>0.64583333333333282</v>
      </c>
      <c r="P743" s="4">
        <f t="shared" si="404"/>
        <v>0.66666666666666607</v>
      </c>
      <c r="Q743" s="176" t="s">
        <v>10</v>
      </c>
      <c r="R743" s="86" t="s">
        <v>819</v>
      </c>
      <c r="S743" s="5">
        <f t="shared" si="407"/>
        <v>2.0833333333333259E-2</v>
      </c>
    </row>
    <row r="744" spans="1:19" ht="10.5" customHeight="1" outlineLevel="1" x14ac:dyDescent="0.2">
      <c r="B744" s="16"/>
      <c r="C744" s="16"/>
      <c r="D744" s="16"/>
      <c r="E744" s="16"/>
      <c r="F744" s="16"/>
      <c r="G744" s="16">
        <f>S744</f>
        <v>2.0833333333333259E-2</v>
      </c>
      <c r="H744" s="16"/>
      <c r="I744" s="16"/>
      <c r="J744" s="16"/>
      <c r="K744" s="16"/>
      <c r="L744" s="16"/>
      <c r="M744" s="16"/>
      <c r="N744" s="2">
        <f>N731</f>
        <v>43418</v>
      </c>
      <c r="O744" s="5">
        <f t="shared" si="403"/>
        <v>0.66666666666666607</v>
      </c>
      <c r="P744" s="4">
        <f t="shared" si="404"/>
        <v>0.68749999999999933</v>
      </c>
      <c r="Q744" s="176" t="s">
        <v>10</v>
      </c>
      <c r="R744" s="86" t="s">
        <v>819</v>
      </c>
      <c r="S744" s="5">
        <f t="shared" si="407"/>
        <v>2.0833333333333259E-2</v>
      </c>
    </row>
    <row r="745" spans="1:19" ht="10.5" customHeight="1" outlineLevel="1" x14ac:dyDescent="0.2">
      <c r="B745" s="16"/>
      <c r="C745" s="16"/>
      <c r="D745" s="16"/>
      <c r="E745" s="16"/>
      <c r="F745" s="16"/>
      <c r="G745" s="16">
        <f>S745</f>
        <v>2.0833333333333259E-2</v>
      </c>
      <c r="H745" s="16"/>
      <c r="I745" s="16"/>
      <c r="J745" s="16"/>
      <c r="K745" s="16"/>
      <c r="L745" s="16"/>
      <c r="M745" s="16"/>
      <c r="N745" s="2">
        <f>N731</f>
        <v>43418</v>
      </c>
      <c r="O745" s="5">
        <f t="shared" si="403"/>
        <v>0.68749999999999933</v>
      </c>
      <c r="P745" s="4">
        <f t="shared" si="404"/>
        <v>0.70833333333333259</v>
      </c>
      <c r="Q745" s="176" t="s">
        <v>10</v>
      </c>
      <c r="R745" s="86" t="s">
        <v>819</v>
      </c>
      <c r="S745" s="5">
        <f t="shared" si="407"/>
        <v>2.0833333333333259E-2</v>
      </c>
    </row>
    <row r="746" spans="1:19" ht="10.5" customHeight="1" outlineLevel="1" x14ac:dyDescent="0.2">
      <c r="B746" s="16"/>
      <c r="C746" s="16"/>
      <c r="D746" s="16"/>
      <c r="E746" s="16"/>
      <c r="F746" s="16"/>
      <c r="G746" s="16"/>
      <c r="H746" s="16"/>
      <c r="I746" s="16"/>
      <c r="J746" s="16"/>
      <c r="K746" s="16">
        <f>S746</f>
        <v>2.0833333333333259E-2</v>
      </c>
      <c r="L746" s="16"/>
      <c r="M746" s="16"/>
      <c r="N746" s="2">
        <f>N731</f>
        <v>43418</v>
      </c>
      <c r="O746" s="5">
        <f t="shared" si="403"/>
        <v>0.70833333333333259</v>
      </c>
      <c r="P746" s="4">
        <f t="shared" si="404"/>
        <v>0.72916666666666585</v>
      </c>
      <c r="Q746" s="176" t="s">
        <v>368</v>
      </c>
      <c r="R746" s="86" t="s">
        <v>748</v>
      </c>
      <c r="S746" s="5">
        <f t="shared" si="407"/>
        <v>2.0833333333333259E-2</v>
      </c>
    </row>
    <row r="747" spans="1:19" ht="10.5" customHeight="1" outlineLevel="1" thickBot="1" x14ac:dyDescent="0.25">
      <c r="B747" s="16"/>
      <c r="C747" s="16"/>
      <c r="D747" s="16"/>
      <c r="E747" s="16"/>
      <c r="F747" s="16"/>
      <c r="G747" s="16"/>
      <c r="H747" s="16"/>
      <c r="I747" s="16"/>
      <c r="J747" s="16"/>
      <c r="K747" s="16">
        <f>S747</f>
        <v>2.0833333333333259E-2</v>
      </c>
      <c r="L747" s="16"/>
      <c r="M747" s="16"/>
      <c r="N747" s="2">
        <f>N731</f>
        <v>43418</v>
      </c>
      <c r="O747" s="5">
        <f t="shared" si="403"/>
        <v>0.72916666666666585</v>
      </c>
      <c r="P747" s="4">
        <f t="shared" si="404"/>
        <v>0.74999999999999911</v>
      </c>
      <c r="Q747" s="176" t="s">
        <v>368</v>
      </c>
      <c r="R747" s="86" t="s">
        <v>748</v>
      </c>
      <c r="S747" s="5">
        <f>SUM(P747-O747)</f>
        <v>2.0833333333333259E-2</v>
      </c>
    </row>
    <row r="748" spans="1:19" ht="10.5" customHeight="1" outlineLevel="1" x14ac:dyDescent="0.2">
      <c r="A748" s="17">
        <f t="shared" ref="A748:M748" si="408">SUM(A732:A747)</f>
        <v>0</v>
      </c>
      <c r="B748" s="17">
        <f t="shared" si="408"/>
        <v>0</v>
      </c>
      <c r="C748" s="17">
        <f t="shared" si="408"/>
        <v>0</v>
      </c>
      <c r="D748" s="17">
        <f t="shared" si="408"/>
        <v>2.0833333333333315E-2</v>
      </c>
      <c r="E748" s="17">
        <f t="shared" si="408"/>
        <v>0</v>
      </c>
      <c r="F748" s="17">
        <f t="shared" si="408"/>
        <v>0</v>
      </c>
      <c r="G748" s="17">
        <f t="shared" si="408"/>
        <v>0.22916666666666607</v>
      </c>
      <c r="H748" s="17">
        <f t="shared" si="408"/>
        <v>0</v>
      </c>
      <c r="I748" s="17">
        <f t="shared" si="408"/>
        <v>4.1666666666666519E-2</v>
      </c>
      <c r="J748" s="17">
        <f t="shared" si="408"/>
        <v>0</v>
      </c>
      <c r="K748" s="17">
        <f t="shared" si="408"/>
        <v>4.1666666666666519E-2</v>
      </c>
      <c r="L748" s="17">
        <f t="shared" si="408"/>
        <v>0</v>
      </c>
      <c r="M748" s="17">
        <f t="shared" si="408"/>
        <v>0</v>
      </c>
      <c r="N748" s="55" t="b">
        <f>SUM(A748:M748) = S748</f>
        <v>1</v>
      </c>
      <c r="O748" s="23"/>
      <c r="P748" s="23"/>
      <c r="Q748" s="49"/>
      <c r="R748" s="49"/>
      <c r="S748" s="17">
        <f>SUM(S732:S747)</f>
        <v>0.33333333333333243</v>
      </c>
    </row>
    <row r="749" spans="1:19" ht="10.5" customHeight="1" outlineLevel="1" x14ac:dyDescent="0.2">
      <c r="A749" s="8">
        <f t="shared" ref="A749:C749" si="409">(A748-INT(A748))*24</f>
        <v>0</v>
      </c>
      <c r="B749" s="8">
        <f t="shared" si="409"/>
        <v>0</v>
      </c>
      <c r="C749" s="8">
        <f t="shared" si="409"/>
        <v>0</v>
      </c>
      <c r="D749" s="18">
        <f>(D748-INT(D748))*24</f>
        <v>0.49999999999999956</v>
      </c>
      <c r="E749" s="18">
        <f>(E748-INT(E748))*24</f>
        <v>0</v>
      </c>
      <c r="F749" s="18">
        <f>(F748-INT(F748))*24</f>
        <v>0</v>
      </c>
      <c r="G749" s="18">
        <f>(G748-INT(G748))*24</f>
        <v>5.4999999999999858</v>
      </c>
      <c r="H749" s="18">
        <f t="shared" ref="H749:M749" si="410">(H748-INT(H748))*24</f>
        <v>0</v>
      </c>
      <c r="I749" s="18">
        <f t="shared" si="410"/>
        <v>0.99999999999999645</v>
      </c>
      <c r="J749" s="18">
        <f t="shared" si="410"/>
        <v>0</v>
      </c>
      <c r="K749" s="18">
        <f t="shared" si="410"/>
        <v>0.99999999999999645</v>
      </c>
      <c r="L749" s="18">
        <f t="shared" si="410"/>
        <v>0</v>
      </c>
      <c r="M749" s="57">
        <f t="shared" si="410"/>
        <v>0</v>
      </c>
      <c r="N749" s="26">
        <f>SUM(A749:M749)</f>
        <v>7.9999999999999787</v>
      </c>
      <c r="O749" s="9"/>
      <c r="P749" s="9"/>
      <c r="Q749" s="50"/>
      <c r="R749" s="50"/>
      <c r="S749" s="52"/>
    </row>
    <row r="750" spans="1:19" ht="10.5" customHeight="1" outlineLevel="1" thickBot="1" x14ac:dyDescent="0.25">
      <c r="A750" s="15"/>
      <c r="B750" s="11"/>
      <c r="C750" s="11"/>
      <c r="D750" s="20">
        <f>SUM(A749:D749)</f>
        <v>0.49999999999999956</v>
      </c>
      <c r="E750" s="20">
        <f t="shared" ref="E750:M750" si="411">E749</f>
        <v>0</v>
      </c>
      <c r="F750" s="20">
        <f t="shared" si="411"/>
        <v>0</v>
      </c>
      <c r="G750" s="20">
        <f t="shared" si="411"/>
        <v>5.4999999999999858</v>
      </c>
      <c r="H750" s="20">
        <f t="shared" si="411"/>
        <v>0</v>
      </c>
      <c r="I750" s="20">
        <f t="shared" si="411"/>
        <v>0.99999999999999645</v>
      </c>
      <c r="J750" s="20">
        <f t="shared" si="411"/>
        <v>0</v>
      </c>
      <c r="K750" s="20">
        <f t="shared" si="411"/>
        <v>0.99999999999999645</v>
      </c>
      <c r="L750" s="20">
        <f t="shared" si="411"/>
        <v>0</v>
      </c>
      <c r="M750" s="58">
        <f t="shared" si="411"/>
        <v>0</v>
      </c>
      <c r="N750" s="60">
        <f>S750</f>
        <v>0.33333333333333243</v>
      </c>
      <c r="O750" s="12"/>
      <c r="P750" s="12"/>
      <c r="Q750" s="51"/>
      <c r="R750" s="51"/>
      <c r="S750" s="54">
        <f>SUM(S748:S749)</f>
        <v>0.33333333333333243</v>
      </c>
    </row>
    <row r="751" spans="1:19" ht="10.5" customHeight="1" outlineLevel="1" thickBot="1" x14ac:dyDescent="0.25">
      <c r="A751" s="39"/>
      <c r="B751" s="40" t="s">
        <v>252</v>
      </c>
      <c r="C751" s="40" t="s">
        <v>19</v>
      </c>
      <c r="D751" s="40" t="s">
        <v>3</v>
      </c>
      <c r="E751" s="59" t="s">
        <v>24</v>
      </c>
      <c r="F751" s="40" t="s">
        <v>12</v>
      </c>
      <c r="G751" s="39" t="s">
        <v>10</v>
      </c>
      <c r="H751" s="39" t="s">
        <v>11</v>
      </c>
      <c r="I751" s="39" t="s">
        <v>15</v>
      </c>
      <c r="J751" s="39" t="s">
        <v>13</v>
      </c>
      <c r="K751" s="39" t="s">
        <v>368</v>
      </c>
      <c r="L751" s="39" t="s">
        <v>687</v>
      </c>
      <c r="M751" s="59" t="s">
        <v>26</v>
      </c>
      <c r="N751" s="56">
        <f>N731+1</f>
        <v>43419</v>
      </c>
      <c r="O751" s="4">
        <v>0.375</v>
      </c>
      <c r="P751" s="4">
        <f>O751</f>
        <v>0.375</v>
      </c>
      <c r="Q751" s="47" t="s">
        <v>23</v>
      </c>
      <c r="R751" s="86" t="s">
        <v>813</v>
      </c>
      <c r="S751" s="5">
        <f t="shared" ref="S751" si="412">SUM(P751-O751)</f>
        <v>0</v>
      </c>
    </row>
    <row r="752" spans="1:19" ht="10.5" customHeight="1" outlineLevel="1" x14ac:dyDescent="0.2">
      <c r="B752" s="16"/>
      <c r="C752" s="13"/>
      <c r="D752" s="16">
        <f>S752</f>
        <v>2.0833333333333315E-2</v>
      </c>
      <c r="E752" s="16"/>
      <c r="F752" s="16"/>
      <c r="G752" s="16"/>
      <c r="H752" s="16"/>
      <c r="I752" s="16"/>
      <c r="J752" s="16"/>
      <c r="M752" s="16"/>
      <c r="N752" s="2">
        <f>N751</f>
        <v>43419</v>
      </c>
      <c r="O752" s="5">
        <f t="shared" ref="O752:O771" si="413">SUM(P751)</f>
        <v>0.375</v>
      </c>
      <c r="P752" s="4">
        <f t="shared" ref="P752:P771" si="414">P751+0.0208333333333333</f>
        <v>0.39583333333333331</v>
      </c>
      <c r="Q752" s="176" t="s">
        <v>3</v>
      </c>
      <c r="R752" s="6" t="s">
        <v>21</v>
      </c>
      <c r="S752" s="5">
        <f t="shared" ref="S752:S754" si="415">SUM(P752-O752)</f>
        <v>2.0833333333333315E-2</v>
      </c>
    </row>
    <row r="753" spans="1:19" ht="10.5" customHeight="1" outlineLevel="1" x14ac:dyDescent="0.2">
      <c r="B753" s="16"/>
      <c r="C753" s="13"/>
      <c r="D753" s="16"/>
      <c r="E753" s="16"/>
      <c r="F753" s="16"/>
      <c r="G753" s="16"/>
      <c r="H753" s="16"/>
      <c r="I753" s="16"/>
      <c r="J753" s="16"/>
      <c r="K753" s="16"/>
      <c r="L753" s="16">
        <f>S753</f>
        <v>2.0833333333333315E-2</v>
      </c>
      <c r="M753" s="16"/>
      <c r="N753" s="2">
        <f>N751</f>
        <v>43419</v>
      </c>
      <c r="O753" s="5">
        <f t="shared" si="413"/>
        <v>0.39583333333333331</v>
      </c>
      <c r="P753" s="4">
        <f t="shared" si="414"/>
        <v>0.41666666666666663</v>
      </c>
      <c r="Q753" s="176" t="s">
        <v>687</v>
      </c>
      <c r="R753" s="86" t="s">
        <v>827</v>
      </c>
      <c r="S753" s="5">
        <f t="shared" si="415"/>
        <v>2.0833333333333315E-2</v>
      </c>
    </row>
    <row r="754" spans="1:19" ht="10.5" customHeight="1" outlineLevel="1" x14ac:dyDescent="0.2">
      <c r="B754" s="16"/>
      <c r="C754" s="13"/>
      <c r="D754" s="16"/>
      <c r="E754" s="16"/>
      <c r="F754" s="16"/>
      <c r="G754" s="16"/>
      <c r="H754" s="16"/>
      <c r="I754" s="16"/>
      <c r="J754" s="16"/>
      <c r="K754" s="16"/>
      <c r="L754" s="16">
        <f>S754</f>
        <v>2.0833333333333315E-2</v>
      </c>
      <c r="M754" s="13"/>
      <c r="N754" s="2">
        <f>N751</f>
        <v>43419</v>
      </c>
      <c r="O754" s="5">
        <f t="shared" si="413"/>
        <v>0.41666666666666663</v>
      </c>
      <c r="P754" s="4">
        <f t="shared" si="414"/>
        <v>0.43749999999999994</v>
      </c>
      <c r="Q754" s="176" t="s">
        <v>687</v>
      </c>
      <c r="R754" s="86" t="s">
        <v>827</v>
      </c>
      <c r="S754" s="5">
        <f t="shared" si="415"/>
        <v>2.0833333333333315E-2</v>
      </c>
    </row>
    <row r="755" spans="1:19" ht="10.5" customHeight="1" outlineLevel="1" x14ac:dyDescent="0.2">
      <c r="B755" s="16"/>
      <c r="C755" s="16"/>
      <c r="D755" s="16"/>
      <c r="E755" s="16"/>
      <c r="F755" s="16"/>
      <c r="G755" s="16"/>
      <c r="H755" s="16"/>
      <c r="I755" s="16"/>
      <c r="J755" s="16"/>
      <c r="K755" s="16"/>
      <c r="L755" s="16">
        <f>S755</f>
        <v>2.0833333333333315E-2</v>
      </c>
      <c r="M755" s="16"/>
      <c r="N755" s="2">
        <f>N751</f>
        <v>43419</v>
      </c>
      <c r="O755" s="5">
        <f t="shared" si="413"/>
        <v>0.43749999999999994</v>
      </c>
      <c r="P755" s="4">
        <f t="shared" si="414"/>
        <v>0.45833333333333326</v>
      </c>
      <c r="Q755" s="176" t="s">
        <v>687</v>
      </c>
      <c r="R755" s="86" t="s">
        <v>827</v>
      </c>
      <c r="S755" s="5">
        <f>SUM(P755-O755)</f>
        <v>2.0833333333333315E-2</v>
      </c>
    </row>
    <row r="756" spans="1:19" ht="10.5" customHeight="1" outlineLevel="1" x14ac:dyDescent="0.2">
      <c r="B756" s="16"/>
      <c r="C756" s="16"/>
      <c r="D756" s="16"/>
      <c r="E756" s="16"/>
      <c r="F756" s="16"/>
      <c r="G756" s="16">
        <f>S756</f>
        <v>2.0833333333333315E-2</v>
      </c>
      <c r="H756" s="16"/>
      <c r="I756" s="16"/>
      <c r="J756" s="16"/>
      <c r="K756" s="16"/>
      <c r="L756" s="16"/>
      <c r="M756" s="16"/>
      <c r="N756" s="2">
        <f>N751</f>
        <v>43419</v>
      </c>
      <c r="O756" s="5">
        <f t="shared" si="413"/>
        <v>0.45833333333333326</v>
      </c>
      <c r="P756" s="4">
        <f t="shared" si="414"/>
        <v>0.47916666666666657</v>
      </c>
      <c r="Q756" s="176" t="s">
        <v>10</v>
      </c>
      <c r="R756" s="86" t="s">
        <v>823</v>
      </c>
      <c r="S756" s="5">
        <f>SUM(P756-O756)</f>
        <v>2.0833333333333315E-2</v>
      </c>
    </row>
    <row r="757" spans="1:19" ht="10.5" customHeight="1" outlineLevel="1" x14ac:dyDescent="0.2">
      <c r="B757" s="16"/>
      <c r="C757" s="13"/>
      <c r="D757" s="16"/>
      <c r="E757" s="16"/>
      <c r="F757" s="16"/>
      <c r="G757" s="16"/>
      <c r="H757" s="16"/>
      <c r="I757" s="16">
        <f>S757</f>
        <v>2.0833333333333315E-2</v>
      </c>
      <c r="J757" s="16"/>
      <c r="K757" s="16"/>
      <c r="L757" s="16"/>
      <c r="M757" s="13"/>
      <c r="N757" s="2">
        <f>N751</f>
        <v>43419</v>
      </c>
      <c r="O757" s="5">
        <f t="shared" si="413"/>
        <v>0.47916666666666657</v>
      </c>
      <c r="P757" s="4">
        <f t="shared" si="414"/>
        <v>0.49999999999999989</v>
      </c>
      <c r="Q757" s="176" t="s">
        <v>36</v>
      </c>
      <c r="R757" s="86" t="s">
        <v>764</v>
      </c>
      <c r="S757" s="5">
        <f t="shared" ref="S757:S760" si="416">SUM(P757-O757)</f>
        <v>2.0833333333333315E-2</v>
      </c>
    </row>
    <row r="758" spans="1:19" ht="10.5" customHeight="1" outlineLevel="1" x14ac:dyDescent="0.2">
      <c r="B758" s="16"/>
      <c r="C758" s="13"/>
      <c r="D758" s="16"/>
      <c r="E758" s="16"/>
      <c r="F758" s="16"/>
      <c r="G758" s="16"/>
      <c r="H758" s="16"/>
      <c r="I758" s="16">
        <f>S758</f>
        <v>2.0833333333333259E-2</v>
      </c>
      <c r="J758" s="16"/>
      <c r="L758" s="16"/>
      <c r="M758" s="16"/>
      <c r="N758" s="2">
        <f>N751</f>
        <v>43419</v>
      </c>
      <c r="O758" s="5">
        <f t="shared" si="413"/>
        <v>0.49999999999999989</v>
      </c>
      <c r="P758" s="4">
        <f t="shared" si="414"/>
        <v>0.52083333333333315</v>
      </c>
      <c r="Q758" s="176" t="s">
        <v>36</v>
      </c>
      <c r="R758" s="86" t="s">
        <v>764</v>
      </c>
      <c r="S758" s="5">
        <f t="shared" si="416"/>
        <v>2.0833333333333259E-2</v>
      </c>
    </row>
    <row r="759" spans="1:19" ht="10.5" customHeight="1" outlineLevel="1" x14ac:dyDescent="0.2">
      <c r="B759" s="16"/>
      <c r="C759" s="13"/>
      <c r="D759" s="16"/>
      <c r="E759" s="16"/>
      <c r="F759" s="16"/>
      <c r="G759" s="16"/>
      <c r="H759" s="16"/>
      <c r="I759" s="16"/>
      <c r="J759" s="16"/>
      <c r="K759" s="16">
        <f>S759</f>
        <v>2.0833333333333259E-2</v>
      </c>
      <c r="L759" s="16"/>
      <c r="M759" s="13"/>
      <c r="N759" s="2">
        <f>N751</f>
        <v>43419</v>
      </c>
      <c r="O759" s="5">
        <f t="shared" si="413"/>
        <v>0.52083333333333315</v>
      </c>
      <c r="P759" s="4">
        <f t="shared" si="414"/>
        <v>0.54166666666666641</v>
      </c>
      <c r="Q759" s="176" t="s">
        <v>368</v>
      </c>
      <c r="R759" s="86" t="s">
        <v>826</v>
      </c>
      <c r="S759" s="5">
        <f t="shared" si="416"/>
        <v>2.0833333333333259E-2</v>
      </c>
    </row>
    <row r="760" spans="1:19" ht="10.5" customHeight="1" outlineLevel="1" x14ac:dyDescent="0.2">
      <c r="B760" s="16"/>
      <c r="C760" s="13"/>
      <c r="D760" s="16"/>
      <c r="E760" s="16"/>
      <c r="F760" s="16"/>
      <c r="G760" s="16"/>
      <c r="H760" s="16"/>
      <c r="I760" s="16"/>
      <c r="J760" s="16"/>
      <c r="K760" s="16">
        <f>S760</f>
        <v>2.0833333333333259E-2</v>
      </c>
      <c r="L760" s="16"/>
      <c r="M760" s="13"/>
      <c r="N760" s="2">
        <f>N751</f>
        <v>43419</v>
      </c>
      <c r="O760" s="5">
        <f t="shared" si="413"/>
        <v>0.54166666666666641</v>
      </c>
      <c r="P760" s="4">
        <f t="shared" si="414"/>
        <v>0.56249999999999967</v>
      </c>
      <c r="Q760" s="176" t="s">
        <v>368</v>
      </c>
      <c r="R760" s="86" t="s">
        <v>826</v>
      </c>
      <c r="S760" s="5">
        <f t="shared" si="416"/>
        <v>2.0833333333333259E-2</v>
      </c>
    </row>
    <row r="761" spans="1:19" ht="10.5" customHeight="1" outlineLevel="1" x14ac:dyDescent="0.2">
      <c r="B761" s="16"/>
      <c r="C761" s="16"/>
      <c r="D761" s="16"/>
      <c r="E761" s="16"/>
      <c r="F761" s="16"/>
      <c r="G761" s="16"/>
      <c r="H761" s="16"/>
      <c r="I761" s="16">
        <f>S761</f>
        <v>2.0833333333333259E-2</v>
      </c>
      <c r="J761" s="16"/>
      <c r="K761" s="16"/>
      <c r="L761" s="16"/>
      <c r="M761" s="16"/>
      <c r="N761" s="2">
        <f>N751</f>
        <v>43419</v>
      </c>
      <c r="O761" s="5">
        <f t="shared" si="413"/>
        <v>0.56249999999999967</v>
      </c>
      <c r="P761" s="4">
        <f t="shared" si="414"/>
        <v>0.58333333333333293</v>
      </c>
      <c r="Q761" s="176" t="s">
        <v>36</v>
      </c>
      <c r="R761" s="86" t="s">
        <v>764</v>
      </c>
      <c r="S761" s="5">
        <f>SUM(P761-O761)</f>
        <v>2.0833333333333259E-2</v>
      </c>
    </row>
    <row r="762" spans="1:19" ht="10.5" customHeight="1" outlineLevel="1" x14ac:dyDescent="0.2">
      <c r="A762" s="16"/>
      <c r="B762" s="16"/>
      <c r="C762" s="16"/>
      <c r="D762" s="16"/>
      <c r="E762" s="16"/>
      <c r="F762" s="16"/>
      <c r="G762" s="16"/>
      <c r="H762" s="16"/>
      <c r="I762" s="16"/>
      <c r="J762" s="16"/>
      <c r="K762" s="16">
        <f>S762</f>
        <v>2.0833333333333259E-2</v>
      </c>
      <c r="L762" s="16"/>
      <c r="M762" s="16"/>
      <c r="N762" s="2">
        <f>N751</f>
        <v>43419</v>
      </c>
      <c r="O762" s="5">
        <f t="shared" si="413"/>
        <v>0.58333333333333293</v>
      </c>
      <c r="P762" s="4">
        <f t="shared" si="414"/>
        <v>0.60416666666666619</v>
      </c>
      <c r="Q762" s="176" t="s">
        <v>368</v>
      </c>
      <c r="R762" s="86" t="s">
        <v>826</v>
      </c>
      <c r="S762" s="5">
        <f>SUM(P762-O762)</f>
        <v>2.0833333333333259E-2</v>
      </c>
    </row>
    <row r="763" spans="1:19" ht="10.5" customHeight="1" outlineLevel="1" x14ac:dyDescent="0.2">
      <c r="B763" s="16"/>
      <c r="C763" s="13"/>
      <c r="D763" s="16"/>
      <c r="E763" s="16"/>
      <c r="F763" s="16"/>
      <c r="G763" s="16"/>
      <c r="H763" s="16"/>
      <c r="I763" s="16"/>
      <c r="J763" s="16"/>
      <c r="K763" s="16">
        <f>S763</f>
        <v>2.0833333333333259E-2</v>
      </c>
      <c r="L763" s="16"/>
      <c r="M763" s="16"/>
      <c r="N763" s="2">
        <f>N751</f>
        <v>43419</v>
      </c>
      <c r="O763" s="5">
        <f t="shared" si="413"/>
        <v>0.60416666666666619</v>
      </c>
      <c r="P763" s="4">
        <f t="shared" si="414"/>
        <v>0.62499999999999944</v>
      </c>
      <c r="Q763" s="176" t="s">
        <v>368</v>
      </c>
      <c r="R763" s="86" t="s">
        <v>826</v>
      </c>
      <c r="S763" s="5">
        <f>SUM(P763-O763)</f>
        <v>2.0833333333333259E-2</v>
      </c>
    </row>
    <row r="764" spans="1:19" ht="10.5" customHeight="1" outlineLevel="1" x14ac:dyDescent="0.2">
      <c r="B764" s="16"/>
      <c r="C764" s="13"/>
      <c r="D764" s="16"/>
      <c r="E764" s="16"/>
      <c r="F764" s="16"/>
      <c r="G764" s="16"/>
      <c r="H764" s="16"/>
      <c r="I764" s="16"/>
      <c r="J764" s="16"/>
      <c r="K764" s="16">
        <f>S764</f>
        <v>2.0833333333333259E-2</v>
      </c>
      <c r="L764" s="16"/>
      <c r="M764" s="16"/>
      <c r="N764" s="2">
        <f>N751</f>
        <v>43419</v>
      </c>
      <c r="O764" s="5">
        <f t="shared" si="413"/>
        <v>0.62499999999999944</v>
      </c>
      <c r="P764" s="4">
        <f t="shared" si="414"/>
        <v>0.6458333333333327</v>
      </c>
      <c r="Q764" s="176" t="s">
        <v>368</v>
      </c>
      <c r="R764" s="86" t="s">
        <v>825</v>
      </c>
      <c r="S764" s="5">
        <f t="shared" ref="S764" si="417">SUM(P764-O764)</f>
        <v>2.0833333333333259E-2</v>
      </c>
    </row>
    <row r="765" spans="1:19" ht="10.5" customHeight="1" outlineLevel="1" x14ac:dyDescent="0.2">
      <c r="B765" s="16"/>
      <c r="C765" s="13"/>
      <c r="D765" s="16">
        <f>S765</f>
        <v>2.0833333333333259E-2</v>
      </c>
      <c r="E765" s="16"/>
      <c r="F765" s="16"/>
      <c r="G765" s="16"/>
      <c r="H765" s="16"/>
      <c r="I765" s="16"/>
      <c r="J765" s="16"/>
      <c r="K765" s="16"/>
      <c r="L765" s="16"/>
      <c r="M765" s="16"/>
      <c r="N765" s="2">
        <f>N751</f>
        <v>43419</v>
      </c>
      <c r="O765" s="5">
        <f t="shared" si="413"/>
        <v>0.6458333333333327</v>
      </c>
      <c r="P765" s="4">
        <f t="shared" si="414"/>
        <v>0.66666666666666596</v>
      </c>
      <c r="Q765" s="176" t="s">
        <v>3</v>
      </c>
      <c r="R765" s="86" t="s">
        <v>824</v>
      </c>
      <c r="S765" s="5">
        <f>SUM(P765-O765)</f>
        <v>2.0833333333333259E-2</v>
      </c>
    </row>
    <row r="766" spans="1:19" ht="10.5" customHeight="1" outlineLevel="1" x14ac:dyDescent="0.2">
      <c r="B766" s="16"/>
      <c r="C766" s="13"/>
      <c r="D766" s="16"/>
      <c r="E766" s="16"/>
      <c r="F766" s="16"/>
      <c r="G766" s="16"/>
      <c r="H766" s="16"/>
      <c r="I766" s="16">
        <f>S766</f>
        <v>2.0833333333333259E-2</v>
      </c>
      <c r="J766" s="16"/>
      <c r="K766" s="16"/>
      <c r="L766" s="16"/>
      <c r="M766" s="16"/>
      <c r="N766" s="2">
        <f>N751</f>
        <v>43419</v>
      </c>
      <c r="O766" s="5">
        <f t="shared" si="413"/>
        <v>0.66666666666666596</v>
      </c>
      <c r="P766" s="4">
        <f t="shared" si="414"/>
        <v>0.68749999999999922</v>
      </c>
      <c r="Q766" s="176" t="s">
        <v>36</v>
      </c>
      <c r="R766" s="86" t="s">
        <v>764</v>
      </c>
      <c r="S766" s="5">
        <f t="shared" ref="S766:S769" si="418">SUM(P766-O766)</f>
        <v>2.0833333333333259E-2</v>
      </c>
    </row>
    <row r="767" spans="1:19" ht="10.5" customHeight="1" outlineLevel="1" x14ac:dyDescent="0.2">
      <c r="B767" s="16"/>
      <c r="C767" s="13"/>
      <c r="D767" s="16"/>
      <c r="E767" s="16"/>
      <c r="F767" s="16"/>
      <c r="G767" s="16"/>
      <c r="H767" s="16"/>
      <c r="I767" s="16">
        <f>S767</f>
        <v>2.0833333333333259E-2</v>
      </c>
      <c r="J767" s="16"/>
      <c r="K767" s="16"/>
      <c r="L767" s="16"/>
      <c r="M767" s="16"/>
      <c r="N767" s="2">
        <f>N751</f>
        <v>43419</v>
      </c>
      <c r="O767" s="5">
        <f t="shared" si="413"/>
        <v>0.68749999999999922</v>
      </c>
      <c r="P767" s="4">
        <f t="shared" si="414"/>
        <v>0.70833333333333248</v>
      </c>
      <c r="Q767" s="176" t="s">
        <v>36</v>
      </c>
      <c r="R767" s="86" t="s">
        <v>764</v>
      </c>
      <c r="S767" s="5">
        <f t="shared" si="418"/>
        <v>2.0833333333333259E-2</v>
      </c>
    </row>
    <row r="768" spans="1:19" ht="10.5" customHeight="1" outlineLevel="1" x14ac:dyDescent="0.2">
      <c r="B768" s="16">
        <f>S768</f>
        <v>2.0833333333333259E-2</v>
      </c>
      <c r="C768" s="13"/>
      <c r="D768" s="16"/>
      <c r="E768" s="16"/>
      <c r="F768" s="16"/>
      <c r="G768" s="16"/>
      <c r="H768" s="16"/>
      <c r="I768" s="16"/>
      <c r="J768" s="16"/>
      <c r="K768" s="16"/>
      <c r="L768" s="16"/>
      <c r="M768" s="16"/>
      <c r="N768" s="2">
        <f>N751</f>
        <v>43419</v>
      </c>
      <c r="O768" s="5">
        <f t="shared" si="413"/>
        <v>0.70833333333333248</v>
      </c>
      <c r="P768" s="4">
        <f t="shared" si="414"/>
        <v>0.72916666666666574</v>
      </c>
      <c r="Q768" s="176" t="s">
        <v>252</v>
      </c>
      <c r="R768" s="86" t="s">
        <v>820</v>
      </c>
      <c r="S768" s="5">
        <f t="shared" si="418"/>
        <v>2.0833333333333259E-2</v>
      </c>
    </row>
    <row r="769" spans="1:19" ht="10.5" customHeight="1" outlineLevel="1" x14ac:dyDescent="0.2">
      <c r="B769" s="16">
        <f>S769</f>
        <v>2.0833333333333259E-2</v>
      </c>
      <c r="C769" s="13"/>
      <c r="D769" s="16"/>
      <c r="E769" s="16"/>
      <c r="F769" s="16"/>
      <c r="G769" s="16"/>
      <c r="H769" s="16"/>
      <c r="I769" s="16"/>
      <c r="J769" s="16"/>
      <c r="K769" s="16"/>
      <c r="L769" s="16"/>
      <c r="M769" s="16"/>
      <c r="N769" s="2">
        <f>N751</f>
        <v>43419</v>
      </c>
      <c r="O769" s="5">
        <f t="shared" si="413"/>
        <v>0.72916666666666574</v>
      </c>
      <c r="P769" s="4">
        <f t="shared" si="414"/>
        <v>0.749999999999999</v>
      </c>
      <c r="Q769" s="176" t="s">
        <v>252</v>
      </c>
      <c r="R769" s="86" t="s">
        <v>820</v>
      </c>
      <c r="S769" s="5">
        <f t="shared" si="418"/>
        <v>2.0833333333333259E-2</v>
      </c>
    </row>
    <row r="770" spans="1:19" ht="10.5" customHeight="1" outlineLevel="1" x14ac:dyDescent="0.2">
      <c r="B770" s="16">
        <f>S770</f>
        <v>2.0833333333333259E-2</v>
      </c>
      <c r="C770" s="13"/>
      <c r="D770" s="16"/>
      <c r="E770" s="16"/>
      <c r="F770" s="16"/>
      <c r="G770" s="16"/>
      <c r="H770" s="16"/>
      <c r="I770" s="16"/>
      <c r="J770" s="16"/>
      <c r="K770" s="16"/>
      <c r="L770" s="16"/>
      <c r="M770" s="16"/>
      <c r="N770" s="2">
        <f>N751</f>
        <v>43419</v>
      </c>
      <c r="O770" s="5">
        <f t="shared" si="413"/>
        <v>0.749999999999999</v>
      </c>
      <c r="P770" s="4">
        <f t="shared" si="414"/>
        <v>0.77083333333333226</v>
      </c>
      <c r="Q770" s="176" t="s">
        <v>252</v>
      </c>
      <c r="R770" s="86" t="s">
        <v>820</v>
      </c>
      <c r="S770" s="5">
        <f>SUM(P770-O770)</f>
        <v>2.0833333333333259E-2</v>
      </c>
    </row>
    <row r="771" spans="1:19" ht="10.5" customHeight="1" outlineLevel="1" thickBot="1" x14ac:dyDescent="0.25">
      <c r="B771" s="16">
        <f>S771</f>
        <v>2.0833333333333259E-2</v>
      </c>
      <c r="C771" s="13"/>
      <c r="D771" s="16"/>
      <c r="E771" s="16"/>
      <c r="F771" s="16"/>
      <c r="G771" s="16"/>
      <c r="H771" s="16"/>
      <c r="I771" s="16"/>
      <c r="J771" s="16"/>
      <c r="K771" s="16"/>
      <c r="L771" s="16"/>
      <c r="M771" s="16"/>
      <c r="N771" s="2">
        <f>N751</f>
        <v>43419</v>
      </c>
      <c r="O771" s="5">
        <f t="shared" si="413"/>
        <v>0.77083333333333226</v>
      </c>
      <c r="P771" s="4">
        <f t="shared" si="414"/>
        <v>0.79166666666666552</v>
      </c>
      <c r="Q771" s="176" t="s">
        <v>252</v>
      </c>
      <c r="R771" s="86" t="s">
        <v>820</v>
      </c>
      <c r="S771" s="5">
        <f t="shared" ref="S771" si="419">SUM(P771-O771)</f>
        <v>2.0833333333333259E-2</v>
      </c>
    </row>
    <row r="772" spans="1:19" ht="10.5" customHeight="1" outlineLevel="1" x14ac:dyDescent="0.2">
      <c r="A772" s="17">
        <f t="shared" ref="A772:M772" si="420">SUM(A752:A771)</f>
        <v>0</v>
      </c>
      <c r="B772" s="17">
        <f t="shared" si="420"/>
        <v>8.3333333333333037E-2</v>
      </c>
      <c r="C772" s="17">
        <f t="shared" si="420"/>
        <v>0</v>
      </c>
      <c r="D772" s="17">
        <f t="shared" si="420"/>
        <v>4.1666666666666574E-2</v>
      </c>
      <c r="E772" s="17">
        <f t="shared" si="420"/>
        <v>0</v>
      </c>
      <c r="F772" s="17">
        <f t="shared" si="420"/>
        <v>0</v>
      </c>
      <c r="G772" s="17">
        <f t="shared" si="420"/>
        <v>2.0833333333333315E-2</v>
      </c>
      <c r="H772" s="17">
        <f t="shared" si="420"/>
        <v>0</v>
      </c>
      <c r="I772" s="17">
        <f t="shared" si="420"/>
        <v>0.10416666666666635</v>
      </c>
      <c r="J772" s="17">
        <f t="shared" si="420"/>
        <v>0</v>
      </c>
      <c r="K772" s="17">
        <f t="shared" si="420"/>
        <v>0.1041666666666663</v>
      </c>
      <c r="L772" s="17">
        <f t="shared" si="420"/>
        <v>6.2499999999999944E-2</v>
      </c>
      <c r="M772" s="17">
        <f t="shared" si="420"/>
        <v>0</v>
      </c>
      <c r="N772" s="55" t="b">
        <f>SUM(A772:M772) = S772</f>
        <v>1</v>
      </c>
      <c r="O772" s="23"/>
      <c r="P772" s="23"/>
      <c r="Q772" s="49"/>
      <c r="R772" s="49"/>
      <c r="S772" s="17">
        <f>SUM(S752:S771)</f>
        <v>0.41666666666666552</v>
      </c>
    </row>
    <row r="773" spans="1:19" ht="10.5" customHeight="1" outlineLevel="1" x14ac:dyDescent="0.2">
      <c r="A773" s="8">
        <f t="shared" ref="A773:C773" si="421">(A772-INT(A772))*24</f>
        <v>0</v>
      </c>
      <c r="B773" s="8">
        <f t="shared" si="421"/>
        <v>1.9999999999999929</v>
      </c>
      <c r="C773" s="8">
        <f t="shared" si="421"/>
        <v>0</v>
      </c>
      <c r="D773" s="18">
        <f>(D772-INT(D772))*24</f>
        <v>0.99999999999999778</v>
      </c>
      <c r="E773" s="18">
        <f>(E772-INT(E772))*24</f>
        <v>0</v>
      </c>
      <c r="F773" s="18">
        <f>(F772-INT(F772))*24</f>
        <v>0</v>
      </c>
      <c r="G773" s="18">
        <f>(G772-INT(G772))*24</f>
        <v>0.49999999999999956</v>
      </c>
      <c r="H773" s="18">
        <f t="shared" ref="H773:M773" si="422">(H772-INT(H772))*24</f>
        <v>0</v>
      </c>
      <c r="I773" s="18">
        <f t="shared" si="422"/>
        <v>2.4999999999999925</v>
      </c>
      <c r="J773" s="18">
        <f t="shared" si="422"/>
        <v>0</v>
      </c>
      <c r="K773" s="18">
        <f t="shared" si="422"/>
        <v>2.4999999999999911</v>
      </c>
      <c r="L773" s="18">
        <f t="shared" si="422"/>
        <v>1.4999999999999987</v>
      </c>
      <c r="M773" s="57">
        <f t="shared" si="422"/>
        <v>0</v>
      </c>
      <c r="N773" s="26">
        <f>SUM(A773:M773)</f>
        <v>9.9999999999999716</v>
      </c>
      <c r="O773" s="24"/>
      <c r="P773" s="24"/>
      <c r="Q773" s="50"/>
      <c r="R773" s="50"/>
      <c r="S773" s="52"/>
    </row>
    <row r="774" spans="1:19" ht="10.5" customHeight="1" outlineLevel="1" thickBot="1" x14ac:dyDescent="0.25">
      <c r="A774" s="27"/>
      <c r="B774" s="19"/>
      <c r="C774" s="19"/>
      <c r="D774" s="20">
        <f>SUM(A773:D773)</f>
        <v>2.9999999999999907</v>
      </c>
      <c r="E774" s="20">
        <f t="shared" ref="E774:M774" si="423">E773</f>
        <v>0</v>
      </c>
      <c r="F774" s="20">
        <f t="shared" si="423"/>
        <v>0</v>
      </c>
      <c r="G774" s="20">
        <f t="shared" si="423"/>
        <v>0.49999999999999956</v>
      </c>
      <c r="H774" s="20">
        <f t="shared" si="423"/>
        <v>0</v>
      </c>
      <c r="I774" s="20">
        <f t="shared" si="423"/>
        <v>2.4999999999999925</v>
      </c>
      <c r="J774" s="20">
        <f t="shared" si="423"/>
        <v>0</v>
      </c>
      <c r="K774" s="20">
        <f t="shared" si="423"/>
        <v>2.4999999999999911</v>
      </c>
      <c r="L774" s="20">
        <f t="shared" si="423"/>
        <v>1.4999999999999987</v>
      </c>
      <c r="M774" s="58">
        <f t="shared" si="423"/>
        <v>0</v>
      </c>
      <c r="N774" s="60">
        <f>S774</f>
        <v>0.41666666666666552</v>
      </c>
      <c r="O774" s="25"/>
      <c r="P774" s="25"/>
      <c r="Q774" s="51"/>
      <c r="R774" s="51"/>
      <c r="S774" s="54">
        <f>SUM(S772:S773)</f>
        <v>0.41666666666666552</v>
      </c>
    </row>
    <row r="775" spans="1:19" ht="10.5" customHeight="1" outlineLevel="1" thickBot="1" x14ac:dyDescent="0.25">
      <c r="A775" s="39"/>
      <c r="B775" s="40" t="s">
        <v>252</v>
      </c>
      <c r="C775" s="40" t="s">
        <v>19</v>
      </c>
      <c r="D775" s="40" t="s">
        <v>3</v>
      </c>
      <c r="E775" s="59" t="s">
        <v>24</v>
      </c>
      <c r="F775" s="40" t="s">
        <v>12</v>
      </c>
      <c r="G775" s="39" t="s">
        <v>10</v>
      </c>
      <c r="H775" s="39" t="s">
        <v>11</v>
      </c>
      <c r="I775" s="39" t="s">
        <v>15</v>
      </c>
      <c r="J775" s="39" t="s">
        <v>13</v>
      </c>
      <c r="K775" s="39" t="s">
        <v>368</v>
      </c>
      <c r="L775" s="39" t="s">
        <v>687</v>
      </c>
      <c r="M775" s="59" t="s">
        <v>26</v>
      </c>
      <c r="N775" s="56">
        <f>N751+1</f>
        <v>43420</v>
      </c>
      <c r="O775" s="4">
        <v>0.41666666666666669</v>
      </c>
      <c r="P775" s="4">
        <f>O775</f>
        <v>0.41666666666666669</v>
      </c>
      <c r="Q775" s="47" t="s">
        <v>23</v>
      </c>
      <c r="R775" s="86" t="s">
        <v>661</v>
      </c>
      <c r="S775" s="5">
        <f t="shared" ref="S775" si="424">SUM(P775-O775)</f>
        <v>0</v>
      </c>
    </row>
    <row r="776" spans="1:19" ht="10.5" customHeight="1" outlineLevel="1" x14ac:dyDescent="0.2">
      <c r="B776" s="16"/>
      <c r="C776" s="13"/>
      <c r="D776" s="16">
        <f>S776</f>
        <v>2.0833333333333315E-2</v>
      </c>
      <c r="E776" s="16"/>
      <c r="F776" s="16"/>
      <c r="G776" s="16"/>
      <c r="H776" s="16"/>
      <c r="J776" s="16"/>
      <c r="M776" s="16"/>
      <c r="N776" s="2">
        <f>N775</f>
        <v>43420</v>
      </c>
      <c r="O776" s="3">
        <f>SUM(P775)</f>
        <v>0.41666666666666669</v>
      </c>
      <c r="P776" s="4">
        <f>P775+0.0208333333333333</f>
        <v>0.4375</v>
      </c>
      <c r="Q776" s="176" t="s">
        <v>3</v>
      </c>
      <c r="R776" s="6" t="s">
        <v>21</v>
      </c>
      <c r="S776" s="5">
        <f t="shared" ref="S776:S777" si="425">SUM(P776-O776)</f>
        <v>2.0833333333333315E-2</v>
      </c>
    </row>
    <row r="777" spans="1:19" ht="10.5" customHeight="1" outlineLevel="1" x14ac:dyDescent="0.2">
      <c r="B777" s="16"/>
      <c r="C777" s="13"/>
      <c r="D777" s="16"/>
      <c r="E777" s="16"/>
      <c r="F777" s="16"/>
      <c r="G777" s="16"/>
      <c r="H777" s="16"/>
      <c r="I777" s="16">
        <f>S777</f>
        <v>2.0833333333333315E-2</v>
      </c>
      <c r="J777" s="16"/>
      <c r="K777" s="16"/>
      <c r="M777" s="16"/>
      <c r="N777" s="2">
        <f>N775</f>
        <v>43420</v>
      </c>
      <c r="O777" s="3">
        <f t="shared" ref="O777:O790" si="426">SUM(P776)</f>
        <v>0.4375</v>
      </c>
      <c r="P777" s="4">
        <f t="shared" ref="P777:P790" si="427">P776+0.0208333333333333</f>
        <v>0.45833333333333331</v>
      </c>
      <c r="Q777" s="176" t="s">
        <v>36</v>
      </c>
      <c r="R777" s="6" t="s">
        <v>828</v>
      </c>
      <c r="S777" s="5">
        <f t="shared" si="425"/>
        <v>2.0833333333333315E-2</v>
      </c>
    </row>
    <row r="778" spans="1:19" ht="10.5" customHeight="1" outlineLevel="1" x14ac:dyDescent="0.2">
      <c r="B778" s="16"/>
      <c r="C778" s="13"/>
      <c r="D778" s="5"/>
      <c r="E778" s="16"/>
      <c r="F778" s="16"/>
      <c r="G778" s="16"/>
      <c r="H778" s="16"/>
      <c r="I778" s="16">
        <f>S778</f>
        <v>2.0833333333333315E-2</v>
      </c>
      <c r="J778" s="16"/>
      <c r="K778" s="16"/>
      <c r="L778" s="16"/>
      <c r="M778" s="13"/>
      <c r="N778" s="2">
        <f>N775</f>
        <v>43420</v>
      </c>
      <c r="O778" s="3">
        <f t="shared" si="426"/>
        <v>0.45833333333333331</v>
      </c>
      <c r="P778" s="4">
        <f t="shared" si="427"/>
        <v>0.47916666666666663</v>
      </c>
      <c r="Q778" s="176" t="s">
        <v>36</v>
      </c>
      <c r="R778" s="6" t="s">
        <v>828</v>
      </c>
      <c r="S778" s="5">
        <f>SUM(P778-O778)</f>
        <v>2.0833333333333315E-2</v>
      </c>
    </row>
    <row r="779" spans="1:19" ht="10.5" customHeight="1" outlineLevel="1" x14ac:dyDescent="0.2">
      <c r="B779" s="16"/>
      <c r="C779" s="13"/>
      <c r="D779" s="16"/>
      <c r="E779" s="16"/>
      <c r="F779" s="16"/>
      <c r="G779" s="16"/>
      <c r="H779" s="16"/>
      <c r="I779" s="16">
        <f>S779</f>
        <v>2.0833333333333315E-2</v>
      </c>
      <c r="J779" s="16"/>
      <c r="K779" s="16"/>
      <c r="L779" s="16"/>
      <c r="M779" s="16"/>
      <c r="N779" s="2">
        <f>N775</f>
        <v>43420</v>
      </c>
      <c r="O779" s="3">
        <f t="shared" si="426"/>
        <v>0.47916666666666663</v>
      </c>
      <c r="P779" s="4">
        <f t="shared" si="427"/>
        <v>0.49999999999999994</v>
      </c>
      <c r="Q779" s="176" t="s">
        <v>36</v>
      </c>
      <c r="R779" s="6" t="s">
        <v>828</v>
      </c>
      <c r="S779" s="5">
        <f>SUM(P779-O779)</f>
        <v>2.0833333333333315E-2</v>
      </c>
    </row>
    <row r="780" spans="1:19" ht="10.5" customHeight="1" outlineLevel="1" x14ac:dyDescent="0.2">
      <c r="B780" s="16"/>
      <c r="C780" s="13"/>
      <c r="D780" s="16"/>
      <c r="E780" s="16"/>
      <c r="F780" s="16"/>
      <c r="G780" s="16"/>
      <c r="H780" s="16"/>
      <c r="I780" s="16"/>
      <c r="J780" s="16"/>
      <c r="K780" s="16">
        <f>S780</f>
        <v>2.0833333333333315E-2</v>
      </c>
      <c r="L780" s="16"/>
      <c r="M780" s="16"/>
      <c r="N780" s="2">
        <f>N775</f>
        <v>43420</v>
      </c>
      <c r="O780" s="3">
        <f t="shared" si="426"/>
        <v>0.49999999999999994</v>
      </c>
      <c r="P780" s="4">
        <f t="shared" si="427"/>
        <v>0.52083333333333326</v>
      </c>
      <c r="Q780" s="176" t="s">
        <v>368</v>
      </c>
      <c r="R780" s="86" t="s">
        <v>826</v>
      </c>
      <c r="S780" s="5">
        <f>SUM(P780-O780)</f>
        <v>2.0833333333333315E-2</v>
      </c>
    </row>
    <row r="781" spans="1:19" ht="10.5" customHeight="1" outlineLevel="1" x14ac:dyDescent="0.2">
      <c r="B781" s="16"/>
      <c r="C781" s="13"/>
      <c r="D781" s="16"/>
      <c r="E781" s="16"/>
      <c r="F781" s="16"/>
      <c r="G781" s="16"/>
      <c r="H781" s="16"/>
      <c r="I781" s="16"/>
      <c r="J781" s="16"/>
      <c r="K781" s="16">
        <f>S781</f>
        <v>2.0833333333333259E-2</v>
      </c>
      <c r="L781" s="16"/>
      <c r="M781" s="16"/>
      <c r="N781" s="2">
        <f>N775</f>
        <v>43420</v>
      </c>
      <c r="O781" s="3">
        <f t="shared" si="426"/>
        <v>0.52083333333333326</v>
      </c>
      <c r="P781" s="4">
        <f t="shared" si="427"/>
        <v>0.54166666666666652</v>
      </c>
      <c r="Q781" s="176" t="s">
        <v>368</v>
      </c>
      <c r="R781" s="86" t="s">
        <v>825</v>
      </c>
      <c r="S781" s="5">
        <f>SUM(P781-O781)</f>
        <v>2.0833333333333259E-2</v>
      </c>
    </row>
    <row r="782" spans="1:19" ht="10.5" customHeight="1" outlineLevel="1" x14ac:dyDescent="0.2">
      <c r="B782" s="16">
        <f>S782</f>
        <v>2.0833333333333259E-2</v>
      </c>
      <c r="C782" s="13"/>
      <c r="D782" s="16"/>
      <c r="E782" s="16"/>
      <c r="F782" s="16"/>
      <c r="G782" s="16"/>
      <c r="H782" s="16"/>
      <c r="I782" s="16"/>
      <c r="J782" s="16"/>
      <c r="K782" s="16"/>
      <c r="L782" s="16"/>
      <c r="M782" s="16"/>
      <c r="N782" s="2">
        <f>N775</f>
        <v>43420</v>
      </c>
      <c r="O782" s="3">
        <f t="shared" si="426"/>
        <v>0.54166666666666652</v>
      </c>
      <c r="P782" s="4">
        <f t="shared" si="427"/>
        <v>0.56249999999999978</v>
      </c>
      <c r="Q782" s="176" t="s">
        <v>252</v>
      </c>
      <c r="R782" s="86" t="s">
        <v>820</v>
      </c>
      <c r="S782" s="5">
        <f t="shared" ref="S782:S783" si="428">SUM(P782-O782)</f>
        <v>2.0833333333333259E-2</v>
      </c>
    </row>
    <row r="783" spans="1:19" ht="10.5" customHeight="1" outlineLevel="1" x14ac:dyDescent="0.2">
      <c r="B783" s="16">
        <f>S783</f>
        <v>2.0833333333333259E-2</v>
      </c>
      <c r="C783" s="13"/>
      <c r="D783" s="16"/>
      <c r="E783" s="16"/>
      <c r="F783" s="16"/>
      <c r="G783" s="16"/>
      <c r="H783" s="16"/>
      <c r="I783" s="16"/>
      <c r="J783" s="16"/>
      <c r="L783" s="16"/>
      <c r="M783" s="16"/>
      <c r="N783" s="2">
        <f>N775</f>
        <v>43420</v>
      </c>
      <c r="O783" s="3">
        <f t="shared" si="426"/>
        <v>0.56249999999999978</v>
      </c>
      <c r="P783" s="4">
        <f t="shared" si="427"/>
        <v>0.58333333333333304</v>
      </c>
      <c r="Q783" s="176" t="s">
        <v>252</v>
      </c>
      <c r="R783" s="86" t="s">
        <v>820</v>
      </c>
      <c r="S783" s="5">
        <f t="shared" si="428"/>
        <v>2.0833333333333259E-2</v>
      </c>
    </row>
    <row r="784" spans="1:19" ht="10.5" customHeight="1" outlineLevel="1" x14ac:dyDescent="0.2">
      <c r="B784" s="16"/>
      <c r="C784" s="13"/>
      <c r="D784" s="16"/>
      <c r="E784" s="16"/>
      <c r="F784" s="16"/>
      <c r="G784" s="16"/>
      <c r="H784" s="16"/>
      <c r="I784" s="16">
        <f>S784</f>
        <v>2.0833333333333259E-2</v>
      </c>
      <c r="J784" s="16"/>
      <c r="K784" s="16"/>
      <c r="L784" s="16"/>
      <c r="M784" s="16"/>
      <c r="N784" s="2">
        <f>N775</f>
        <v>43420</v>
      </c>
      <c r="O784" s="3">
        <f t="shared" si="426"/>
        <v>0.58333333333333304</v>
      </c>
      <c r="P784" s="4">
        <f t="shared" si="427"/>
        <v>0.6041666666666663</v>
      </c>
      <c r="Q784" s="176" t="s">
        <v>36</v>
      </c>
      <c r="R784" s="86" t="s">
        <v>764</v>
      </c>
      <c r="S784" s="5">
        <f>SUM(P784-O784)</f>
        <v>2.0833333333333259E-2</v>
      </c>
    </row>
    <row r="785" spans="1:19" ht="10.5" customHeight="1" outlineLevel="1" x14ac:dyDescent="0.2">
      <c r="B785" s="16"/>
      <c r="C785" s="16"/>
      <c r="D785" s="16"/>
      <c r="E785" s="16"/>
      <c r="F785" s="16"/>
      <c r="G785" s="16"/>
      <c r="H785" s="16"/>
      <c r="I785" s="16">
        <f>S785</f>
        <v>2.0833333333333259E-2</v>
      </c>
      <c r="J785" s="16"/>
      <c r="K785" s="16"/>
      <c r="L785" s="16"/>
      <c r="M785" s="16"/>
      <c r="N785" s="2">
        <f>N775</f>
        <v>43420</v>
      </c>
      <c r="O785" s="3">
        <f t="shared" si="426"/>
        <v>0.6041666666666663</v>
      </c>
      <c r="P785" s="4">
        <f t="shared" si="427"/>
        <v>0.62499999999999956</v>
      </c>
      <c r="Q785" s="176" t="s">
        <v>36</v>
      </c>
      <c r="R785" s="86" t="s">
        <v>764</v>
      </c>
      <c r="S785" s="5">
        <f>SUM(P785-O785)</f>
        <v>2.0833333333333259E-2</v>
      </c>
    </row>
    <row r="786" spans="1:19" ht="10.5" customHeight="1" outlineLevel="1" x14ac:dyDescent="0.2">
      <c r="B786" s="16"/>
      <c r="C786" s="16"/>
      <c r="D786" s="16"/>
      <c r="E786" s="16"/>
      <c r="F786" s="16"/>
      <c r="G786" s="16"/>
      <c r="H786" s="16"/>
      <c r="I786" s="16">
        <f>S786</f>
        <v>2.0833333333333259E-2</v>
      </c>
      <c r="J786" s="16"/>
      <c r="K786" s="16"/>
      <c r="L786" s="16"/>
      <c r="M786" s="16"/>
      <c r="N786" s="2">
        <f>N775</f>
        <v>43420</v>
      </c>
      <c r="O786" s="3">
        <f t="shared" si="426"/>
        <v>0.62499999999999956</v>
      </c>
      <c r="P786" s="4">
        <f t="shared" si="427"/>
        <v>0.64583333333333282</v>
      </c>
      <c r="Q786" s="176" t="s">
        <v>36</v>
      </c>
      <c r="R786" s="86" t="s">
        <v>764</v>
      </c>
      <c r="S786" s="5">
        <f t="shared" ref="S786:S788" si="429">SUM(P786-O786)</f>
        <v>2.0833333333333259E-2</v>
      </c>
    </row>
    <row r="787" spans="1:19" ht="10.5" customHeight="1" outlineLevel="1" x14ac:dyDescent="0.2">
      <c r="B787" s="16">
        <f>S787</f>
        <v>2.0833333333333259E-2</v>
      </c>
      <c r="C787" s="16"/>
      <c r="D787" s="16"/>
      <c r="E787" s="16"/>
      <c r="F787" s="16"/>
      <c r="G787" s="16"/>
      <c r="H787" s="16"/>
      <c r="I787" s="16"/>
      <c r="J787" s="16"/>
      <c r="K787" s="16"/>
      <c r="L787" s="16"/>
      <c r="M787" s="16"/>
      <c r="N787" s="2">
        <f>N775</f>
        <v>43420</v>
      </c>
      <c r="O787" s="3">
        <f t="shared" si="426"/>
        <v>0.64583333333333282</v>
      </c>
      <c r="P787" s="4">
        <f t="shared" si="427"/>
        <v>0.66666666666666607</v>
      </c>
      <c r="Q787" s="176" t="s">
        <v>252</v>
      </c>
      <c r="R787" s="86" t="s">
        <v>820</v>
      </c>
      <c r="S787" s="5">
        <f t="shared" si="429"/>
        <v>2.0833333333333259E-2</v>
      </c>
    </row>
    <row r="788" spans="1:19" ht="10.5" customHeight="1" outlineLevel="1" x14ac:dyDescent="0.2">
      <c r="B788" s="16">
        <f>S788</f>
        <v>2.0833333333333259E-2</v>
      </c>
      <c r="C788" s="16"/>
      <c r="D788" s="16"/>
      <c r="E788" s="16"/>
      <c r="F788" s="16"/>
      <c r="G788" s="16"/>
      <c r="H788" s="16"/>
      <c r="I788" s="16"/>
      <c r="J788" s="16"/>
      <c r="K788" s="16"/>
      <c r="L788" s="16"/>
      <c r="M788" s="16"/>
      <c r="N788" s="2">
        <f>N775</f>
        <v>43420</v>
      </c>
      <c r="O788" s="3">
        <f t="shared" si="426"/>
        <v>0.66666666666666607</v>
      </c>
      <c r="P788" s="4">
        <f t="shared" si="427"/>
        <v>0.68749999999999933</v>
      </c>
      <c r="Q788" s="176" t="s">
        <v>252</v>
      </c>
      <c r="R788" s="86" t="s">
        <v>820</v>
      </c>
      <c r="S788" s="5">
        <f t="shared" si="429"/>
        <v>2.0833333333333259E-2</v>
      </c>
    </row>
    <row r="789" spans="1:19" ht="10.5" customHeight="1" outlineLevel="1" x14ac:dyDescent="0.2">
      <c r="B789" s="16">
        <f>S789</f>
        <v>2.0833333333333259E-2</v>
      </c>
      <c r="C789" s="16"/>
      <c r="D789" s="16"/>
      <c r="E789" s="16"/>
      <c r="F789" s="16"/>
      <c r="G789" s="16"/>
      <c r="H789" s="16"/>
      <c r="I789" s="16"/>
      <c r="J789" s="16"/>
      <c r="K789" s="16"/>
      <c r="L789" s="16"/>
      <c r="M789" s="16"/>
      <c r="N789" s="2">
        <f>N775</f>
        <v>43420</v>
      </c>
      <c r="O789" s="3">
        <f t="shared" si="426"/>
        <v>0.68749999999999933</v>
      </c>
      <c r="P789" s="4">
        <f t="shared" si="427"/>
        <v>0.70833333333333259</v>
      </c>
      <c r="Q789" s="176" t="s">
        <v>252</v>
      </c>
      <c r="R789" s="86" t="s">
        <v>820</v>
      </c>
      <c r="S789" s="5">
        <f>SUM(P789-O789)</f>
        <v>2.0833333333333259E-2</v>
      </c>
    </row>
    <row r="790" spans="1:19" ht="10.5" customHeight="1" outlineLevel="1" thickBot="1" x14ac:dyDescent="0.25">
      <c r="B790" s="16">
        <f>S790</f>
        <v>2.0833333333333259E-2</v>
      </c>
      <c r="C790" s="16"/>
      <c r="D790" s="16"/>
      <c r="E790" s="16"/>
      <c r="F790" s="16"/>
      <c r="G790" s="16"/>
      <c r="H790" s="16"/>
      <c r="I790" s="16"/>
      <c r="J790" s="16"/>
      <c r="K790" s="16"/>
      <c r="L790" s="16"/>
      <c r="M790" s="16"/>
      <c r="N790" s="2">
        <f>N775</f>
        <v>43420</v>
      </c>
      <c r="O790" s="3">
        <f t="shared" si="426"/>
        <v>0.70833333333333259</v>
      </c>
      <c r="P790" s="4">
        <f t="shared" si="427"/>
        <v>0.72916666666666585</v>
      </c>
      <c r="Q790" s="176" t="s">
        <v>252</v>
      </c>
      <c r="R790" s="86" t="s">
        <v>820</v>
      </c>
      <c r="S790" s="5">
        <f>SUM(P790-O790)</f>
        <v>2.0833333333333259E-2</v>
      </c>
    </row>
    <row r="791" spans="1:19" ht="10.5" customHeight="1" outlineLevel="1" x14ac:dyDescent="0.2">
      <c r="A791" s="17">
        <f t="shared" ref="A791:M791" si="430">SUM(A776:A790)</f>
        <v>0</v>
      </c>
      <c r="B791" s="17">
        <f t="shared" si="430"/>
        <v>0.12499999999999956</v>
      </c>
      <c r="C791" s="17">
        <f t="shared" si="430"/>
        <v>0</v>
      </c>
      <c r="D791" s="17">
        <f t="shared" si="430"/>
        <v>2.0833333333333315E-2</v>
      </c>
      <c r="E791" s="17">
        <f t="shared" si="430"/>
        <v>0</v>
      </c>
      <c r="F791" s="17">
        <f t="shared" si="430"/>
        <v>0</v>
      </c>
      <c r="G791" s="17">
        <f t="shared" si="430"/>
        <v>0</v>
      </c>
      <c r="H791" s="17">
        <f t="shared" si="430"/>
        <v>0</v>
      </c>
      <c r="I791" s="17">
        <f t="shared" si="430"/>
        <v>0.12499999999999972</v>
      </c>
      <c r="J791" s="17">
        <f t="shared" si="430"/>
        <v>0</v>
      </c>
      <c r="K791" s="17">
        <f t="shared" si="430"/>
        <v>4.1666666666666574E-2</v>
      </c>
      <c r="L791" s="17">
        <f t="shared" si="430"/>
        <v>0</v>
      </c>
      <c r="M791" s="23">
        <f t="shared" si="430"/>
        <v>0</v>
      </c>
      <c r="N791" s="150" t="b">
        <f>SUM(A791:M791) = S791</f>
        <v>1</v>
      </c>
      <c r="O791" s="155"/>
      <c r="P791" s="7"/>
      <c r="Q791" s="49"/>
      <c r="R791" s="49"/>
      <c r="S791" s="17">
        <f>SUM(S776:S790)</f>
        <v>0.31249999999999917</v>
      </c>
    </row>
    <row r="792" spans="1:19" ht="10.5" customHeight="1" outlineLevel="1" thickBot="1" x14ac:dyDescent="0.25">
      <c r="A792" s="8">
        <f t="shared" ref="A792:C792" si="431">(A791-INT(A791))*24</f>
        <v>0</v>
      </c>
      <c r="B792" s="8">
        <f t="shared" si="431"/>
        <v>2.9999999999999893</v>
      </c>
      <c r="C792" s="8">
        <f t="shared" si="431"/>
        <v>0</v>
      </c>
      <c r="D792" s="18">
        <f>(D791-INT(D791))*24</f>
        <v>0.49999999999999956</v>
      </c>
      <c r="E792" s="18">
        <f>(E791-INT(E791))*24</f>
        <v>0</v>
      </c>
      <c r="F792" s="18">
        <f>(F791-INT(F791))*24</f>
        <v>0</v>
      </c>
      <c r="G792" s="18">
        <f>(G791-INT(G791))*24</f>
        <v>0</v>
      </c>
      <c r="H792" s="18">
        <f t="shared" ref="H792:M792" si="432">(H791-INT(H791))*24</f>
        <v>0</v>
      </c>
      <c r="I792" s="18">
        <f t="shared" si="432"/>
        <v>2.9999999999999933</v>
      </c>
      <c r="J792" s="18">
        <f t="shared" si="432"/>
        <v>0</v>
      </c>
      <c r="K792" s="18">
        <f t="shared" si="432"/>
        <v>0.99999999999999778</v>
      </c>
      <c r="L792" s="18">
        <f t="shared" si="432"/>
        <v>0</v>
      </c>
      <c r="M792" s="146">
        <f t="shared" si="432"/>
        <v>0</v>
      </c>
      <c r="N792" s="151">
        <f>SUM(A792:M792)</f>
        <v>7.4999999999999805</v>
      </c>
      <c r="O792" s="153"/>
      <c r="P792" s="50"/>
      <c r="Q792" s="50"/>
      <c r="R792" s="50"/>
      <c r="S792" s="52"/>
    </row>
    <row r="793" spans="1:19" ht="10.5" customHeight="1" outlineLevel="1" thickBot="1" x14ac:dyDescent="0.25">
      <c r="A793" s="15"/>
      <c r="B793" s="11"/>
      <c r="C793" s="11"/>
      <c r="D793" s="20">
        <f>SUM(A792:D792)</f>
        <v>3.4999999999999889</v>
      </c>
      <c r="E793" s="20">
        <f t="shared" ref="E793:M793" si="433">E792</f>
        <v>0</v>
      </c>
      <c r="F793" s="20">
        <f t="shared" si="433"/>
        <v>0</v>
      </c>
      <c r="G793" s="20">
        <f t="shared" si="433"/>
        <v>0</v>
      </c>
      <c r="H793" s="20">
        <f t="shared" si="433"/>
        <v>0</v>
      </c>
      <c r="I793" s="20">
        <f t="shared" si="433"/>
        <v>2.9999999999999933</v>
      </c>
      <c r="J793" s="20">
        <f t="shared" si="433"/>
        <v>0</v>
      </c>
      <c r="K793" s="20">
        <f t="shared" si="433"/>
        <v>0.99999999999999778</v>
      </c>
      <c r="L793" s="20">
        <f t="shared" si="433"/>
        <v>0</v>
      </c>
      <c r="M793" s="147">
        <f t="shared" si="433"/>
        <v>0</v>
      </c>
      <c r="N793" s="147" t="s">
        <v>17</v>
      </c>
      <c r="O793" s="154">
        <f>SUM(S709,S728,S748,S772,S791)</f>
        <v>1.6874999999999956</v>
      </c>
      <c r="P793" s="159">
        <f>SUM(S711,S730,S750,S774,S793)</f>
        <v>1.6874999999999956</v>
      </c>
      <c r="Q793" s="51"/>
      <c r="R793" s="51"/>
      <c r="S793" s="54">
        <f>SUM(S791:S792)</f>
        <v>0.31249999999999917</v>
      </c>
    </row>
    <row r="794" spans="1:19" ht="10.5" customHeight="1" x14ac:dyDescent="0.2">
      <c r="A794" s="8">
        <f t="shared" ref="A794:M794" si="434">SUM(A710,A729,A749,A773,A792)</f>
        <v>0</v>
      </c>
      <c r="B794" s="8">
        <f t="shared" si="434"/>
        <v>6.4999999999999769</v>
      </c>
      <c r="C794" s="8">
        <f t="shared" si="434"/>
        <v>0</v>
      </c>
      <c r="D794" s="8">
        <f t="shared" si="434"/>
        <v>2.999999999999996</v>
      </c>
      <c r="E794" s="8">
        <f t="shared" si="434"/>
        <v>0</v>
      </c>
      <c r="F794" s="8">
        <f t="shared" si="434"/>
        <v>0</v>
      </c>
      <c r="G794" s="8">
        <f t="shared" si="434"/>
        <v>7.4999999999999805</v>
      </c>
      <c r="H794" s="8">
        <f t="shared" si="434"/>
        <v>0.99999999999999645</v>
      </c>
      <c r="I794" s="8">
        <f t="shared" si="434"/>
        <v>7.9999999999999787</v>
      </c>
      <c r="J794" s="8">
        <f t="shared" si="434"/>
        <v>0</v>
      </c>
      <c r="K794" s="8">
        <f t="shared" si="434"/>
        <v>5.9999999999999805</v>
      </c>
      <c r="L794" s="8">
        <f t="shared" si="434"/>
        <v>5.4999999999999911</v>
      </c>
      <c r="M794" s="148">
        <f t="shared" si="434"/>
        <v>0</v>
      </c>
      <c r="N794" s="157">
        <f>SUM(S710,S729,S749,S773,S792)</f>
        <v>0</v>
      </c>
      <c r="O794" s="160">
        <f>SUM(A794:M794)</f>
        <v>37.499999999999901</v>
      </c>
      <c r="P794" s="161">
        <f>SUM(O793)+N794</f>
        <v>1.6874999999999956</v>
      </c>
      <c r="Q794" s="22"/>
      <c r="R794" s="22"/>
      <c r="S794" s="21"/>
    </row>
    <row r="795" spans="1:19" ht="10.5" customHeight="1" thickBot="1" x14ac:dyDescent="0.25">
      <c r="A795" s="10"/>
      <c r="B795" s="11"/>
      <c r="C795" s="11"/>
      <c r="D795" s="11">
        <f>SUM(A794:D794)</f>
        <v>9.4999999999999734</v>
      </c>
      <c r="E795" s="32">
        <f t="shared" ref="E795:M795" si="435">E794</f>
        <v>0</v>
      </c>
      <c r="F795" s="32">
        <f t="shared" si="435"/>
        <v>0</v>
      </c>
      <c r="G795" s="32">
        <f t="shared" si="435"/>
        <v>7.4999999999999805</v>
      </c>
      <c r="H795" s="32">
        <f t="shared" si="435"/>
        <v>0.99999999999999645</v>
      </c>
      <c r="I795" s="32">
        <f t="shared" si="435"/>
        <v>7.9999999999999787</v>
      </c>
      <c r="J795" s="32">
        <f t="shared" si="435"/>
        <v>0</v>
      </c>
      <c r="K795" s="32">
        <f t="shared" si="435"/>
        <v>5.9999999999999805</v>
      </c>
      <c r="L795" s="32">
        <f t="shared" si="435"/>
        <v>5.4999999999999911</v>
      </c>
      <c r="M795" s="149">
        <f t="shared" si="435"/>
        <v>0</v>
      </c>
      <c r="N795" s="158">
        <f>IF(SUM(O794-37.5)&gt;0,SUM(O794-37.5),0)</f>
        <v>0</v>
      </c>
      <c r="O795" s="162">
        <f>SUM(A795:M795)</f>
        <v>37.499999999999901</v>
      </c>
      <c r="P795" s="152">
        <f>(O793)*24</f>
        <v>40.499999999999893</v>
      </c>
      <c r="Q795" s="22"/>
      <c r="R795" s="22"/>
      <c r="S795" s="34" t="b">
        <f>O795=P795</f>
        <v>0</v>
      </c>
    </row>
    <row r="797" spans="1:19" ht="10.5" customHeight="1" x14ac:dyDescent="0.2">
      <c r="A797" s="28">
        <f>WEEKNUM(G797)</f>
        <v>47</v>
      </c>
      <c r="B797" s="43" t="s">
        <v>4</v>
      </c>
      <c r="C797" s="178">
        <f>SUM(N799)-2</f>
        <v>43419</v>
      </c>
      <c r="D797" s="178"/>
      <c r="E797" s="29"/>
      <c r="F797" s="29" t="s">
        <v>5</v>
      </c>
      <c r="G797" s="178">
        <f>SUM(C797+6)</f>
        <v>43425</v>
      </c>
      <c r="H797" s="178"/>
      <c r="I797" s="29"/>
      <c r="J797" s="45"/>
      <c r="K797" s="45"/>
      <c r="L797" s="29"/>
      <c r="M797" s="33"/>
      <c r="N797" s="30" t="s">
        <v>6</v>
      </c>
      <c r="O797" s="30" t="s">
        <v>7</v>
      </c>
      <c r="P797" s="31" t="s">
        <v>9</v>
      </c>
      <c r="Q797" s="48" t="s">
        <v>14</v>
      </c>
      <c r="R797" s="30" t="s">
        <v>8</v>
      </c>
      <c r="S797" s="30" t="s">
        <v>1</v>
      </c>
    </row>
    <row r="798" spans="1:19" ht="10.5" customHeight="1" thickBot="1" x14ac:dyDescent="0.25">
      <c r="B798" s="102">
        <f t="shared" ref="B798:F798" si="436">B795 +B692</f>
        <v>0</v>
      </c>
      <c r="C798" s="102">
        <f t="shared" si="436"/>
        <v>0</v>
      </c>
      <c r="D798" s="102">
        <f t="shared" si="436"/>
        <v>32.999999999999929</v>
      </c>
      <c r="E798" s="102">
        <f t="shared" si="436"/>
        <v>2.4999999999999964</v>
      </c>
      <c r="F798" s="102">
        <f t="shared" si="436"/>
        <v>5.9999999999999813</v>
      </c>
      <c r="G798" s="102">
        <f>G795 +G692</f>
        <v>97.999999999999716</v>
      </c>
      <c r="H798" s="102">
        <f t="shared" ref="H798:M798" si="437">H795 +H692</f>
        <v>10.499999999999968</v>
      </c>
      <c r="I798" s="102">
        <f t="shared" si="437"/>
        <v>31.499999999999915</v>
      </c>
      <c r="J798" s="102">
        <f t="shared" si="437"/>
        <v>37.499999999999915</v>
      </c>
      <c r="K798" s="102">
        <f t="shared" si="437"/>
        <v>30.999999999999908</v>
      </c>
      <c r="L798" s="102">
        <f t="shared" si="437"/>
        <v>26.999999999999936</v>
      </c>
      <c r="M798" s="102">
        <f t="shared" si="437"/>
        <v>0</v>
      </c>
      <c r="N798" s="53"/>
      <c r="S798" s="5" t="s">
        <v>56</v>
      </c>
    </row>
    <row r="799" spans="1:19" ht="10.5" customHeight="1" outlineLevel="1" thickBot="1" x14ac:dyDescent="0.25">
      <c r="A799" s="39"/>
      <c r="B799" s="40" t="s">
        <v>252</v>
      </c>
      <c r="C799" s="40" t="s">
        <v>19</v>
      </c>
      <c r="D799" s="40" t="s">
        <v>3</v>
      </c>
      <c r="E799" s="59" t="s">
        <v>24</v>
      </c>
      <c r="F799" s="40" t="s">
        <v>12</v>
      </c>
      <c r="G799" s="39" t="s">
        <v>10</v>
      </c>
      <c r="H799" s="39" t="s">
        <v>11</v>
      </c>
      <c r="I799" s="39" t="s">
        <v>15</v>
      </c>
      <c r="J799" s="39" t="s">
        <v>13</v>
      </c>
      <c r="K799" s="39" t="s">
        <v>368</v>
      </c>
      <c r="L799" s="39" t="s">
        <v>687</v>
      </c>
      <c r="M799" s="59" t="s">
        <v>26</v>
      </c>
      <c r="N799" s="56">
        <f>N775+1</f>
        <v>43421</v>
      </c>
      <c r="O799" s="4">
        <v>0.45833333333333331</v>
      </c>
      <c r="P799" s="4">
        <f>O799</f>
        <v>0.45833333333333331</v>
      </c>
      <c r="Q799" s="47" t="s">
        <v>23</v>
      </c>
      <c r="R799" s="86" t="s">
        <v>661</v>
      </c>
      <c r="S799" s="5" t="s">
        <v>56</v>
      </c>
    </row>
    <row r="800" spans="1:19" ht="10.5" customHeight="1" outlineLevel="1" x14ac:dyDescent="0.2">
      <c r="B800" s="16"/>
      <c r="C800" s="13"/>
      <c r="D800" s="16">
        <f>S800</f>
        <v>2.0833333333333315E-2</v>
      </c>
      <c r="E800" s="16"/>
      <c r="F800" s="13"/>
      <c r="G800" s="16"/>
      <c r="H800" s="16"/>
      <c r="I800" s="16"/>
      <c r="J800" s="16"/>
      <c r="M800" s="16"/>
      <c r="N800" s="2">
        <f>N799</f>
        <v>43421</v>
      </c>
      <c r="O800" s="5">
        <f t="shared" ref="O800:O813" si="438">SUM(P799)</f>
        <v>0.45833333333333331</v>
      </c>
      <c r="P800" s="4">
        <f t="shared" ref="P800:P814" si="439">P799+0.0208333333333333</f>
        <v>0.47916666666666663</v>
      </c>
      <c r="Q800" s="87" t="s">
        <v>368</v>
      </c>
      <c r="R800" s="86" t="s">
        <v>829</v>
      </c>
      <c r="S800" s="5">
        <f>SUM(P800-O800)</f>
        <v>2.0833333333333315E-2</v>
      </c>
    </row>
    <row r="801" spans="1:19" ht="10.5" customHeight="1" outlineLevel="1" x14ac:dyDescent="0.2">
      <c r="B801" s="16"/>
      <c r="C801" s="13"/>
      <c r="D801" s="16"/>
      <c r="E801" s="16"/>
      <c r="F801" s="13"/>
      <c r="G801" s="16"/>
      <c r="H801" s="16"/>
      <c r="I801" s="16"/>
      <c r="J801" s="16"/>
      <c r="K801" s="16">
        <f>S801</f>
        <v>2.0833333333333315E-2</v>
      </c>
      <c r="M801" s="16"/>
      <c r="N801" s="2">
        <f>N799</f>
        <v>43421</v>
      </c>
      <c r="O801" s="5">
        <f t="shared" si="438"/>
        <v>0.47916666666666663</v>
      </c>
      <c r="P801" s="4">
        <f t="shared" si="439"/>
        <v>0.49999999999999994</v>
      </c>
      <c r="Q801" s="87" t="s">
        <v>368</v>
      </c>
      <c r="R801" s="86" t="s">
        <v>829</v>
      </c>
      <c r="S801" s="5">
        <f>SUM(P801-O801)</f>
        <v>2.0833333333333315E-2</v>
      </c>
    </row>
    <row r="802" spans="1:19" ht="10.5" customHeight="1" outlineLevel="1" x14ac:dyDescent="0.2">
      <c r="B802" s="16"/>
      <c r="C802" s="13"/>
      <c r="D802" s="16"/>
      <c r="E802" s="16"/>
      <c r="F802" s="16"/>
      <c r="G802" s="16"/>
      <c r="H802" s="16"/>
      <c r="I802" s="16"/>
      <c r="J802" s="16"/>
      <c r="K802" s="16"/>
      <c r="L802" s="16">
        <f>S802</f>
        <v>2.0833333333333315E-2</v>
      </c>
      <c r="M802" s="16"/>
      <c r="N802" s="2">
        <f>N799</f>
        <v>43421</v>
      </c>
      <c r="O802" s="5">
        <f t="shared" si="438"/>
        <v>0.49999999999999994</v>
      </c>
      <c r="P802" s="4">
        <f t="shared" si="439"/>
        <v>0.52083333333333326</v>
      </c>
      <c r="Q802" s="87" t="s">
        <v>23</v>
      </c>
      <c r="R802" s="86"/>
      <c r="S802" s="5">
        <f>SUM(P802-O802)</f>
        <v>2.0833333333333315E-2</v>
      </c>
    </row>
    <row r="803" spans="1:19" ht="10.5" customHeight="1" outlineLevel="1" x14ac:dyDescent="0.2">
      <c r="B803" s="16"/>
      <c r="C803" s="13"/>
      <c r="D803" s="16"/>
      <c r="E803" s="16"/>
      <c r="F803" s="16"/>
      <c r="G803" s="16"/>
      <c r="H803" s="16"/>
      <c r="I803" s="16"/>
      <c r="J803" s="16"/>
      <c r="K803" s="16"/>
      <c r="L803" s="16">
        <f>S803</f>
        <v>2.0833333333333259E-2</v>
      </c>
      <c r="M803" s="16"/>
      <c r="N803" s="2">
        <f>N799</f>
        <v>43421</v>
      </c>
      <c r="O803" s="5">
        <f t="shared" si="438"/>
        <v>0.52083333333333326</v>
      </c>
      <c r="P803" s="4">
        <f t="shared" si="439"/>
        <v>0.54166666666666652</v>
      </c>
      <c r="Q803" s="87" t="s">
        <v>23</v>
      </c>
      <c r="R803" s="86"/>
      <c r="S803" s="5">
        <f>SUM(P803-O803)</f>
        <v>2.0833333333333259E-2</v>
      </c>
    </row>
    <row r="804" spans="1:19" ht="10.5" customHeight="1" outlineLevel="1" x14ac:dyDescent="0.2">
      <c r="B804" s="16"/>
      <c r="C804" s="13"/>
      <c r="D804" s="16"/>
      <c r="E804" s="16"/>
      <c r="F804" s="16"/>
      <c r="G804" s="16"/>
      <c r="H804" s="16"/>
      <c r="I804" s="16"/>
      <c r="J804" s="16"/>
      <c r="K804" s="16">
        <f>S804</f>
        <v>2.0833333333333259E-2</v>
      </c>
      <c r="L804" s="16"/>
      <c r="M804" s="16"/>
      <c r="N804" s="2">
        <f>N799</f>
        <v>43421</v>
      </c>
      <c r="O804" s="5">
        <f t="shared" si="438"/>
        <v>0.54166666666666652</v>
      </c>
      <c r="P804" s="4">
        <f t="shared" si="439"/>
        <v>0.56249999999999978</v>
      </c>
      <c r="Q804" s="87" t="s">
        <v>23</v>
      </c>
      <c r="R804" s="86"/>
      <c r="S804" s="5">
        <f>SUM(P804-O804)</f>
        <v>2.0833333333333259E-2</v>
      </c>
    </row>
    <row r="805" spans="1:19" ht="10.5" customHeight="1" outlineLevel="1" x14ac:dyDescent="0.2">
      <c r="B805" s="16"/>
      <c r="C805" s="13"/>
      <c r="D805" s="16"/>
      <c r="E805" s="16"/>
      <c r="F805" s="16"/>
      <c r="G805" s="16"/>
      <c r="H805" s="16">
        <f>S805</f>
        <v>2.0833333333333259E-2</v>
      </c>
      <c r="I805" s="16"/>
      <c r="J805" s="16"/>
      <c r="K805" s="16"/>
      <c r="L805" s="16"/>
      <c r="M805" s="16"/>
      <c r="N805" s="2">
        <f>N799</f>
        <v>43421</v>
      </c>
      <c r="O805" s="5">
        <f t="shared" si="438"/>
        <v>0.56249999999999978</v>
      </c>
      <c r="P805" s="4">
        <f t="shared" si="439"/>
        <v>0.58333333333333304</v>
      </c>
      <c r="Q805" s="87" t="s">
        <v>23</v>
      </c>
      <c r="R805" s="86"/>
      <c r="S805" s="5">
        <f t="shared" ref="S805" si="440">SUM(P805-O805)</f>
        <v>2.0833333333333259E-2</v>
      </c>
    </row>
    <row r="806" spans="1:19" ht="10.5" customHeight="1" outlineLevel="1" x14ac:dyDescent="0.2">
      <c r="B806" s="16">
        <f>S806</f>
        <v>2.0833333333333259E-2</v>
      </c>
      <c r="C806" s="13"/>
      <c r="D806" s="16"/>
      <c r="E806" s="16"/>
      <c r="F806" s="16"/>
      <c r="G806" s="16"/>
      <c r="H806" s="16"/>
      <c r="I806" s="5"/>
      <c r="J806" s="16"/>
      <c r="K806" s="16"/>
      <c r="L806" s="16"/>
      <c r="M806" s="16"/>
      <c r="N806" s="2">
        <f>N799</f>
        <v>43421</v>
      </c>
      <c r="O806" s="5">
        <f t="shared" si="438"/>
        <v>0.58333333333333304</v>
      </c>
      <c r="P806" s="4">
        <f t="shared" si="439"/>
        <v>0.6041666666666663</v>
      </c>
      <c r="Q806" s="87" t="s">
        <v>23</v>
      </c>
      <c r="R806" s="86"/>
      <c r="S806" s="5">
        <f>SUM(P806-O806)</f>
        <v>2.0833333333333259E-2</v>
      </c>
    </row>
    <row r="807" spans="1:19" ht="10.5" customHeight="1" outlineLevel="1" x14ac:dyDescent="0.2">
      <c r="B807" s="16"/>
      <c r="C807" s="13"/>
      <c r="D807" s="16"/>
      <c r="E807" s="16"/>
      <c r="F807" s="16"/>
      <c r="G807" s="16"/>
      <c r="H807" s="16"/>
      <c r="I807" s="5"/>
      <c r="J807" s="16"/>
      <c r="K807" s="16">
        <f>S807</f>
        <v>2.0833333333333259E-2</v>
      </c>
      <c r="M807" s="16"/>
      <c r="N807" s="2">
        <f>N799</f>
        <v>43421</v>
      </c>
      <c r="O807" s="5">
        <f t="shared" si="438"/>
        <v>0.6041666666666663</v>
      </c>
      <c r="P807" s="4">
        <f t="shared" si="439"/>
        <v>0.62499999999999956</v>
      </c>
      <c r="Q807" s="87" t="s">
        <v>368</v>
      </c>
      <c r="R807" s="86" t="s">
        <v>829</v>
      </c>
      <c r="S807" s="5">
        <f>SUM(P807-O807)</f>
        <v>2.0833333333333259E-2</v>
      </c>
    </row>
    <row r="808" spans="1:19" ht="10.5" customHeight="1" outlineLevel="1" x14ac:dyDescent="0.2">
      <c r="B808" s="16"/>
      <c r="C808" s="13"/>
      <c r="D808" s="16"/>
      <c r="E808" s="16"/>
      <c r="F808" s="16"/>
      <c r="G808" s="16"/>
      <c r="H808" s="16"/>
      <c r="I808" s="5"/>
      <c r="J808" s="16"/>
      <c r="K808" s="16">
        <f>S808</f>
        <v>2.0833333333333259E-2</v>
      </c>
      <c r="M808" s="16"/>
      <c r="N808" s="2">
        <f>N799</f>
        <v>43421</v>
      </c>
      <c r="O808" s="5">
        <f t="shared" si="438"/>
        <v>0.62499999999999956</v>
      </c>
      <c r="P808" s="4">
        <f t="shared" si="439"/>
        <v>0.64583333333333282</v>
      </c>
      <c r="Q808" s="87" t="s">
        <v>368</v>
      </c>
      <c r="R808" s="86" t="s">
        <v>829</v>
      </c>
      <c r="S808" s="5">
        <f>SUM(P808-O808)</f>
        <v>2.0833333333333259E-2</v>
      </c>
    </row>
    <row r="809" spans="1:19" ht="10.5" customHeight="1" outlineLevel="1" x14ac:dyDescent="0.2">
      <c r="B809" s="16"/>
      <c r="C809" s="13"/>
      <c r="D809" s="16"/>
      <c r="E809" s="16"/>
      <c r="F809" s="16"/>
      <c r="G809" s="16"/>
      <c r="H809" s="16"/>
      <c r="I809" s="16"/>
      <c r="J809" s="16"/>
      <c r="K809" s="16">
        <f>S809</f>
        <v>2.0833333333333259E-2</v>
      </c>
      <c r="M809" s="16"/>
      <c r="N809" s="2">
        <f>N799</f>
        <v>43421</v>
      </c>
      <c r="O809" s="5">
        <f t="shared" si="438"/>
        <v>0.64583333333333282</v>
      </c>
      <c r="P809" s="4">
        <f t="shared" si="439"/>
        <v>0.66666666666666607</v>
      </c>
      <c r="Q809" s="87" t="s">
        <v>368</v>
      </c>
      <c r="R809" s="86" t="s">
        <v>829</v>
      </c>
      <c r="S809" s="5">
        <f>SUM(P809-O809)</f>
        <v>2.0833333333333259E-2</v>
      </c>
    </row>
    <row r="810" spans="1:19" ht="10.5" customHeight="1" outlineLevel="1" x14ac:dyDescent="0.2">
      <c r="B810" s="16"/>
      <c r="C810" s="13"/>
      <c r="D810" s="16"/>
      <c r="E810" s="16"/>
      <c r="F810" s="16"/>
      <c r="G810" s="16"/>
      <c r="H810" s="16"/>
      <c r="I810" s="16"/>
      <c r="J810" s="16"/>
      <c r="K810" s="16"/>
      <c r="L810" s="16">
        <f>S810</f>
        <v>2.0833333333333259E-2</v>
      </c>
      <c r="M810" s="16"/>
      <c r="N810" s="2">
        <f>N799</f>
        <v>43421</v>
      </c>
      <c r="O810" s="5">
        <f t="shared" si="438"/>
        <v>0.66666666666666607</v>
      </c>
      <c r="P810" s="4">
        <f t="shared" si="439"/>
        <v>0.68749999999999933</v>
      </c>
      <c r="Q810" s="87" t="s">
        <v>368</v>
      </c>
      <c r="R810" s="86" t="s">
        <v>829</v>
      </c>
      <c r="S810" s="5">
        <f t="shared" ref="S810:S814" si="441">SUM(P810-O810)</f>
        <v>2.0833333333333259E-2</v>
      </c>
    </row>
    <row r="811" spans="1:19" ht="10.5" customHeight="1" outlineLevel="1" x14ac:dyDescent="0.2">
      <c r="B811" s="16">
        <f>S811</f>
        <v>2.0833333333333259E-2</v>
      </c>
      <c r="C811" s="13"/>
      <c r="D811" s="16"/>
      <c r="E811" s="16"/>
      <c r="F811" s="16"/>
      <c r="G811" s="16"/>
      <c r="H811" s="16"/>
      <c r="I811" s="16"/>
      <c r="J811" s="16"/>
      <c r="K811" s="16"/>
      <c r="L811" s="16"/>
      <c r="M811" s="16"/>
      <c r="N811" s="2">
        <f>N799</f>
        <v>43421</v>
      </c>
      <c r="O811" s="5">
        <f t="shared" si="438"/>
        <v>0.68749999999999933</v>
      </c>
      <c r="P811" s="4">
        <f t="shared" si="439"/>
        <v>0.70833333333333259</v>
      </c>
      <c r="Q811" s="87" t="s">
        <v>368</v>
      </c>
      <c r="R811" s="86" t="s">
        <v>829</v>
      </c>
      <c r="S811" s="5">
        <f t="shared" si="441"/>
        <v>2.0833333333333259E-2</v>
      </c>
    </row>
    <row r="812" spans="1:19" ht="10.5" customHeight="1" outlineLevel="1" x14ac:dyDescent="0.2">
      <c r="B812" s="16"/>
      <c r="C812" s="13"/>
      <c r="D812" s="16"/>
      <c r="E812" s="16"/>
      <c r="F812" s="16"/>
      <c r="G812" s="16"/>
      <c r="H812" s="16">
        <f>S812</f>
        <v>2.0833333333333259E-2</v>
      </c>
      <c r="I812" s="16"/>
      <c r="J812" s="16"/>
      <c r="K812" s="16"/>
      <c r="L812" s="16"/>
      <c r="M812" s="16"/>
      <c r="N812" s="2">
        <f>N799</f>
        <v>43421</v>
      </c>
      <c r="O812" s="5">
        <f t="shared" si="438"/>
        <v>0.70833333333333259</v>
      </c>
      <c r="P812" s="4">
        <f t="shared" si="439"/>
        <v>0.72916666666666585</v>
      </c>
      <c r="Q812" s="87" t="s">
        <v>368</v>
      </c>
      <c r="R812" s="86" t="s">
        <v>829</v>
      </c>
      <c r="S812" s="5">
        <f t="shared" si="441"/>
        <v>2.0833333333333259E-2</v>
      </c>
    </row>
    <row r="813" spans="1:19" ht="10.5" customHeight="1" outlineLevel="1" x14ac:dyDescent="0.2">
      <c r="B813" s="16"/>
      <c r="C813" s="13"/>
      <c r="D813" s="16"/>
      <c r="E813" s="16"/>
      <c r="F813" s="16"/>
      <c r="G813" s="16"/>
      <c r="H813" s="16"/>
      <c r="I813" s="16"/>
      <c r="J813" s="16"/>
      <c r="K813" s="16"/>
      <c r="L813" s="16">
        <f>S813</f>
        <v>2.0833333333333259E-2</v>
      </c>
      <c r="M813" s="16"/>
      <c r="N813" s="2">
        <f>N799</f>
        <v>43421</v>
      </c>
      <c r="O813" s="5">
        <f t="shared" si="438"/>
        <v>0.72916666666666585</v>
      </c>
      <c r="P813" s="4">
        <f t="shared" si="439"/>
        <v>0.74999999999999911</v>
      </c>
      <c r="Q813" s="87" t="s">
        <v>368</v>
      </c>
      <c r="R813" s="86" t="s">
        <v>829</v>
      </c>
      <c r="S813" s="5">
        <f t="shared" si="441"/>
        <v>2.0833333333333259E-2</v>
      </c>
    </row>
    <row r="814" spans="1:19" ht="10.5" customHeight="1" outlineLevel="1" thickBot="1" x14ac:dyDescent="0.25">
      <c r="B814" s="16"/>
      <c r="C814" s="13"/>
      <c r="D814" s="16"/>
      <c r="E814" s="16"/>
      <c r="F814" s="16"/>
      <c r="G814" s="16"/>
      <c r="H814" s="16"/>
      <c r="I814" s="16"/>
      <c r="J814" s="16"/>
      <c r="K814" s="16">
        <f>S814</f>
        <v>2.0833333333333259E-2</v>
      </c>
      <c r="M814" s="16"/>
      <c r="N814" s="2">
        <f>N799</f>
        <v>43421</v>
      </c>
      <c r="O814" s="5">
        <f t="shared" ref="O814" si="442">SUM(P813)</f>
        <v>0.74999999999999911</v>
      </c>
      <c r="P814" s="4">
        <f t="shared" si="439"/>
        <v>0.77083333333333237</v>
      </c>
      <c r="Q814" s="87" t="s">
        <v>368</v>
      </c>
      <c r="R814" s="86" t="s">
        <v>829</v>
      </c>
      <c r="S814" s="5">
        <f t="shared" si="441"/>
        <v>2.0833333333333259E-2</v>
      </c>
    </row>
    <row r="815" spans="1:19" ht="10.5" customHeight="1" outlineLevel="1" x14ac:dyDescent="0.2">
      <c r="A815" s="17">
        <f t="shared" ref="A815:M815" si="443">SUM(A800:A814)</f>
        <v>0</v>
      </c>
      <c r="B815" s="17">
        <f t="shared" si="443"/>
        <v>4.1666666666666519E-2</v>
      </c>
      <c r="C815" s="17">
        <f t="shared" si="443"/>
        <v>0</v>
      </c>
      <c r="D815" s="17">
        <f t="shared" si="443"/>
        <v>2.0833333333333315E-2</v>
      </c>
      <c r="E815" s="17">
        <f t="shared" si="443"/>
        <v>0</v>
      </c>
      <c r="F815" s="17">
        <f t="shared" si="443"/>
        <v>0</v>
      </c>
      <c r="G815" s="17">
        <f t="shared" si="443"/>
        <v>0</v>
      </c>
      <c r="H815" s="17">
        <f t="shared" si="443"/>
        <v>4.1666666666666519E-2</v>
      </c>
      <c r="I815" s="17">
        <f t="shared" si="443"/>
        <v>0</v>
      </c>
      <c r="J815" s="17">
        <f t="shared" si="443"/>
        <v>0</v>
      </c>
      <c r="K815" s="17">
        <f t="shared" si="443"/>
        <v>0.12499999999999961</v>
      </c>
      <c r="L815" s="17">
        <f t="shared" si="443"/>
        <v>8.3333333333333093E-2</v>
      </c>
      <c r="M815" s="17">
        <f t="shared" si="443"/>
        <v>0</v>
      </c>
      <c r="N815" s="55" t="b">
        <f>SUM(A815:M815) = S815</f>
        <v>1</v>
      </c>
      <c r="O815" s="23"/>
      <c r="P815" s="23"/>
      <c r="Q815" s="49"/>
      <c r="R815" s="49"/>
      <c r="S815" s="17">
        <f>SUM(S800:S814)</f>
        <v>0.31249999999999906</v>
      </c>
    </row>
    <row r="816" spans="1:19" ht="10.5" customHeight="1" outlineLevel="1" x14ac:dyDescent="0.2">
      <c r="A816" s="18">
        <f t="shared" ref="A816:E816" si="444">(A815-INT(A815))*24</f>
        <v>0</v>
      </c>
      <c r="B816" s="18">
        <f t="shared" si="444"/>
        <v>0.99999999999999645</v>
      </c>
      <c r="C816" s="18">
        <f t="shared" si="444"/>
        <v>0</v>
      </c>
      <c r="D816" s="18">
        <f t="shared" si="444"/>
        <v>0.49999999999999956</v>
      </c>
      <c r="E816" s="18">
        <f t="shared" si="444"/>
        <v>0</v>
      </c>
      <c r="F816" s="18">
        <f>(F815-INT(F815))*24</f>
        <v>0</v>
      </c>
      <c r="G816" s="18">
        <f>(G815-INT(G815))*24</f>
        <v>0</v>
      </c>
      <c r="H816" s="18">
        <f>(H815-INT(H815))*24</f>
        <v>0.99999999999999645</v>
      </c>
      <c r="I816" s="18">
        <f>(I815-INT(I815))*24</f>
        <v>0</v>
      </c>
      <c r="J816" s="18">
        <f t="shared" ref="J816" si="445">(J815-INT(J815))*24</f>
        <v>0</v>
      </c>
      <c r="K816" s="18"/>
      <c r="L816" s="18">
        <f t="shared" ref="L816:M816" si="446">(L815-INT(L815))*24</f>
        <v>1.9999999999999942</v>
      </c>
      <c r="M816" s="57">
        <f t="shared" si="446"/>
        <v>0</v>
      </c>
      <c r="N816" s="26">
        <f>SUM(A816:M816)</f>
        <v>4.4999999999999867</v>
      </c>
      <c r="O816" s="24"/>
      <c r="P816" s="24"/>
      <c r="Q816" s="50"/>
      <c r="R816" s="50"/>
      <c r="S816" s="52"/>
    </row>
    <row r="817" spans="1:19" ht="10.5" customHeight="1" outlineLevel="1" thickBot="1" x14ac:dyDescent="0.25">
      <c r="A817" s="27"/>
      <c r="B817" s="19"/>
      <c r="C817" s="19"/>
      <c r="D817" s="20">
        <f>SUM(A816:D816)</f>
        <v>1.499999999999996</v>
      </c>
      <c r="E817" s="20">
        <f t="shared" ref="E817:J817" si="447">E816</f>
        <v>0</v>
      </c>
      <c r="F817" s="20">
        <f t="shared" si="447"/>
        <v>0</v>
      </c>
      <c r="G817" s="20">
        <f t="shared" si="447"/>
        <v>0</v>
      </c>
      <c r="H817" s="20">
        <f t="shared" si="447"/>
        <v>0.99999999999999645</v>
      </c>
      <c r="I817" s="20">
        <f t="shared" si="447"/>
        <v>0</v>
      </c>
      <c r="J817" s="20">
        <f t="shared" si="447"/>
        <v>0</v>
      </c>
      <c r="K817" s="20"/>
      <c r="L817" s="20">
        <f t="shared" ref="L817:M817" si="448">L816</f>
        <v>1.9999999999999942</v>
      </c>
      <c r="M817" s="58">
        <f t="shared" si="448"/>
        <v>0</v>
      </c>
      <c r="N817" s="60">
        <f>S817</f>
        <v>0.31249999999999906</v>
      </c>
      <c r="O817" s="25"/>
      <c r="P817" s="25"/>
      <c r="Q817" s="51"/>
      <c r="R817" s="51"/>
      <c r="S817" s="54">
        <f>SUM(S815:S816)</f>
        <v>0.31249999999999906</v>
      </c>
    </row>
    <row r="818" spans="1:19" ht="10.5" customHeight="1" outlineLevel="1" thickBot="1" x14ac:dyDescent="0.25">
      <c r="A818" s="39"/>
      <c r="B818" s="40" t="s">
        <v>252</v>
      </c>
      <c r="C818" s="40" t="s">
        <v>19</v>
      </c>
      <c r="D818" s="40" t="s">
        <v>3</v>
      </c>
      <c r="E818" s="59" t="s">
        <v>24</v>
      </c>
      <c r="F818" s="40" t="s">
        <v>12</v>
      </c>
      <c r="G818" s="39" t="s">
        <v>10</v>
      </c>
      <c r="H818" s="39" t="s">
        <v>11</v>
      </c>
      <c r="I818" s="39" t="s">
        <v>15</v>
      </c>
      <c r="J818" s="39" t="s">
        <v>13</v>
      </c>
      <c r="K818" s="39" t="s">
        <v>368</v>
      </c>
      <c r="L818" s="39" t="s">
        <v>687</v>
      </c>
      <c r="M818" s="59" t="s">
        <v>26</v>
      </c>
      <c r="N818" s="56">
        <f>N799+1</f>
        <v>43422</v>
      </c>
      <c r="O818" s="4">
        <v>0.45833333333333331</v>
      </c>
      <c r="P818" s="4">
        <f>O818</f>
        <v>0.45833333333333331</v>
      </c>
      <c r="Q818" s="47" t="s">
        <v>23</v>
      </c>
      <c r="R818" s="86" t="s">
        <v>661</v>
      </c>
      <c r="S818" s="5" t="s">
        <v>56</v>
      </c>
    </row>
    <row r="819" spans="1:19" ht="10.5" customHeight="1" outlineLevel="1" x14ac:dyDescent="0.2">
      <c r="B819" s="16"/>
      <c r="C819" s="13"/>
      <c r="D819" s="16"/>
      <c r="E819" s="16"/>
      <c r="F819" s="13"/>
      <c r="G819" s="16"/>
      <c r="H819" s="16"/>
      <c r="I819" s="16"/>
      <c r="J819" s="16"/>
      <c r="M819" s="16"/>
      <c r="N819" s="2">
        <f>N818</f>
        <v>43422</v>
      </c>
      <c r="O819" s="5">
        <f t="shared" ref="O819:O832" si="449">SUM(P818)</f>
        <v>0.45833333333333331</v>
      </c>
      <c r="P819" s="4">
        <f t="shared" ref="P819:P836" si="450">P818+0.0208333333333333</f>
        <v>0.47916666666666663</v>
      </c>
      <c r="Q819" s="87" t="s">
        <v>368</v>
      </c>
      <c r="R819" s="86" t="s">
        <v>829</v>
      </c>
      <c r="S819" s="5">
        <f>SUM(P819-O819)</f>
        <v>2.0833333333333315E-2</v>
      </c>
    </row>
    <row r="820" spans="1:19" ht="10.5" customHeight="1" outlineLevel="1" x14ac:dyDescent="0.2">
      <c r="B820" s="16"/>
      <c r="C820" s="16"/>
      <c r="D820" s="16"/>
      <c r="E820" s="16"/>
      <c r="F820" s="16"/>
      <c r="G820" s="16"/>
      <c r="H820" s="16"/>
      <c r="I820" s="16"/>
      <c r="J820" s="16"/>
      <c r="K820" s="16"/>
      <c r="M820" s="16"/>
      <c r="N820" s="2">
        <f>N818</f>
        <v>43422</v>
      </c>
      <c r="O820" s="5">
        <f t="shared" si="449"/>
        <v>0.47916666666666663</v>
      </c>
      <c r="P820" s="4">
        <f t="shared" si="450"/>
        <v>0.49999999999999994</v>
      </c>
      <c r="Q820" s="87" t="s">
        <v>368</v>
      </c>
      <c r="R820" s="86" t="s">
        <v>829</v>
      </c>
      <c r="S820" s="5">
        <f>SUM(P820-O820)</f>
        <v>2.0833333333333315E-2</v>
      </c>
    </row>
    <row r="821" spans="1:19" ht="10.5" customHeight="1" outlineLevel="1" x14ac:dyDescent="0.2">
      <c r="B821" s="16"/>
      <c r="C821" s="13"/>
      <c r="D821" s="16"/>
      <c r="E821" s="16"/>
      <c r="F821" s="13"/>
      <c r="G821" s="16"/>
      <c r="H821" s="16"/>
      <c r="I821" s="16"/>
      <c r="J821" s="16"/>
      <c r="K821" s="16"/>
      <c r="L821" s="16"/>
      <c r="M821" s="13"/>
      <c r="N821" s="2">
        <f>N818</f>
        <v>43422</v>
      </c>
      <c r="O821" s="5">
        <f t="shared" si="449"/>
        <v>0.49999999999999994</v>
      </c>
      <c r="P821" s="4">
        <f t="shared" si="450"/>
        <v>0.52083333333333326</v>
      </c>
      <c r="Q821" s="87" t="s">
        <v>368</v>
      </c>
      <c r="R821" s="86" t="s">
        <v>829</v>
      </c>
      <c r="S821" s="5">
        <f>SUM(P821-O821)</f>
        <v>2.0833333333333315E-2</v>
      </c>
    </row>
    <row r="822" spans="1:19" ht="10.5" customHeight="1" outlineLevel="1" x14ac:dyDescent="0.2">
      <c r="B822" s="16"/>
      <c r="C822" s="13"/>
      <c r="D822" s="5"/>
      <c r="E822" s="16"/>
      <c r="F822" s="16"/>
      <c r="G822" s="16"/>
      <c r="H822" s="16"/>
      <c r="I822" s="16"/>
      <c r="J822" s="16"/>
      <c r="K822" s="16"/>
      <c r="L822" s="16"/>
      <c r="M822" s="16"/>
      <c r="N822" s="2">
        <f>N818</f>
        <v>43422</v>
      </c>
      <c r="O822" s="5">
        <f t="shared" si="449"/>
        <v>0.52083333333333326</v>
      </c>
      <c r="P822" s="4">
        <f t="shared" si="450"/>
        <v>0.54166666666666652</v>
      </c>
      <c r="Q822" s="87" t="s">
        <v>368</v>
      </c>
      <c r="R822" s="86" t="s">
        <v>829</v>
      </c>
      <c r="S822" s="5">
        <f>SUM(P822-O822)</f>
        <v>2.0833333333333259E-2</v>
      </c>
    </row>
    <row r="823" spans="1:19" ht="10.5" customHeight="1" outlineLevel="1" x14ac:dyDescent="0.2">
      <c r="B823" s="16"/>
      <c r="C823" s="13"/>
      <c r="D823" s="5"/>
      <c r="E823" s="16"/>
      <c r="F823" s="16"/>
      <c r="G823" s="16"/>
      <c r="H823" s="16"/>
      <c r="I823" s="16"/>
      <c r="J823" s="16"/>
      <c r="K823" s="16"/>
      <c r="L823" s="16"/>
      <c r="M823" s="16"/>
      <c r="N823" s="2">
        <f>N818</f>
        <v>43422</v>
      </c>
      <c r="O823" s="5">
        <f t="shared" si="449"/>
        <v>0.54166666666666652</v>
      </c>
      <c r="P823" s="4">
        <f t="shared" si="450"/>
        <v>0.56249999999999978</v>
      </c>
      <c r="Q823" s="87" t="s">
        <v>23</v>
      </c>
      <c r="R823" s="86"/>
      <c r="S823" s="5">
        <f>SUM(P823-O823)</f>
        <v>2.0833333333333259E-2</v>
      </c>
    </row>
    <row r="824" spans="1:19" ht="10.5" customHeight="1" outlineLevel="1" x14ac:dyDescent="0.2">
      <c r="B824" s="16"/>
      <c r="C824" s="13"/>
      <c r="D824" s="16"/>
      <c r="E824" s="16"/>
      <c r="F824" s="13"/>
      <c r="G824" s="16"/>
      <c r="H824" s="16"/>
      <c r="I824" s="16"/>
      <c r="J824" s="16"/>
      <c r="K824" s="16"/>
      <c r="L824" s="16"/>
      <c r="M824" s="16"/>
      <c r="N824" s="2">
        <f>N818</f>
        <v>43422</v>
      </c>
      <c r="O824" s="5">
        <f t="shared" si="449"/>
        <v>0.56249999999999978</v>
      </c>
      <c r="P824" s="4">
        <f t="shared" si="450"/>
        <v>0.58333333333333304</v>
      </c>
      <c r="Q824" s="87" t="s">
        <v>23</v>
      </c>
      <c r="R824" s="86"/>
      <c r="S824" s="5">
        <f t="shared" ref="S824:S833" si="451">SUM(P824-O824)</f>
        <v>2.0833333333333259E-2</v>
      </c>
    </row>
    <row r="825" spans="1:19" ht="10.5" customHeight="1" outlineLevel="1" x14ac:dyDescent="0.2">
      <c r="B825" s="16"/>
      <c r="C825" s="13"/>
      <c r="D825" s="16"/>
      <c r="E825" s="16"/>
      <c r="F825" s="16"/>
      <c r="G825" s="16"/>
      <c r="H825" s="16"/>
      <c r="I825" s="16"/>
      <c r="J825" s="16"/>
      <c r="K825" s="16"/>
      <c r="L825" s="16"/>
      <c r="M825" s="13"/>
      <c r="N825" s="2">
        <f>N818</f>
        <v>43422</v>
      </c>
      <c r="O825" s="5">
        <f t="shared" si="449"/>
        <v>0.58333333333333304</v>
      </c>
      <c r="P825" s="4">
        <f t="shared" si="450"/>
        <v>0.6041666666666663</v>
      </c>
      <c r="Q825" s="87" t="s">
        <v>10</v>
      </c>
      <c r="R825" s="86" t="s">
        <v>830</v>
      </c>
      <c r="S825" s="5">
        <f t="shared" si="451"/>
        <v>2.0833333333333259E-2</v>
      </c>
    </row>
    <row r="826" spans="1:19" ht="10.5" customHeight="1" outlineLevel="1" x14ac:dyDescent="0.2">
      <c r="B826" s="16"/>
      <c r="C826" s="13"/>
      <c r="D826" s="16"/>
      <c r="E826" s="16"/>
      <c r="F826" s="16"/>
      <c r="G826" s="16"/>
      <c r="H826" s="16"/>
      <c r="I826" s="16"/>
      <c r="J826" s="16"/>
      <c r="K826" s="16"/>
      <c r="L826" s="16"/>
      <c r="M826" s="13"/>
      <c r="N826" s="2">
        <f>N818</f>
        <v>43422</v>
      </c>
      <c r="O826" s="5">
        <f t="shared" si="449"/>
        <v>0.6041666666666663</v>
      </c>
      <c r="P826" s="4">
        <f t="shared" si="450"/>
        <v>0.62499999999999956</v>
      </c>
      <c r="Q826" s="87" t="s">
        <v>10</v>
      </c>
      <c r="R826" s="86" t="s">
        <v>830</v>
      </c>
      <c r="S826" s="5">
        <f t="shared" si="451"/>
        <v>2.0833333333333259E-2</v>
      </c>
    </row>
    <row r="827" spans="1:19" ht="10.5" customHeight="1" outlineLevel="1" x14ac:dyDescent="0.2">
      <c r="B827" s="16"/>
      <c r="C827" s="13"/>
      <c r="D827" s="16"/>
      <c r="E827" s="16"/>
      <c r="F827" s="16"/>
      <c r="G827" s="16"/>
      <c r="H827" s="16"/>
      <c r="I827" s="16"/>
      <c r="J827" s="16"/>
      <c r="L827" s="16"/>
      <c r="M827" s="13"/>
      <c r="N827" s="2">
        <f>N818</f>
        <v>43422</v>
      </c>
      <c r="O827" s="5">
        <f t="shared" si="449"/>
        <v>0.62499999999999956</v>
      </c>
      <c r="P827" s="4">
        <f t="shared" si="450"/>
        <v>0.64583333333333282</v>
      </c>
      <c r="Q827" s="87" t="s">
        <v>10</v>
      </c>
      <c r="R827" s="86" t="s">
        <v>830</v>
      </c>
      <c r="S827" s="5">
        <f t="shared" si="451"/>
        <v>2.0833333333333259E-2</v>
      </c>
    </row>
    <row r="828" spans="1:19" ht="10.5" customHeight="1" outlineLevel="1" x14ac:dyDescent="0.2">
      <c r="B828" s="16"/>
      <c r="C828" s="16"/>
      <c r="D828" s="16"/>
      <c r="E828" s="16"/>
      <c r="F828" s="16"/>
      <c r="G828" s="16"/>
      <c r="H828" s="16"/>
      <c r="I828" s="16"/>
      <c r="J828" s="16"/>
      <c r="K828" s="16"/>
      <c r="L828" s="16"/>
      <c r="M828" s="13"/>
      <c r="N828" s="2">
        <f>N818</f>
        <v>43422</v>
      </c>
      <c r="O828" s="5">
        <f t="shared" si="449"/>
        <v>0.64583333333333282</v>
      </c>
      <c r="P828" s="4">
        <f t="shared" si="450"/>
        <v>0.66666666666666607</v>
      </c>
      <c r="Q828" s="87" t="s">
        <v>10</v>
      </c>
      <c r="R828" s="86" t="s">
        <v>830</v>
      </c>
      <c r="S828" s="5">
        <f t="shared" si="451"/>
        <v>2.0833333333333259E-2</v>
      </c>
    </row>
    <row r="829" spans="1:19" ht="10.5" customHeight="1" outlineLevel="1" x14ac:dyDescent="0.2">
      <c r="A829" s="16"/>
      <c r="B829" s="16"/>
      <c r="C829" s="16"/>
      <c r="D829" s="16"/>
      <c r="E829" s="16"/>
      <c r="F829" s="13"/>
      <c r="G829" s="16"/>
      <c r="H829" s="16"/>
      <c r="I829" s="16"/>
      <c r="J829" s="16"/>
      <c r="K829" s="16"/>
      <c r="L829" s="16"/>
      <c r="M829" s="16"/>
      <c r="N829" s="2">
        <f>N818</f>
        <v>43422</v>
      </c>
      <c r="O829" s="5">
        <f t="shared" si="449"/>
        <v>0.66666666666666607</v>
      </c>
      <c r="P829" s="4">
        <f t="shared" si="450"/>
        <v>0.68749999999999933</v>
      </c>
      <c r="Q829" s="87" t="s">
        <v>10</v>
      </c>
      <c r="R829" s="86" t="s">
        <v>830</v>
      </c>
      <c r="S829" s="5">
        <f t="shared" si="451"/>
        <v>2.0833333333333259E-2</v>
      </c>
    </row>
    <row r="830" spans="1:19" ht="10.5" customHeight="1" outlineLevel="1" x14ac:dyDescent="0.2">
      <c r="B830" s="16"/>
      <c r="C830" s="16"/>
      <c r="D830" s="16"/>
      <c r="E830" s="16"/>
      <c r="F830" s="16"/>
      <c r="G830" s="16"/>
      <c r="H830" s="16"/>
      <c r="I830" s="16"/>
      <c r="J830" s="16"/>
      <c r="K830" s="16"/>
      <c r="L830" s="16"/>
      <c r="M830" s="16"/>
      <c r="N830" s="2">
        <f>N818</f>
        <v>43422</v>
      </c>
      <c r="O830" s="5">
        <f t="shared" si="449"/>
        <v>0.68749999999999933</v>
      </c>
      <c r="P830" s="4">
        <f t="shared" si="450"/>
        <v>0.70833333333333259</v>
      </c>
      <c r="Q830" s="87" t="s">
        <v>10</v>
      </c>
      <c r="R830" s="86" t="s">
        <v>830</v>
      </c>
      <c r="S830" s="5">
        <f t="shared" si="451"/>
        <v>2.0833333333333259E-2</v>
      </c>
    </row>
    <row r="831" spans="1:19" ht="10.5" customHeight="1" outlineLevel="1" x14ac:dyDescent="0.2">
      <c r="B831" s="16"/>
      <c r="C831" s="16"/>
      <c r="D831" s="16"/>
      <c r="E831" s="16"/>
      <c r="F831" s="16"/>
      <c r="G831" s="16"/>
      <c r="H831" s="16"/>
      <c r="I831" s="16"/>
      <c r="J831" s="16"/>
      <c r="K831" s="16"/>
      <c r="L831" s="16"/>
      <c r="M831" s="16"/>
      <c r="N831" s="2">
        <f>N818</f>
        <v>43422</v>
      </c>
      <c r="O831" s="5">
        <f t="shared" si="449"/>
        <v>0.70833333333333259</v>
      </c>
      <c r="P831" s="4">
        <f t="shared" si="450"/>
        <v>0.72916666666666585</v>
      </c>
      <c r="Q831" s="87" t="s">
        <v>10</v>
      </c>
      <c r="R831" s="86" t="s">
        <v>830</v>
      </c>
      <c r="S831" s="5">
        <f t="shared" si="451"/>
        <v>2.0833333333333259E-2</v>
      </c>
    </row>
    <row r="832" spans="1:19" ht="10.5" customHeight="1" outlineLevel="1" x14ac:dyDescent="0.2">
      <c r="B832" s="16"/>
      <c r="C832" s="16"/>
      <c r="D832" s="16"/>
      <c r="E832" s="16"/>
      <c r="F832" s="16"/>
      <c r="G832" s="16"/>
      <c r="H832" s="16"/>
      <c r="I832" s="16"/>
      <c r="J832" s="16"/>
      <c r="K832" s="16"/>
      <c r="L832" s="16"/>
      <c r="M832" s="16"/>
      <c r="N832" s="2">
        <f>N818</f>
        <v>43422</v>
      </c>
      <c r="O832" s="5">
        <f t="shared" si="449"/>
        <v>0.72916666666666585</v>
      </c>
      <c r="P832" s="4">
        <f t="shared" si="450"/>
        <v>0.74999999999999911</v>
      </c>
      <c r="Q832" s="87" t="s">
        <v>10</v>
      </c>
      <c r="R832" s="86" t="s">
        <v>830</v>
      </c>
      <c r="S832" s="5">
        <f t="shared" si="451"/>
        <v>2.0833333333333259E-2</v>
      </c>
    </row>
    <row r="833" spans="1:19" ht="10.5" customHeight="1" outlineLevel="1" x14ac:dyDescent="0.2">
      <c r="B833" s="16"/>
      <c r="C833" s="13"/>
      <c r="D833" s="16"/>
      <c r="E833" s="16"/>
      <c r="F833" s="16"/>
      <c r="G833" s="16"/>
      <c r="H833" s="16"/>
      <c r="I833" s="16"/>
      <c r="J833" s="16"/>
      <c r="K833" s="16"/>
      <c r="L833" s="16"/>
      <c r="M833" s="16"/>
      <c r="N833" s="2">
        <f>N818</f>
        <v>43422</v>
      </c>
      <c r="O833" s="5">
        <f t="shared" ref="O833" si="452">SUM(P832)</f>
        <v>0.74999999999999911</v>
      </c>
      <c r="P833" s="4">
        <f t="shared" si="450"/>
        <v>0.77083333333333237</v>
      </c>
      <c r="Q833" s="87" t="s">
        <v>10</v>
      </c>
      <c r="R833" s="86" t="s">
        <v>830</v>
      </c>
      <c r="S833" s="5">
        <f t="shared" si="451"/>
        <v>2.0833333333333259E-2</v>
      </c>
    </row>
    <row r="834" spans="1:19" ht="10.5" customHeight="1" outlineLevel="1" x14ac:dyDescent="0.2">
      <c r="B834" s="16"/>
      <c r="C834" s="13"/>
      <c r="D834" s="16"/>
      <c r="E834" s="16"/>
      <c r="F834" s="16"/>
      <c r="G834" s="16"/>
      <c r="H834" s="16"/>
      <c r="I834" s="16"/>
      <c r="J834" s="16"/>
      <c r="K834" s="16"/>
      <c r="L834" s="16"/>
      <c r="M834" s="16"/>
      <c r="N834" s="2">
        <f t="shared" ref="N834:N836" si="453">N819</f>
        <v>43422</v>
      </c>
      <c r="O834" s="5">
        <f t="shared" ref="O834:O836" si="454">SUM(P833)</f>
        <v>0.77083333333333237</v>
      </c>
      <c r="P834" s="4">
        <f t="shared" si="450"/>
        <v>0.79166666666666563</v>
      </c>
      <c r="Q834" s="87" t="s">
        <v>10</v>
      </c>
      <c r="R834" s="86" t="s">
        <v>830</v>
      </c>
      <c r="S834" s="5">
        <f t="shared" ref="S834:S836" si="455">SUM(P834-O834)</f>
        <v>2.0833333333333259E-2</v>
      </c>
    </row>
    <row r="835" spans="1:19" ht="10.5" customHeight="1" outlineLevel="1" x14ac:dyDescent="0.2">
      <c r="B835" s="16"/>
      <c r="C835" s="13"/>
      <c r="D835" s="16"/>
      <c r="E835" s="16"/>
      <c r="F835" s="16"/>
      <c r="G835" s="16"/>
      <c r="H835" s="16"/>
      <c r="I835" s="16"/>
      <c r="J835" s="16"/>
      <c r="K835" s="16"/>
      <c r="L835" s="16"/>
      <c r="M835" s="16"/>
      <c r="N835" s="2">
        <f t="shared" si="453"/>
        <v>43422</v>
      </c>
      <c r="O835" s="5">
        <f t="shared" si="454"/>
        <v>0.79166666666666563</v>
      </c>
      <c r="P835" s="4">
        <f t="shared" si="450"/>
        <v>0.81249999999999889</v>
      </c>
      <c r="Q835" s="87" t="s">
        <v>10</v>
      </c>
      <c r="R835" s="86" t="s">
        <v>830</v>
      </c>
      <c r="S835" s="5">
        <f t="shared" si="455"/>
        <v>2.0833333333333259E-2</v>
      </c>
    </row>
    <row r="836" spans="1:19" ht="10.5" customHeight="1" outlineLevel="1" thickBot="1" x14ac:dyDescent="0.25">
      <c r="B836" s="16"/>
      <c r="C836" s="13"/>
      <c r="D836" s="16"/>
      <c r="E836" s="16"/>
      <c r="F836" s="16"/>
      <c r="G836" s="16"/>
      <c r="H836" s="16"/>
      <c r="I836" s="16"/>
      <c r="J836" s="16"/>
      <c r="K836" s="16"/>
      <c r="L836" s="16"/>
      <c r="M836" s="16"/>
      <c r="N836" s="2">
        <f t="shared" si="453"/>
        <v>43422</v>
      </c>
      <c r="O836" s="5">
        <f t="shared" si="454"/>
        <v>0.81249999999999889</v>
      </c>
      <c r="P836" s="4">
        <f t="shared" si="450"/>
        <v>0.83333333333333215</v>
      </c>
      <c r="Q836" s="87" t="s">
        <v>10</v>
      </c>
      <c r="R836" s="86" t="s">
        <v>830</v>
      </c>
      <c r="S836" s="5">
        <f t="shared" si="455"/>
        <v>2.0833333333333259E-2</v>
      </c>
    </row>
    <row r="837" spans="1:19" ht="10.5" customHeight="1" outlineLevel="1" x14ac:dyDescent="0.2">
      <c r="A837" s="17">
        <f t="shared" ref="A837:M837" si="456">SUM(A819:A833)</f>
        <v>0</v>
      </c>
      <c r="B837" s="17">
        <f t="shared" si="456"/>
        <v>0</v>
      </c>
      <c r="C837" s="17">
        <f t="shared" si="456"/>
        <v>0</v>
      </c>
      <c r="D837" s="17">
        <f t="shared" si="456"/>
        <v>0</v>
      </c>
      <c r="E837" s="17">
        <f t="shared" si="456"/>
        <v>0</v>
      </c>
      <c r="F837" s="17">
        <f t="shared" si="456"/>
        <v>0</v>
      </c>
      <c r="G837" s="17">
        <f t="shared" si="456"/>
        <v>0</v>
      </c>
      <c r="H837" s="17">
        <f t="shared" si="456"/>
        <v>0</v>
      </c>
      <c r="I837" s="17">
        <f t="shared" si="456"/>
        <v>0</v>
      </c>
      <c r="J837" s="17">
        <f t="shared" si="456"/>
        <v>0</v>
      </c>
      <c r="K837" s="17">
        <f t="shared" si="456"/>
        <v>0</v>
      </c>
      <c r="L837" s="17">
        <f t="shared" si="456"/>
        <v>0</v>
      </c>
      <c r="M837" s="17">
        <f t="shared" si="456"/>
        <v>0</v>
      </c>
      <c r="N837" s="55" t="b">
        <f>SUM(A837:M837) = S837</f>
        <v>0</v>
      </c>
      <c r="O837" s="23"/>
      <c r="P837" s="23"/>
      <c r="Q837" s="49"/>
      <c r="R837" s="49"/>
      <c r="S837" s="17">
        <f>SUM(S819:S833)</f>
        <v>0.31249999999999906</v>
      </c>
    </row>
    <row r="838" spans="1:19" ht="10.5" customHeight="1" outlineLevel="1" x14ac:dyDescent="0.2">
      <c r="A838" s="18">
        <f t="shared" ref="A838:E838" si="457">(A837-INT(A837))*24</f>
        <v>0</v>
      </c>
      <c r="B838" s="18">
        <f t="shared" si="457"/>
        <v>0</v>
      </c>
      <c r="C838" s="18">
        <f t="shared" si="457"/>
        <v>0</v>
      </c>
      <c r="D838" s="18">
        <f t="shared" si="457"/>
        <v>0</v>
      </c>
      <c r="E838" s="18">
        <f t="shared" si="457"/>
        <v>0</v>
      </c>
      <c r="F838" s="18">
        <f>(F837-INT(F837))*24</f>
        <v>0</v>
      </c>
      <c r="G838" s="18">
        <f>(G837-INT(G837))*24</f>
        <v>0</v>
      </c>
      <c r="H838" s="18">
        <f>(H837-INT(H837))*24</f>
        <v>0</v>
      </c>
      <c r="I838" s="18">
        <f>(I837-INT(I837))*24</f>
        <v>0</v>
      </c>
      <c r="J838" s="18">
        <f t="shared" ref="J838:M838" si="458">(J837-INT(J837))*24</f>
        <v>0</v>
      </c>
      <c r="K838" s="18">
        <f t="shared" si="458"/>
        <v>0</v>
      </c>
      <c r="L838" s="18">
        <f t="shared" si="458"/>
        <v>0</v>
      </c>
      <c r="M838" s="57">
        <f t="shared" si="458"/>
        <v>0</v>
      </c>
      <c r="N838" s="26">
        <f>SUM(A838:M838)</f>
        <v>0</v>
      </c>
      <c r="O838" s="24"/>
      <c r="P838" s="24"/>
      <c r="Q838" s="50"/>
      <c r="R838" s="50"/>
      <c r="S838" s="52"/>
    </row>
    <row r="839" spans="1:19" ht="10.5" customHeight="1" outlineLevel="1" thickBot="1" x14ac:dyDescent="0.25">
      <c r="A839" s="27"/>
      <c r="B839" s="19"/>
      <c r="C839" s="19"/>
      <c r="D839" s="20">
        <f>SUM(A838:D838)</f>
        <v>0</v>
      </c>
      <c r="E839" s="20">
        <f t="shared" ref="E839:M839" si="459">E838</f>
        <v>0</v>
      </c>
      <c r="F839" s="20">
        <f t="shared" si="459"/>
        <v>0</v>
      </c>
      <c r="G839" s="20">
        <f t="shared" si="459"/>
        <v>0</v>
      </c>
      <c r="H839" s="20">
        <f t="shared" si="459"/>
        <v>0</v>
      </c>
      <c r="I839" s="20">
        <f t="shared" si="459"/>
        <v>0</v>
      </c>
      <c r="J839" s="20">
        <f t="shared" si="459"/>
        <v>0</v>
      </c>
      <c r="K839" s="20">
        <f t="shared" si="459"/>
        <v>0</v>
      </c>
      <c r="L839" s="20">
        <f t="shared" si="459"/>
        <v>0</v>
      </c>
      <c r="M839" s="58">
        <f t="shared" si="459"/>
        <v>0</v>
      </c>
      <c r="N839" s="60">
        <f>S839</f>
        <v>0.31249999999999906</v>
      </c>
      <c r="O839" s="25"/>
      <c r="P839" s="25"/>
      <c r="Q839" s="51"/>
      <c r="R839" s="51"/>
      <c r="S839" s="54">
        <f>SUM(S837:S838)</f>
        <v>0.31249999999999906</v>
      </c>
    </row>
    <row r="840" spans="1:19" ht="10.5" customHeight="1" outlineLevel="1" thickBot="1" x14ac:dyDescent="0.25">
      <c r="A840" s="39"/>
      <c r="B840" s="40" t="s">
        <v>252</v>
      </c>
      <c r="C840" s="40" t="s">
        <v>19</v>
      </c>
      <c r="D840" s="40" t="s">
        <v>3</v>
      </c>
      <c r="E840" s="59" t="s">
        <v>24</v>
      </c>
      <c r="F840" s="40" t="s">
        <v>12</v>
      </c>
      <c r="G840" s="39" t="s">
        <v>10</v>
      </c>
      <c r="H840" s="39" t="s">
        <v>11</v>
      </c>
      <c r="I840" s="39" t="s">
        <v>15</v>
      </c>
      <c r="J840" s="39" t="s">
        <v>13</v>
      </c>
      <c r="K840" s="39" t="s">
        <v>368</v>
      </c>
      <c r="L840" s="39" t="s">
        <v>687</v>
      </c>
      <c r="M840" s="59" t="s">
        <v>26</v>
      </c>
      <c r="N840" s="56">
        <f>N818+1</f>
        <v>43423</v>
      </c>
      <c r="O840" s="4">
        <v>0.41666666666666669</v>
      </c>
      <c r="P840" s="4">
        <f>O840</f>
        <v>0.41666666666666669</v>
      </c>
      <c r="Q840" s="47" t="s">
        <v>23</v>
      </c>
      <c r="R840" s="86" t="s">
        <v>662</v>
      </c>
      <c r="S840" s="5">
        <f t="shared" ref="S840" si="460">SUM(P840-O840)</f>
        <v>0</v>
      </c>
    </row>
    <row r="841" spans="1:19" ht="10.5" customHeight="1" outlineLevel="1" x14ac:dyDescent="0.2">
      <c r="B841" s="16"/>
      <c r="C841" s="13"/>
      <c r="D841" s="16">
        <f>S841</f>
        <v>2.0833333333333315E-2</v>
      </c>
      <c r="E841" s="16"/>
      <c r="F841" s="13"/>
      <c r="G841" s="16"/>
      <c r="H841" s="16"/>
      <c r="I841" s="16"/>
      <c r="J841" s="16"/>
      <c r="M841" s="16"/>
      <c r="N841" s="2">
        <f>N840</f>
        <v>43423</v>
      </c>
      <c r="O841" s="5">
        <f t="shared" ref="O841:O856" si="461">SUM(P840)</f>
        <v>0.41666666666666669</v>
      </c>
      <c r="P841" s="4">
        <f t="shared" ref="P841:P857" si="462">P840+0.0208333333333333</f>
        <v>0.4375</v>
      </c>
      <c r="Q841" s="176" t="s">
        <v>3</v>
      </c>
      <c r="R841" s="6" t="s">
        <v>21</v>
      </c>
      <c r="S841" s="5">
        <f t="shared" ref="S841:S847" si="463">SUM(P841-O841)</f>
        <v>2.0833333333333315E-2</v>
      </c>
    </row>
    <row r="842" spans="1:19" ht="10.5" customHeight="1" outlineLevel="1" x14ac:dyDescent="0.2">
      <c r="A842" s="16"/>
      <c r="B842" s="16"/>
      <c r="C842" s="16"/>
      <c r="D842" s="16"/>
      <c r="E842" s="16"/>
      <c r="F842" s="16"/>
      <c r="G842" s="16"/>
      <c r="H842" s="16"/>
      <c r="I842" s="16">
        <f>S842</f>
        <v>2.0833333333333315E-2</v>
      </c>
      <c r="J842" s="16"/>
      <c r="K842" s="16"/>
      <c r="L842" s="16"/>
      <c r="M842" s="16"/>
      <c r="N842" s="2">
        <f>N840</f>
        <v>43423</v>
      </c>
      <c r="O842" s="5">
        <f t="shared" si="461"/>
        <v>0.4375</v>
      </c>
      <c r="P842" s="4">
        <f t="shared" si="462"/>
        <v>0.45833333333333331</v>
      </c>
      <c r="Q842" s="176" t="s">
        <v>36</v>
      </c>
      <c r="R842" s="86" t="s">
        <v>764</v>
      </c>
      <c r="S842" s="5">
        <f t="shared" si="463"/>
        <v>2.0833333333333315E-2</v>
      </c>
    </row>
    <row r="843" spans="1:19" ht="10.5" customHeight="1" outlineLevel="1" x14ac:dyDescent="0.2">
      <c r="A843" s="16"/>
      <c r="B843" s="16"/>
      <c r="C843" s="16"/>
      <c r="D843" s="16"/>
      <c r="E843" s="16"/>
      <c r="F843" s="16"/>
      <c r="G843" s="16"/>
      <c r="H843" s="16"/>
      <c r="I843" s="16">
        <f>S843</f>
        <v>2.0833333333333315E-2</v>
      </c>
      <c r="J843" s="16"/>
      <c r="K843" s="16"/>
      <c r="L843" s="16"/>
      <c r="M843" s="16"/>
      <c r="N843" s="2">
        <f>N840</f>
        <v>43423</v>
      </c>
      <c r="O843" s="5">
        <f t="shared" si="461"/>
        <v>0.45833333333333331</v>
      </c>
      <c r="P843" s="4">
        <f t="shared" si="462"/>
        <v>0.47916666666666663</v>
      </c>
      <c r="Q843" s="176" t="s">
        <v>36</v>
      </c>
      <c r="R843" s="86" t="s">
        <v>828</v>
      </c>
      <c r="S843" s="5">
        <f t="shared" si="463"/>
        <v>2.0833333333333315E-2</v>
      </c>
    </row>
    <row r="844" spans="1:19" ht="10.5" customHeight="1" outlineLevel="1" x14ac:dyDescent="0.2">
      <c r="A844" s="16"/>
      <c r="B844" s="16"/>
      <c r="C844" s="16"/>
      <c r="D844" s="16"/>
      <c r="E844" s="16"/>
      <c r="F844" s="16"/>
      <c r="G844" s="16"/>
      <c r="H844" s="16"/>
      <c r="I844" s="16"/>
      <c r="J844" s="16"/>
      <c r="K844" s="16"/>
      <c r="L844" s="16">
        <f>S844</f>
        <v>2.0833333333333315E-2</v>
      </c>
      <c r="M844" s="16"/>
      <c r="N844" s="2">
        <f>N840</f>
        <v>43423</v>
      </c>
      <c r="O844" s="5">
        <f t="shared" si="461"/>
        <v>0.47916666666666663</v>
      </c>
      <c r="P844" s="4">
        <f t="shared" si="462"/>
        <v>0.49999999999999994</v>
      </c>
      <c r="Q844" s="176" t="s">
        <v>687</v>
      </c>
      <c r="R844" s="86" t="s">
        <v>831</v>
      </c>
      <c r="S844" s="5">
        <f t="shared" si="463"/>
        <v>2.0833333333333315E-2</v>
      </c>
    </row>
    <row r="845" spans="1:19" ht="10.5" customHeight="1" outlineLevel="1" x14ac:dyDescent="0.2">
      <c r="A845" s="16"/>
      <c r="B845" s="16"/>
      <c r="C845" s="16"/>
      <c r="D845" s="16"/>
      <c r="E845" s="16"/>
      <c r="F845" s="16"/>
      <c r="G845" s="16"/>
      <c r="H845" s="16"/>
      <c r="I845" s="16"/>
      <c r="J845" s="16"/>
      <c r="K845" s="16"/>
      <c r="L845" s="16">
        <f>S845</f>
        <v>2.0833333333333315E-2</v>
      </c>
      <c r="M845" s="16"/>
      <c r="N845" s="2">
        <f>N840</f>
        <v>43423</v>
      </c>
      <c r="O845" s="5">
        <f t="shared" si="461"/>
        <v>0.49999999999999994</v>
      </c>
      <c r="P845" s="4">
        <f t="shared" si="462"/>
        <v>0.52083333333333326</v>
      </c>
      <c r="Q845" s="176" t="s">
        <v>687</v>
      </c>
      <c r="R845" s="86" t="s">
        <v>831</v>
      </c>
      <c r="S845" s="5">
        <f t="shared" si="463"/>
        <v>2.0833333333333315E-2</v>
      </c>
    </row>
    <row r="846" spans="1:19" ht="10.5" customHeight="1" outlineLevel="1" x14ac:dyDescent="0.2">
      <c r="A846" s="16"/>
      <c r="B846" s="16"/>
      <c r="C846" s="16"/>
      <c r="D846" s="16"/>
      <c r="E846" s="16"/>
      <c r="F846" s="16"/>
      <c r="G846" s="16"/>
      <c r="H846" s="16"/>
      <c r="I846" s="16"/>
      <c r="J846" s="16"/>
      <c r="K846" s="16"/>
      <c r="L846" s="16">
        <f>S846</f>
        <v>2.0833333333333259E-2</v>
      </c>
      <c r="M846" s="16"/>
      <c r="N846" s="2">
        <f>N840</f>
        <v>43423</v>
      </c>
      <c r="O846" s="5">
        <f t="shared" si="461"/>
        <v>0.52083333333333326</v>
      </c>
      <c r="P846" s="4">
        <f t="shared" si="462"/>
        <v>0.54166666666666652</v>
      </c>
      <c r="Q846" s="176" t="s">
        <v>687</v>
      </c>
      <c r="R846" s="86" t="s">
        <v>831</v>
      </c>
      <c r="S846" s="5">
        <f t="shared" si="463"/>
        <v>2.0833333333333259E-2</v>
      </c>
    </row>
    <row r="847" spans="1:19" ht="10.5" customHeight="1" outlineLevel="1" x14ac:dyDescent="0.2">
      <c r="A847" s="16"/>
      <c r="B847" s="16"/>
      <c r="C847" s="16"/>
      <c r="D847" s="16"/>
      <c r="E847" s="13"/>
      <c r="F847" s="16"/>
      <c r="G847" s="16"/>
      <c r="H847" s="16"/>
      <c r="I847" s="16"/>
      <c r="J847" s="16"/>
      <c r="K847" s="16">
        <f>S847</f>
        <v>2.0833333333333259E-2</v>
      </c>
      <c r="L847" s="16"/>
      <c r="M847" s="16"/>
      <c r="N847" s="2">
        <f>N840</f>
        <v>43423</v>
      </c>
      <c r="O847" s="5">
        <f t="shared" si="461"/>
        <v>0.54166666666666652</v>
      </c>
      <c r="P847" s="4">
        <f t="shared" si="462"/>
        <v>0.56249999999999978</v>
      </c>
      <c r="Q847" s="176" t="s">
        <v>368</v>
      </c>
      <c r="R847" s="86" t="s">
        <v>829</v>
      </c>
      <c r="S847" s="5">
        <f t="shared" si="463"/>
        <v>2.0833333333333259E-2</v>
      </c>
    </row>
    <row r="848" spans="1:19" ht="10.5" customHeight="1" outlineLevel="1" x14ac:dyDescent="0.2">
      <c r="A848" s="16"/>
      <c r="B848" s="16"/>
      <c r="C848" s="16"/>
      <c r="D848" s="16"/>
      <c r="E848" s="13"/>
      <c r="F848" s="16"/>
      <c r="G848" s="16"/>
      <c r="H848" s="16"/>
      <c r="I848" s="16"/>
      <c r="J848" s="16"/>
      <c r="K848" s="16">
        <f>S848</f>
        <v>2.0833333333333259E-2</v>
      </c>
      <c r="L848" s="16"/>
      <c r="M848" s="16"/>
      <c r="N848" s="2">
        <f>N840</f>
        <v>43423</v>
      </c>
      <c r="O848" s="5">
        <f t="shared" si="461"/>
        <v>0.56249999999999978</v>
      </c>
      <c r="P848" s="4">
        <f t="shared" si="462"/>
        <v>0.58333333333333304</v>
      </c>
      <c r="Q848" s="176" t="s">
        <v>368</v>
      </c>
      <c r="R848" s="86" t="s">
        <v>829</v>
      </c>
      <c r="S848" s="5">
        <f>SUM(P848-O848)</f>
        <v>2.0833333333333259E-2</v>
      </c>
    </row>
    <row r="849" spans="1:19" ht="10.5" customHeight="1" outlineLevel="1" x14ac:dyDescent="0.2">
      <c r="A849" s="16"/>
      <c r="B849" s="16"/>
      <c r="C849" s="16"/>
      <c r="D849" s="16"/>
      <c r="E849" s="13"/>
      <c r="F849" s="16"/>
      <c r="G849" s="16"/>
      <c r="H849" s="16"/>
      <c r="I849" s="16"/>
      <c r="J849" s="16"/>
      <c r="K849" s="16">
        <f>S849</f>
        <v>2.0833333333333259E-2</v>
      </c>
      <c r="L849" s="16"/>
      <c r="M849" s="16"/>
      <c r="N849" s="2">
        <f>N840</f>
        <v>43423</v>
      </c>
      <c r="O849" s="5">
        <f t="shared" si="461"/>
        <v>0.58333333333333304</v>
      </c>
      <c r="P849" s="4">
        <f t="shared" si="462"/>
        <v>0.6041666666666663</v>
      </c>
      <c r="Q849" s="176" t="s">
        <v>368</v>
      </c>
      <c r="R849" s="86" t="s">
        <v>832</v>
      </c>
      <c r="S849" s="5">
        <f t="shared" ref="S849:S855" si="464">SUM(P849-O849)</f>
        <v>2.0833333333333259E-2</v>
      </c>
    </row>
    <row r="850" spans="1:19" ht="10.5" customHeight="1" outlineLevel="1" x14ac:dyDescent="0.2">
      <c r="A850" s="16"/>
      <c r="B850" s="16"/>
      <c r="C850" s="16"/>
      <c r="D850" s="16"/>
      <c r="E850" s="16"/>
      <c r="F850" s="16"/>
      <c r="G850" s="16"/>
      <c r="H850" s="16"/>
      <c r="I850" s="16"/>
      <c r="J850" s="16"/>
      <c r="K850" s="16">
        <f>S850</f>
        <v>2.0833333333333259E-2</v>
      </c>
      <c r="L850" s="16"/>
      <c r="M850" s="16"/>
      <c r="N850" s="2">
        <f>N840</f>
        <v>43423</v>
      </c>
      <c r="O850" s="5">
        <f t="shared" si="461"/>
        <v>0.6041666666666663</v>
      </c>
      <c r="P850" s="4">
        <f t="shared" si="462"/>
        <v>0.62499999999999956</v>
      </c>
      <c r="Q850" s="176" t="s">
        <v>368</v>
      </c>
      <c r="R850" s="86" t="s">
        <v>832</v>
      </c>
      <c r="S850" s="5">
        <f t="shared" si="464"/>
        <v>2.0833333333333259E-2</v>
      </c>
    </row>
    <row r="851" spans="1:19" ht="10.5" customHeight="1" outlineLevel="1" x14ac:dyDescent="0.2">
      <c r="A851" s="16"/>
      <c r="B851" s="16">
        <f>S851</f>
        <v>2.0833333333333259E-2</v>
      </c>
      <c r="C851" s="16"/>
      <c r="D851" s="16"/>
      <c r="E851" s="16"/>
      <c r="F851" s="16"/>
      <c r="G851" s="16"/>
      <c r="H851" s="16"/>
      <c r="I851" s="16"/>
      <c r="J851" s="16"/>
      <c r="K851" s="16"/>
      <c r="L851" s="16"/>
      <c r="M851" s="16"/>
      <c r="N851" s="2">
        <f>N840</f>
        <v>43423</v>
      </c>
      <c r="O851" s="5">
        <f t="shared" si="461"/>
        <v>0.62499999999999956</v>
      </c>
      <c r="P851" s="4">
        <f t="shared" si="462"/>
        <v>0.64583333333333282</v>
      </c>
      <c r="Q851" s="176" t="s">
        <v>533</v>
      </c>
      <c r="R851" s="86" t="s">
        <v>833</v>
      </c>
      <c r="S851" s="5">
        <f t="shared" si="464"/>
        <v>2.0833333333333259E-2</v>
      </c>
    </row>
    <row r="852" spans="1:19" ht="10.5" customHeight="1" outlineLevel="1" x14ac:dyDescent="0.2">
      <c r="A852" s="16"/>
      <c r="B852" s="16"/>
      <c r="C852" s="16"/>
      <c r="D852" s="16"/>
      <c r="E852" s="16"/>
      <c r="F852" s="16"/>
      <c r="G852" s="16"/>
      <c r="H852" s="16"/>
      <c r="I852" s="16">
        <f>S852</f>
        <v>2.0833333333333259E-2</v>
      </c>
      <c r="J852" s="16"/>
      <c r="K852" s="16"/>
      <c r="L852" s="16"/>
      <c r="M852" s="16"/>
      <c r="N852" s="2">
        <f>N840</f>
        <v>43423</v>
      </c>
      <c r="O852" s="5">
        <f t="shared" si="461"/>
        <v>0.64583333333333282</v>
      </c>
      <c r="P852" s="4">
        <f t="shared" si="462"/>
        <v>0.66666666666666607</v>
      </c>
      <c r="Q852" s="176" t="s">
        <v>36</v>
      </c>
      <c r="R852" s="86" t="s">
        <v>834</v>
      </c>
      <c r="S852" s="5">
        <f t="shared" si="464"/>
        <v>2.0833333333333259E-2</v>
      </c>
    </row>
    <row r="853" spans="1:19" ht="10.5" customHeight="1" outlineLevel="1" x14ac:dyDescent="0.2">
      <c r="B853" s="16"/>
      <c r="C853" s="16"/>
      <c r="D853" s="16"/>
      <c r="E853" s="16"/>
      <c r="F853" s="16"/>
      <c r="G853" s="16"/>
      <c r="H853" s="16"/>
      <c r="I853" s="16"/>
      <c r="J853" s="16"/>
      <c r="K853" s="16">
        <f>S853</f>
        <v>2.0833333333333259E-2</v>
      </c>
      <c r="L853" s="16"/>
      <c r="M853" s="16"/>
      <c r="N853" s="2">
        <f>N840</f>
        <v>43423</v>
      </c>
      <c r="O853" s="5">
        <f t="shared" si="461"/>
        <v>0.66666666666666607</v>
      </c>
      <c r="P853" s="4">
        <f t="shared" si="462"/>
        <v>0.68749999999999933</v>
      </c>
      <c r="Q853" s="176" t="s">
        <v>368</v>
      </c>
      <c r="R853" s="86" t="s">
        <v>835</v>
      </c>
      <c r="S853" s="5">
        <f t="shared" si="464"/>
        <v>2.0833333333333259E-2</v>
      </c>
    </row>
    <row r="854" spans="1:19" ht="10.5" customHeight="1" outlineLevel="1" x14ac:dyDescent="0.2">
      <c r="B854" s="16"/>
      <c r="C854" s="16"/>
      <c r="D854" s="16"/>
      <c r="E854" s="16"/>
      <c r="F854" s="16"/>
      <c r="G854" s="16"/>
      <c r="H854" s="16"/>
      <c r="I854" s="16"/>
      <c r="J854" s="16"/>
      <c r="K854" s="16">
        <f>S854</f>
        <v>2.0833333333333259E-2</v>
      </c>
      <c r="L854" s="16"/>
      <c r="M854" s="16"/>
      <c r="N854" s="2">
        <f>N840</f>
        <v>43423</v>
      </c>
      <c r="O854" s="5">
        <f t="shared" si="461"/>
        <v>0.68749999999999933</v>
      </c>
      <c r="P854" s="4">
        <f t="shared" si="462"/>
        <v>0.70833333333333259</v>
      </c>
      <c r="Q854" s="176" t="s">
        <v>368</v>
      </c>
      <c r="R854" s="86" t="s">
        <v>835</v>
      </c>
      <c r="S854" s="5">
        <f t="shared" si="464"/>
        <v>2.0833333333333259E-2</v>
      </c>
    </row>
    <row r="855" spans="1:19" ht="10.5" customHeight="1" outlineLevel="1" x14ac:dyDescent="0.2">
      <c r="B855" s="16"/>
      <c r="C855" s="16"/>
      <c r="D855" s="16"/>
      <c r="E855" s="16"/>
      <c r="F855" s="16"/>
      <c r="G855" s="16"/>
      <c r="H855" s="16"/>
      <c r="I855" s="16"/>
      <c r="J855" s="16"/>
      <c r="K855" s="16">
        <f>S855</f>
        <v>2.0833333333333259E-2</v>
      </c>
      <c r="L855" s="16"/>
      <c r="M855" s="16"/>
      <c r="N855" s="2">
        <f>N840</f>
        <v>43423</v>
      </c>
      <c r="O855" s="5">
        <f t="shared" si="461"/>
        <v>0.70833333333333259</v>
      </c>
      <c r="P855" s="4">
        <f t="shared" si="462"/>
        <v>0.72916666666666585</v>
      </c>
      <c r="Q855" s="176" t="s">
        <v>368</v>
      </c>
      <c r="R855" s="86" t="s">
        <v>835</v>
      </c>
      <c r="S855" s="5">
        <f t="shared" si="464"/>
        <v>2.0833333333333259E-2</v>
      </c>
    </row>
    <row r="856" spans="1:19" ht="10.5" customHeight="1" outlineLevel="1" x14ac:dyDescent="0.2">
      <c r="B856" s="16"/>
      <c r="C856" s="16"/>
      <c r="D856" s="16"/>
      <c r="E856" s="16"/>
      <c r="F856" s="16"/>
      <c r="G856" s="16"/>
      <c r="H856" s="16"/>
      <c r="I856" s="16"/>
      <c r="J856" s="16"/>
      <c r="K856" s="16">
        <f>S856</f>
        <v>2.0833333333333259E-2</v>
      </c>
      <c r="L856" s="16"/>
      <c r="M856" s="16"/>
      <c r="N856" s="2">
        <f>N840</f>
        <v>43423</v>
      </c>
      <c r="O856" s="5">
        <f t="shared" si="461"/>
        <v>0.72916666666666585</v>
      </c>
      <c r="P856" s="4">
        <f t="shared" si="462"/>
        <v>0.74999999999999911</v>
      </c>
      <c r="Q856" s="176" t="s">
        <v>368</v>
      </c>
      <c r="R856" s="86" t="s">
        <v>835</v>
      </c>
      <c r="S856" s="5">
        <f>SUM(P856-O856)</f>
        <v>2.0833333333333259E-2</v>
      </c>
    </row>
    <row r="857" spans="1:19" ht="10.5" customHeight="1" outlineLevel="1" thickBot="1" x14ac:dyDescent="0.25">
      <c r="B857" s="16"/>
      <c r="C857" s="16"/>
      <c r="D857" s="16"/>
      <c r="E857" s="16"/>
      <c r="F857" s="16"/>
      <c r="G857" s="16"/>
      <c r="H857" s="16"/>
      <c r="I857" s="16"/>
      <c r="J857" s="16"/>
      <c r="K857" s="16">
        <f>S857</f>
        <v>2.0833333333333259E-2</v>
      </c>
      <c r="L857" s="16"/>
      <c r="M857" s="16"/>
      <c r="N857" s="2">
        <f>N840</f>
        <v>43423</v>
      </c>
      <c r="O857" s="5">
        <f t="shared" ref="O857" si="465">SUM(P856)</f>
        <v>0.74999999999999911</v>
      </c>
      <c r="P857" s="4">
        <f t="shared" si="462"/>
        <v>0.77083333333333237</v>
      </c>
      <c r="Q857" s="176" t="s">
        <v>368</v>
      </c>
      <c r="R857" s="86" t="s">
        <v>835</v>
      </c>
      <c r="S857" s="5">
        <f t="shared" ref="S857" si="466">SUM(P857-O857)</f>
        <v>2.0833333333333259E-2</v>
      </c>
    </row>
    <row r="858" spans="1:19" ht="10.5" customHeight="1" outlineLevel="1" x14ac:dyDescent="0.2">
      <c r="A858" s="17">
        <f t="shared" ref="A858:M858" si="467">SUM(A841:A857)</f>
        <v>0</v>
      </c>
      <c r="B858" s="17">
        <f t="shared" si="467"/>
        <v>2.0833333333333259E-2</v>
      </c>
      <c r="C858" s="17">
        <f t="shared" si="467"/>
        <v>0</v>
      </c>
      <c r="D858" s="17">
        <f t="shared" si="467"/>
        <v>2.0833333333333315E-2</v>
      </c>
      <c r="E858" s="17">
        <f t="shared" si="467"/>
        <v>0</v>
      </c>
      <c r="F858" s="17">
        <f t="shared" si="467"/>
        <v>0</v>
      </c>
      <c r="G858" s="17">
        <f t="shared" si="467"/>
        <v>0</v>
      </c>
      <c r="H858" s="17">
        <f t="shared" si="467"/>
        <v>0</v>
      </c>
      <c r="I858" s="17">
        <f t="shared" si="467"/>
        <v>6.2499999999999889E-2</v>
      </c>
      <c r="J858" s="17">
        <f t="shared" si="467"/>
        <v>0</v>
      </c>
      <c r="K858" s="17">
        <f t="shared" si="467"/>
        <v>0.18749999999999933</v>
      </c>
      <c r="L858" s="17">
        <f t="shared" si="467"/>
        <v>6.2499999999999889E-2</v>
      </c>
      <c r="M858" s="17">
        <f t="shared" si="467"/>
        <v>0</v>
      </c>
      <c r="N858" s="55" t="b">
        <f>SUM(A858:M858) = S858</f>
        <v>1</v>
      </c>
      <c r="O858" s="23"/>
      <c r="P858" s="23"/>
      <c r="Q858" s="49"/>
      <c r="R858" s="49"/>
      <c r="S858" s="17">
        <f>SUM(S841:S857)</f>
        <v>0.35416666666666569</v>
      </c>
    </row>
    <row r="859" spans="1:19" ht="10.5" customHeight="1" outlineLevel="1" x14ac:dyDescent="0.2">
      <c r="A859" s="8">
        <f t="shared" ref="A859:C859" si="468">(A858-INT(A858))*24</f>
        <v>0</v>
      </c>
      <c r="B859" s="8">
        <f t="shared" si="468"/>
        <v>0.49999999999999822</v>
      </c>
      <c r="C859" s="8">
        <f t="shared" si="468"/>
        <v>0</v>
      </c>
      <c r="D859" s="18">
        <f>(D858-INT(D858))*24</f>
        <v>0.49999999999999956</v>
      </c>
      <c r="E859" s="18">
        <f>(E858-INT(E858))*24</f>
        <v>0</v>
      </c>
      <c r="F859" s="18">
        <f>(F858-INT(F858))*24</f>
        <v>0</v>
      </c>
      <c r="G859" s="18">
        <f>(G858-INT(G858))*24</f>
        <v>0</v>
      </c>
      <c r="H859" s="18">
        <f t="shared" ref="H859:M859" si="469">(H858-INT(H858))*24</f>
        <v>0</v>
      </c>
      <c r="I859" s="18">
        <f t="shared" si="469"/>
        <v>1.4999999999999973</v>
      </c>
      <c r="J859" s="18">
        <f t="shared" si="469"/>
        <v>0</v>
      </c>
      <c r="K859" s="18">
        <f t="shared" si="469"/>
        <v>4.499999999999984</v>
      </c>
      <c r="L859" s="18">
        <f t="shared" si="469"/>
        <v>1.4999999999999973</v>
      </c>
      <c r="M859" s="57">
        <f t="shared" si="469"/>
        <v>0</v>
      </c>
      <c r="N859" s="26">
        <f>SUM(A859:M859)</f>
        <v>8.4999999999999751</v>
      </c>
      <c r="O859" s="9"/>
      <c r="P859" s="9"/>
      <c r="Q859" s="50"/>
      <c r="R859" s="50"/>
      <c r="S859" s="52"/>
    </row>
    <row r="860" spans="1:19" ht="10.5" customHeight="1" outlineLevel="1" thickBot="1" x14ac:dyDescent="0.25">
      <c r="A860" s="15"/>
      <c r="B860" s="11"/>
      <c r="C860" s="11"/>
      <c r="D860" s="20">
        <f>SUM(A859:D859)</f>
        <v>0.99999999999999778</v>
      </c>
      <c r="E860" s="20">
        <f t="shared" ref="E860:M860" si="470">E859</f>
        <v>0</v>
      </c>
      <c r="F860" s="20">
        <f t="shared" si="470"/>
        <v>0</v>
      </c>
      <c r="G860" s="20">
        <f t="shared" si="470"/>
        <v>0</v>
      </c>
      <c r="H860" s="20">
        <f t="shared" si="470"/>
        <v>0</v>
      </c>
      <c r="I860" s="20">
        <f t="shared" si="470"/>
        <v>1.4999999999999973</v>
      </c>
      <c r="J860" s="20">
        <f t="shared" si="470"/>
        <v>0</v>
      </c>
      <c r="K860" s="20">
        <f t="shared" si="470"/>
        <v>4.499999999999984</v>
      </c>
      <c r="L860" s="20">
        <f t="shared" si="470"/>
        <v>1.4999999999999973</v>
      </c>
      <c r="M860" s="58">
        <f t="shared" si="470"/>
        <v>0</v>
      </c>
      <c r="N860" s="60">
        <f>S860</f>
        <v>0.35416666666666569</v>
      </c>
      <c r="O860" s="12"/>
      <c r="P860" s="12"/>
      <c r="Q860" s="51"/>
      <c r="R860" s="51"/>
      <c r="S860" s="54">
        <f>SUM(S858:S859)</f>
        <v>0.35416666666666569</v>
      </c>
    </row>
    <row r="861" spans="1:19" ht="10.5" customHeight="1" outlineLevel="1" thickBot="1" x14ac:dyDescent="0.25">
      <c r="A861" s="39"/>
      <c r="B861" s="40" t="s">
        <v>252</v>
      </c>
      <c r="C861" s="40" t="s">
        <v>19</v>
      </c>
      <c r="D861" s="40" t="s">
        <v>3</v>
      </c>
      <c r="E861" s="59" t="s">
        <v>24</v>
      </c>
      <c r="F861" s="40" t="s">
        <v>12</v>
      </c>
      <c r="G861" s="39" t="s">
        <v>10</v>
      </c>
      <c r="H861" s="39" t="s">
        <v>11</v>
      </c>
      <c r="I861" s="39" t="s">
        <v>15</v>
      </c>
      <c r="J861" s="39" t="s">
        <v>13</v>
      </c>
      <c r="K861" s="39" t="s">
        <v>368</v>
      </c>
      <c r="L861" s="39" t="s">
        <v>687</v>
      </c>
      <c r="M861" s="59" t="s">
        <v>26</v>
      </c>
      <c r="N861" s="56">
        <f>N840+1</f>
        <v>43424</v>
      </c>
      <c r="O861" s="4">
        <v>0.41666666666666669</v>
      </c>
      <c r="P861" s="4">
        <f>O861</f>
        <v>0.41666666666666669</v>
      </c>
      <c r="Q861" s="47" t="s">
        <v>23</v>
      </c>
      <c r="R861" s="86" t="s">
        <v>852</v>
      </c>
      <c r="S861" s="5">
        <f t="shared" ref="S861" si="471">SUM(P861-O861)</f>
        <v>0</v>
      </c>
    </row>
    <row r="862" spans="1:19" ht="10.5" customHeight="1" outlineLevel="1" x14ac:dyDescent="0.2">
      <c r="B862" s="16"/>
      <c r="C862" s="13"/>
      <c r="D862" s="16"/>
      <c r="E862" s="16"/>
      <c r="F862" s="16"/>
      <c r="G862" s="16"/>
      <c r="H862" s="16"/>
      <c r="I862" s="16"/>
      <c r="J862" s="16"/>
      <c r="L862" s="16">
        <f>S862</f>
        <v>2.0833333333333315E-2</v>
      </c>
      <c r="M862" s="16"/>
      <c r="N862" s="2">
        <f>N861</f>
        <v>43424</v>
      </c>
      <c r="O862" s="5">
        <f t="shared" ref="O862:O878" si="472">SUM(P861)</f>
        <v>0.41666666666666669</v>
      </c>
      <c r="P862" s="4">
        <f t="shared" ref="P862:P878" si="473">P861+0.0208333333333333</f>
        <v>0.4375</v>
      </c>
      <c r="Q862" s="176" t="s">
        <v>687</v>
      </c>
      <c r="R862" s="6" t="s">
        <v>857</v>
      </c>
      <c r="S862" s="5">
        <f t="shared" ref="S862:S864" si="474">SUM(P862-O862)</f>
        <v>2.0833333333333315E-2</v>
      </c>
    </row>
    <row r="863" spans="1:19" ht="10.5" customHeight="1" outlineLevel="1" x14ac:dyDescent="0.2">
      <c r="B863" s="16"/>
      <c r="C863" s="13"/>
      <c r="D863" s="16"/>
      <c r="E863" s="16"/>
      <c r="F863" s="16"/>
      <c r="G863" s="16"/>
      <c r="H863" s="16"/>
      <c r="I863" s="16"/>
      <c r="J863" s="16"/>
      <c r="K863" s="16"/>
      <c r="L863" s="16">
        <f>S863</f>
        <v>2.0833333333333315E-2</v>
      </c>
      <c r="M863" s="16"/>
      <c r="N863" s="2">
        <f>N861</f>
        <v>43424</v>
      </c>
      <c r="O863" s="5">
        <f t="shared" si="472"/>
        <v>0.4375</v>
      </c>
      <c r="P863" s="4">
        <f t="shared" si="473"/>
        <v>0.45833333333333331</v>
      </c>
      <c r="Q863" s="176" t="s">
        <v>687</v>
      </c>
      <c r="R863" s="6" t="s">
        <v>857</v>
      </c>
      <c r="S863" s="5">
        <f t="shared" si="474"/>
        <v>2.0833333333333315E-2</v>
      </c>
    </row>
    <row r="864" spans="1:19" ht="10.5" customHeight="1" outlineLevel="1" x14ac:dyDescent="0.2">
      <c r="B864" s="16"/>
      <c r="C864" s="13"/>
      <c r="D864" s="16"/>
      <c r="E864" s="16"/>
      <c r="F864" s="16"/>
      <c r="G864" s="16"/>
      <c r="H864" s="16"/>
      <c r="I864" s="16">
        <f>S864</f>
        <v>2.0833333333333315E-2</v>
      </c>
      <c r="J864" s="16"/>
      <c r="K864" s="16"/>
      <c r="L864" s="16"/>
      <c r="M864" s="13"/>
      <c r="N864" s="2">
        <f>N861</f>
        <v>43424</v>
      </c>
      <c r="O864" s="5">
        <f t="shared" si="472"/>
        <v>0.45833333333333331</v>
      </c>
      <c r="P864" s="4">
        <f t="shared" si="473"/>
        <v>0.47916666666666663</v>
      </c>
      <c r="Q864" s="176" t="s">
        <v>36</v>
      </c>
      <c r="R864" s="86" t="s">
        <v>828</v>
      </c>
      <c r="S864" s="5">
        <f t="shared" si="474"/>
        <v>2.0833333333333315E-2</v>
      </c>
    </row>
    <row r="865" spans="1:19" ht="10.5" customHeight="1" outlineLevel="1" x14ac:dyDescent="0.2">
      <c r="B865" s="16">
        <f>S865</f>
        <v>2.0833333333333315E-2</v>
      </c>
      <c r="C865" s="16"/>
      <c r="D865" s="16"/>
      <c r="E865" s="16"/>
      <c r="F865" s="16"/>
      <c r="G865" s="16"/>
      <c r="H865" s="16"/>
      <c r="I865" s="16"/>
      <c r="J865" s="16"/>
      <c r="K865" s="16"/>
      <c r="L865" s="16"/>
      <c r="M865" s="16"/>
      <c r="N865" s="2">
        <f>N861</f>
        <v>43424</v>
      </c>
      <c r="O865" s="5">
        <f t="shared" si="472"/>
        <v>0.47916666666666663</v>
      </c>
      <c r="P865" s="4">
        <f t="shared" si="473"/>
        <v>0.49999999999999994</v>
      </c>
      <c r="Q865" s="176" t="s">
        <v>533</v>
      </c>
      <c r="R865" s="86" t="s">
        <v>833</v>
      </c>
      <c r="S865" s="5">
        <f>SUM(P865-O865)</f>
        <v>2.0833333333333315E-2</v>
      </c>
    </row>
    <row r="866" spans="1:19" ht="10.5" customHeight="1" outlineLevel="1" x14ac:dyDescent="0.2">
      <c r="B866" s="16">
        <f>S866</f>
        <v>2.0833333333333315E-2</v>
      </c>
      <c r="C866" s="16"/>
      <c r="D866" s="16"/>
      <c r="E866" s="16"/>
      <c r="F866" s="16"/>
      <c r="G866" s="16"/>
      <c r="H866" s="16"/>
      <c r="I866" s="16"/>
      <c r="J866" s="16"/>
      <c r="K866" s="16"/>
      <c r="L866" s="16"/>
      <c r="M866" s="16"/>
      <c r="N866" s="2">
        <f>N861</f>
        <v>43424</v>
      </c>
      <c r="O866" s="5">
        <f t="shared" si="472"/>
        <v>0.49999999999999994</v>
      </c>
      <c r="P866" s="4">
        <f t="shared" si="473"/>
        <v>0.52083333333333326</v>
      </c>
      <c r="Q866" s="176" t="s">
        <v>252</v>
      </c>
      <c r="R866" s="86" t="s">
        <v>847</v>
      </c>
      <c r="S866" s="5">
        <f>SUM(P866-O866)</f>
        <v>2.0833333333333315E-2</v>
      </c>
    </row>
    <row r="867" spans="1:19" ht="10.5" customHeight="1" outlineLevel="1" x14ac:dyDescent="0.2">
      <c r="B867" s="16"/>
      <c r="C867" s="13"/>
      <c r="D867" s="16"/>
      <c r="E867" s="16"/>
      <c r="F867" s="16"/>
      <c r="G867" s="16"/>
      <c r="H867" s="16"/>
      <c r="I867" s="16">
        <f t="shared" ref="I867:I872" si="475">S867</f>
        <v>2.0833333333333259E-2</v>
      </c>
      <c r="J867" s="16"/>
      <c r="K867" s="16"/>
      <c r="L867" s="16"/>
      <c r="M867" s="13"/>
      <c r="N867" s="2">
        <f>N861</f>
        <v>43424</v>
      </c>
      <c r="O867" s="5">
        <f t="shared" si="472"/>
        <v>0.52083333333333326</v>
      </c>
      <c r="P867" s="4">
        <f t="shared" si="473"/>
        <v>0.54166666666666652</v>
      </c>
      <c r="Q867" s="176" t="s">
        <v>36</v>
      </c>
      <c r="R867" s="86" t="s">
        <v>845</v>
      </c>
      <c r="S867" s="5">
        <f t="shared" ref="S867:S870" si="476">SUM(P867-O867)</f>
        <v>2.0833333333333259E-2</v>
      </c>
    </row>
    <row r="868" spans="1:19" ht="10.5" customHeight="1" outlineLevel="1" x14ac:dyDescent="0.2">
      <c r="B868" s="16"/>
      <c r="C868" s="13"/>
      <c r="D868" s="16"/>
      <c r="E868" s="16"/>
      <c r="F868" s="16"/>
      <c r="G868" s="16"/>
      <c r="H868" s="16"/>
      <c r="I868" s="16">
        <f t="shared" si="475"/>
        <v>2.0833333333333259E-2</v>
      </c>
      <c r="J868" s="16"/>
      <c r="L868" s="16"/>
      <c r="M868" s="16"/>
      <c r="N868" s="2">
        <f>N861</f>
        <v>43424</v>
      </c>
      <c r="O868" s="5">
        <f t="shared" si="472"/>
        <v>0.54166666666666652</v>
      </c>
      <c r="P868" s="4">
        <f t="shared" si="473"/>
        <v>0.56249999999999978</v>
      </c>
      <c r="Q868" s="176" t="s">
        <v>36</v>
      </c>
      <c r="R868" s="86" t="s">
        <v>843</v>
      </c>
      <c r="S868" s="5">
        <f t="shared" si="476"/>
        <v>2.0833333333333259E-2</v>
      </c>
    </row>
    <row r="869" spans="1:19" ht="10.5" customHeight="1" outlineLevel="1" x14ac:dyDescent="0.2">
      <c r="B869" s="16"/>
      <c r="C869" s="13"/>
      <c r="D869" s="16"/>
      <c r="E869" s="16"/>
      <c r="F869" s="16"/>
      <c r="G869" s="16"/>
      <c r="H869" s="16"/>
      <c r="I869" s="16">
        <f t="shared" si="475"/>
        <v>2.0833333333333259E-2</v>
      </c>
      <c r="J869" s="16"/>
      <c r="L869" s="16"/>
      <c r="M869" s="13"/>
      <c r="N869" s="2">
        <f>N861</f>
        <v>43424</v>
      </c>
      <c r="O869" s="5">
        <f t="shared" si="472"/>
        <v>0.56249999999999978</v>
      </c>
      <c r="P869" s="4">
        <f t="shared" si="473"/>
        <v>0.58333333333333304</v>
      </c>
      <c r="Q869" s="176" t="s">
        <v>36</v>
      </c>
      <c r="R869" s="86" t="s">
        <v>764</v>
      </c>
      <c r="S869" s="5">
        <f t="shared" si="476"/>
        <v>2.0833333333333259E-2</v>
      </c>
    </row>
    <row r="870" spans="1:19" ht="10.5" customHeight="1" outlineLevel="1" x14ac:dyDescent="0.2">
      <c r="B870" s="16"/>
      <c r="C870" s="13"/>
      <c r="D870" s="16"/>
      <c r="E870" s="16"/>
      <c r="F870" s="16"/>
      <c r="G870" s="16"/>
      <c r="H870" s="16"/>
      <c r="I870" s="16">
        <f t="shared" si="475"/>
        <v>2.0833333333333259E-2</v>
      </c>
      <c r="J870" s="16"/>
      <c r="K870" s="16"/>
      <c r="L870" s="16"/>
      <c r="M870" s="13"/>
      <c r="N870" s="2">
        <f>N861</f>
        <v>43424</v>
      </c>
      <c r="O870" s="5">
        <f t="shared" si="472"/>
        <v>0.58333333333333304</v>
      </c>
      <c r="P870" s="4">
        <f t="shared" si="473"/>
        <v>0.6041666666666663</v>
      </c>
      <c r="Q870" s="176" t="s">
        <v>36</v>
      </c>
      <c r="R870" s="86" t="s">
        <v>840</v>
      </c>
      <c r="S870" s="5">
        <f t="shared" si="476"/>
        <v>2.0833333333333259E-2</v>
      </c>
    </row>
    <row r="871" spans="1:19" ht="10.5" customHeight="1" outlineLevel="1" x14ac:dyDescent="0.2">
      <c r="B871" s="16"/>
      <c r="C871" s="16"/>
      <c r="D871" s="16"/>
      <c r="E871" s="16"/>
      <c r="F871" s="16"/>
      <c r="G871" s="16"/>
      <c r="H871" s="16"/>
      <c r="I871" s="16">
        <f t="shared" si="475"/>
        <v>2.0833333333333259E-2</v>
      </c>
      <c r="J871" s="16"/>
      <c r="K871" s="16"/>
      <c r="L871" s="16"/>
      <c r="M871" s="16"/>
      <c r="N871" s="2">
        <f>N861</f>
        <v>43424</v>
      </c>
      <c r="O871" s="5">
        <f t="shared" si="472"/>
        <v>0.6041666666666663</v>
      </c>
      <c r="P871" s="4">
        <f t="shared" si="473"/>
        <v>0.62499999999999956</v>
      </c>
      <c r="Q871" s="176" t="s">
        <v>36</v>
      </c>
      <c r="R871" s="86" t="s">
        <v>840</v>
      </c>
      <c r="S871" s="5">
        <f>SUM(P871-O871)</f>
        <v>2.0833333333333259E-2</v>
      </c>
    </row>
    <row r="872" spans="1:19" ht="10.5" customHeight="1" outlineLevel="1" x14ac:dyDescent="0.2">
      <c r="A872" s="16"/>
      <c r="B872" s="16"/>
      <c r="C872" s="16"/>
      <c r="D872" s="16"/>
      <c r="E872" s="16"/>
      <c r="F872" s="16"/>
      <c r="G872" s="16"/>
      <c r="H872" s="16"/>
      <c r="I872" s="16">
        <f t="shared" si="475"/>
        <v>2.0833333333333259E-2</v>
      </c>
      <c r="J872" s="16"/>
      <c r="K872" s="16"/>
      <c r="L872" s="16"/>
      <c r="M872" s="16"/>
      <c r="N872" s="2">
        <f>N861</f>
        <v>43424</v>
      </c>
      <c r="O872" s="5">
        <f t="shared" si="472"/>
        <v>0.62499999999999956</v>
      </c>
      <c r="P872" s="4">
        <f t="shared" si="473"/>
        <v>0.64583333333333282</v>
      </c>
      <c r="Q872" s="176" t="s">
        <v>36</v>
      </c>
      <c r="R872" s="86" t="s">
        <v>836</v>
      </c>
      <c r="S872" s="5">
        <f>SUM(P872-O872)</f>
        <v>2.0833333333333259E-2</v>
      </c>
    </row>
    <row r="873" spans="1:19" ht="10.5" customHeight="1" outlineLevel="1" x14ac:dyDescent="0.2">
      <c r="B873" s="16"/>
      <c r="C873" s="13"/>
      <c r="D873" s="16"/>
      <c r="E873" s="16"/>
      <c r="F873" s="16"/>
      <c r="G873" s="16">
        <f>S873</f>
        <v>2.0833333333333259E-2</v>
      </c>
      <c r="H873" s="16"/>
      <c r="I873" s="16"/>
      <c r="J873" s="16"/>
      <c r="K873" s="16"/>
      <c r="L873" s="16"/>
      <c r="M873" s="16"/>
      <c r="N873" s="2">
        <f>N861</f>
        <v>43424</v>
      </c>
      <c r="O873" s="5">
        <f t="shared" si="472"/>
        <v>0.64583333333333282</v>
      </c>
      <c r="P873" s="4">
        <f t="shared" si="473"/>
        <v>0.66666666666666607</v>
      </c>
      <c r="Q873" s="176" t="s">
        <v>10</v>
      </c>
      <c r="R873" s="86" t="s">
        <v>838</v>
      </c>
      <c r="S873" s="5">
        <f>SUM(P873-O873)</f>
        <v>2.0833333333333259E-2</v>
      </c>
    </row>
    <row r="874" spans="1:19" ht="10.5" customHeight="1" outlineLevel="1" x14ac:dyDescent="0.2">
      <c r="B874" s="16"/>
      <c r="C874" s="13"/>
      <c r="D874" s="16"/>
      <c r="E874" s="16"/>
      <c r="F874" s="16"/>
      <c r="G874" s="16">
        <f>S874</f>
        <v>2.0833333333333259E-2</v>
      </c>
      <c r="H874" s="16"/>
      <c r="I874" s="16"/>
      <c r="J874" s="16"/>
      <c r="K874" s="16"/>
      <c r="L874" s="16"/>
      <c r="M874" s="16"/>
      <c r="N874" s="2">
        <f>N861</f>
        <v>43424</v>
      </c>
      <c r="O874" s="5">
        <f t="shared" si="472"/>
        <v>0.66666666666666607</v>
      </c>
      <c r="P874" s="4">
        <f t="shared" si="473"/>
        <v>0.68749999999999933</v>
      </c>
      <c r="Q874" s="176" t="s">
        <v>10</v>
      </c>
      <c r="R874" s="86" t="s">
        <v>838</v>
      </c>
      <c r="S874" s="5">
        <f t="shared" ref="S874" si="477">SUM(P874-O874)</f>
        <v>2.0833333333333259E-2</v>
      </c>
    </row>
    <row r="875" spans="1:19" ht="10.5" customHeight="1" outlineLevel="1" x14ac:dyDescent="0.2">
      <c r="B875" s="16"/>
      <c r="C875" s="13"/>
      <c r="D875" s="16"/>
      <c r="E875" s="16"/>
      <c r="F875" s="16"/>
      <c r="G875" s="16"/>
      <c r="H875" s="16"/>
      <c r="I875" s="16">
        <f>S875</f>
        <v>2.0833333333333259E-2</v>
      </c>
      <c r="J875" s="16"/>
      <c r="K875" s="16"/>
      <c r="L875" s="16"/>
      <c r="M875" s="16"/>
      <c r="N875" s="2">
        <f>N861</f>
        <v>43424</v>
      </c>
      <c r="O875" s="5">
        <f t="shared" si="472"/>
        <v>0.68749999999999933</v>
      </c>
      <c r="P875" s="4">
        <f t="shared" si="473"/>
        <v>0.70833333333333259</v>
      </c>
      <c r="Q875" s="176" t="s">
        <v>36</v>
      </c>
      <c r="R875" s="86" t="s">
        <v>836</v>
      </c>
      <c r="S875" s="5">
        <f>SUM(P875-O875)</f>
        <v>2.0833333333333259E-2</v>
      </c>
    </row>
    <row r="876" spans="1:19" ht="10.5" customHeight="1" outlineLevel="1" x14ac:dyDescent="0.2">
      <c r="B876" s="16"/>
      <c r="C876" s="13"/>
      <c r="D876" s="16"/>
      <c r="E876" s="16"/>
      <c r="F876" s="16"/>
      <c r="G876" s="16"/>
      <c r="H876" s="16"/>
      <c r="I876" s="16">
        <f>S876</f>
        <v>2.0833333333333259E-2</v>
      </c>
      <c r="J876" s="16"/>
      <c r="K876" s="16"/>
      <c r="L876" s="16"/>
      <c r="M876" s="16"/>
      <c r="N876" s="2">
        <f>N861</f>
        <v>43424</v>
      </c>
      <c r="O876" s="5">
        <f t="shared" si="472"/>
        <v>0.70833333333333259</v>
      </c>
      <c r="P876" s="4">
        <f t="shared" si="473"/>
        <v>0.72916666666666585</v>
      </c>
      <c r="Q876" s="176" t="s">
        <v>36</v>
      </c>
      <c r="R876" s="86" t="s">
        <v>836</v>
      </c>
      <c r="S876" s="5">
        <f t="shared" ref="S876:S878" si="478">SUM(P876-O876)</f>
        <v>2.0833333333333259E-2</v>
      </c>
    </row>
    <row r="877" spans="1:19" ht="10.5" customHeight="1" outlineLevel="1" x14ac:dyDescent="0.2">
      <c r="B877" s="16"/>
      <c r="C877" s="13"/>
      <c r="D877" s="16"/>
      <c r="E877" s="16"/>
      <c r="F877" s="16"/>
      <c r="G877" s="16"/>
      <c r="H877" s="16"/>
      <c r="I877" s="16"/>
      <c r="J877" s="16"/>
      <c r="K877" s="16">
        <f>S877</f>
        <v>2.0833333333333259E-2</v>
      </c>
      <c r="L877" s="16"/>
      <c r="M877" s="16"/>
      <c r="N877" s="2">
        <f>N861</f>
        <v>43424</v>
      </c>
      <c r="O877" s="5">
        <f t="shared" si="472"/>
        <v>0.72916666666666585</v>
      </c>
      <c r="P877" s="4">
        <f t="shared" si="473"/>
        <v>0.74999999999999911</v>
      </c>
      <c r="Q877" s="176" t="s">
        <v>368</v>
      </c>
      <c r="R877" s="86" t="s">
        <v>835</v>
      </c>
      <c r="S877" s="5">
        <f t="shared" si="478"/>
        <v>2.0833333333333259E-2</v>
      </c>
    </row>
    <row r="878" spans="1:19" ht="10.5" customHeight="1" outlineLevel="1" thickBot="1" x14ac:dyDescent="0.25">
      <c r="B878" s="16"/>
      <c r="C878" s="13"/>
      <c r="D878" s="16"/>
      <c r="E878" s="16"/>
      <c r="F878" s="16"/>
      <c r="G878" s="16"/>
      <c r="H878" s="16"/>
      <c r="I878" s="16"/>
      <c r="J878" s="16"/>
      <c r="K878" s="16">
        <f>S878</f>
        <v>2.0833333333333259E-2</v>
      </c>
      <c r="L878" s="16"/>
      <c r="M878" s="16"/>
      <c r="N878" s="2">
        <f>N861</f>
        <v>43424</v>
      </c>
      <c r="O878" s="5">
        <f t="shared" si="472"/>
        <v>0.74999999999999911</v>
      </c>
      <c r="P878" s="4">
        <f t="shared" si="473"/>
        <v>0.77083333333333237</v>
      </c>
      <c r="Q878" s="176" t="s">
        <v>368</v>
      </c>
      <c r="R878" s="86" t="s">
        <v>835</v>
      </c>
      <c r="S878" s="5">
        <f t="shared" si="478"/>
        <v>2.0833333333333259E-2</v>
      </c>
    </row>
    <row r="879" spans="1:19" ht="10.5" customHeight="1" outlineLevel="1" x14ac:dyDescent="0.2">
      <c r="A879" s="17">
        <f t="shared" ref="A879:M879" si="479">SUM(A862:A878)</f>
        <v>0</v>
      </c>
      <c r="B879" s="17">
        <f t="shared" si="479"/>
        <v>4.166666666666663E-2</v>
      </c>
      <c r="C879" s="17">
        <f t="shared" si="479"/>
        <v>0</v>
      </c>
      <c r="D879" s="17">
        <f t="shared" si="479"/>
        <v>0</v>
      </c>
      <c r="E879" s="17">
        <f t="shared" si="479"/>
        <v>0</v>
      </c>
      <c r="F879" s="17">
        <f t="shared" si="479"/>
        <v>0</v>
      </c>
      <c r="G879" s="17">
        <f t="shared" si="479"/>
        <v>4.1666666666666519E-2</v>
      </c>
      <c r="H879" s="17">
        <f t="shared" si="479"/>
        <v>0</v>
      </c>
      <c r="I879" s="17">
        <f t="shared" si="479"/>
        <v>0.18749999999999939</v>
      </c>
      <c r="J879" s="17">
        <f t="shared" si="479"/>
        <v>0</v>
      </c>
      <c r="K879" s="17">
        <f t="shared" si="479"/>
        <v>4.1666666666666519E-2</v>
      </c>
      <c r="L879" s="17">
        <f t="shared" si="479"/>
        <v>4.166666666666663E-2</v>
      </c>
      <c r="M879" s="17">
        <f t="shared" si="479"/>
        <v>0</v>
      </c>
      <c r="N879" s="55" t="b">
        <f>SUM(A879:M879) = S879</f>
        <v>1</v>
      </c>
      <c r="O879" s="23"/>
      <c r="P879" s="23"/>
      <c r="Q879" s="49"/>
      <c r="R879" s="49"/>
      <c r="S879" s="17">
        <f>SUM(S862:S878)</f>
        <v>0.35416666666666569</v>
      </c>
    </row>
    <row r="880" spans="1:19" ht="10.5" customHeight="1" outlineLevel="1" x14ac:dyDescent="0.2">
      <c r="A880" s="8">
        <f t="shared" ref="A880:C880" si="480">(A879-INT(A879))*24</f>
        <v>0</v>
      </c>
      <c r="B880" s="8">
        <f t="shared" si="480"/>
        <v>0.99999999999999911</v>
      </c>
      <c r="C880" s="8">
        <f t="shared" si="480"/>
        <v>0</v>
      </c>
      <c r="D880" s="18">
        <f>(D879-INT(D879))*24</f>
        <v>0</v>
      </c>
      <c r="E880" s="18">
        <f>(E879-INT(E879))*24</f>
        <v>0</v>
      </c>
      <c r="F880" s="18">
        <f>(F879-INT(F879))*24</f>
        <v>0</v>
      </c>
      <c r="G880" s="18">
        <f>(G879-INT(G879))*24</f>
        <v>0.99999999999999645</v>
      </c>
      <c r="H880" s="18">
        <f t="shared" ref="H880:M880" si="481">(H879-INT(H879))*24</f>
        <v>0</v>
      </c>
      <c r="I880" s="18">
        <f t="shared" si="481"/>
        <v>4.4999999999999858</v>
      </c>
      <c r="J880" s="18">
        <f t="shared" si="481"/>
        <v>0</v>
      </c>
      <c r="K880" s="18">
        <f t="shared" si="481"/>
        <v>0.99999999999999645</v>
      </c>
      <c r="L880" s="18">
        <f t="shared" si="481"/>
        <v>0.99999999999999911</v>
      </c>
      <c r="M880" s="57">
        <f t="shared" si="481"/>
        <v>0</v>
      </c>
      <c r="N880" s="26">
        <f>SUM(A880:M880)</f>
        <v>8.4999999999999769</v>
      </c>
      <c r="O880" s="24"/>
      <c r="P880" s="24"/>
      <c r="Q880" s="50"/>
      <c r="R880" s="50"/>
      <c r="S880" s="52"/>
    </row>
    <row r="881" spans="1:19" ht="10.5" customHeight="1" outlineLevel="1" thickBot="1" x14ac:dyDescent="0.25">
      <c r="A881" s="27"/>
      <c r="B881" s="19"/>
      <c r="C881" s="19"/>
      <c r="D881" s="20">
        <f>SUM(A880:D880)</f>
        <v>0.99999999999999911</v>
      </c>
      <c r="E881" s="20">
        <f t="shared" ref="E881:M881" si="482">E880</f>
        <v>0</v>
      </c>
      <c r="F881" s="20">
        <f t="shared" si="482"/>
        <v>0</v>
      </c>
      <c r="G881" s="20">
        <f t="shared" si="482"/>
        <v>0.99999999999999645</v>
      </c>
      <c r="H881" s="20">
        <f t="shared" si="482"/>
        <v>0</v>
      </c>
      <c r="I881" s="20">
        <f t="shared" si="482"/>
        <v>4.4999999999999858</v>
      </c>
      <c r="J881" s="20">
        <f t="shared" si="482"/>
        <v>0</v>
      </c>
      <c r="K881" s="20">
        <f t="shared" si="482"/>
        <v>0.99999999999999645</v>
      </c>
      <c r="L881" s="20">
        <f t="shared" si="482"/>
        <v>0.99999999999999911</v>
      </c>
      <c r="M881" s="58">
        <f t="shared" si="482"/>
        <v>0</v>
      </c>
      <c r="N881" s="60">
        <f>S881</f>
        <v>0.35416666666666569</v>
      </c>
      <c r="O881" s="25"/>
      <c r="P881" s="25"/>
      <c r="Q881" s="51"/>
      <c r="R881" s="51"/>
      <c r="S881" s="54">
        <f>SUM(S879:S880)</f>
        <v>0.35416666666666569</v>
      </c>
    </row>
    <row r="882" spans="1:19" ht="10.5" customHeight="1" outlineLevel="1" thickBot="1" x14ac:dyDescent="0.25">
      <c r="A882" s="39"/>
      <c r="B882" s="40" t="s">
        <v>252</v>
      </c>
      <c r="C882" s="40" t="s">
        <v>19</v>
      </c>
      <c r="D882" s="40" t="s">
        <v>3</v>
      </c>
      <c r="E882" s="59" t="s">
        <v>24</v>
      </c>
      <c r="F882" s="40" t="s">
        <v>12</v>
      </c>
      <c r="G882" s="39" t="s">
        <v>10</v>
      </c>
      <c r="H882" s="39" t="s">
        <v>11</v>
      </c>
      <c r="I882" s="39" t="s">
        <v>15</v>
      </c>
      <c r="J882" s="39" t="s">
        <v>13</v>
      </c>
      <c r="K882" s="39" t="s">
        <v>368</v>
      </c>
      <c r="L882" s="39" t="s">
        <v>687</v>
      </c>
      <c r="M882" s="59" t="s">
        <v>26</v>
      </c>
      <c r="N882" s="56">
        <f>N861+1</f>
        <v>43425</v>
      </c>
      <c r="O882" s="4">
        <v>0.375</v>
      </c>
      <c r="P882" s="4">
        <f>O882</f>
        <v>0.375</v>
      </c>
      <c r="Q882" s="47" t="s">
        <v>23</v>
      </c>
      <c r="R882" s="86" t="s">
        <v>852</v>
      </c>
      <c r="S882" s="5">
        <f t="shared" ref="S882" si="483">SUM(P882-O882)</f>
        <v>0</v>
      </c>
    </row>
    <row r="883" spans="1:19" ht="10.5" customHeight="1" outlineLevel="1" x14ac:dyDescent="0.2">
      <c r="B883" s="16"/>
      <c r="C883" s="13"/>
      <c r="D883" s="16">
        <f>S883</f>
        <v>2.0833333333333315E-2</v>
      </c>
      <c r="E883" s="16"/>
      <c r="F883" s="16"/>
      <c r="G883" s="16"/>
      <c r="H883" s="16"/>
      <c r="J883" s="16"/>
      <c r="M883" s="16"/>
      <c r="N883" s="2">
        <f>N882</f>
        <v>43425</v>
      </c>
      <c r="O883" s="3">
        <f>SUM(P882)</f>
        <v>0.375</v>
      </c>
      <c r="P883" s="4">
        <f>P882+0.0208333333333333</f>
        <v>0.39583333333333331</v>
      </c>
      <c r="Q883" s="176" t="s">
        <v>3</v>
      </c>
      <c r="R883" s="6" t="s">
        <v>21</v>
      </c>
      <c r="S883" s="5">
        <f t="shared" ref="S883:S884" si="484">SUM(P883-O883)</f>
        <v>2.0833333333333315E-2</v>
      </c>
    </row>
    <row r="884" spans="1:19" ht="10.5" customHeight="1" outlineLevel="1" x14ac:dyDescent="0.2">
      <c r="B884" s="16"/>
      <c r="C884" s="13"/>
      <c r="D884" s="16"/>
      <c r="E884" s="16"/>
      <c r="F884" s="16"/>
      <c r="G884" s="16"/>
      <c r="H884" s="16"/>
      <c r="I884" s="16">
        <f>S884</f>
        <v>2.0833333333333315E-2</v>
      </c>
      <c r="J884" s="16"/>
      <c r="K884" s="16"/>
      <c r="M884" s="16"/>
      <c r="N884" s="2">
        <f>N882</f>
        <v>43425</v>
      </c>
      <c r="O884" s="3">
        <f t="shared" ref="O884:O897" si="485">SUM(P883)</f>
        <v>0.39583333333333331</v>
      </c>
      <c r="P884" s="4">
        <f t="shared" ref="P884:P905" si="486">P883+0.0208333333333333</f>
        <v>0.41666666666666663</v>
      </c>
      <c r="Q884" s="176" t="s">
        <v>36</v>
      </c>
      <c r="R884" s="6" t="s">
        <v>853</v>
      </c>
      <c r="S884" s="5">
        <f t="shared" si="484"/>
        <v>2.0833333333333315E-2</v>
      </c>
    </row>
    <row r="885" spans="1:19" ht="10.5" customHeight="1" outlineLevel="1" x14ac:dyDescent="0.2">
      <c r="B885" s="16"/>
      <c r="C885" s="13"/>
      <c r="D885" s="5"/>
      <c r="E885" s="16"/>
      <c r="F885" s="16"/>
      <c r="G885" s="16">
        <f t="shared" ref="G885:G890" si="487">S885</f>
        <v>2.0833333333333315E-2</v>
      </c>
      <c r="H885" s="16"/>
      <c r="I885" s="16"/>
      <c r="J885" s="16"/>
      <c r="K885" s="16"/>
      <c r="L885" s="16"/>
      <c r="M885" s="13"/>
      <c r="N885" s="2">
        <f>N882</f>
        <v>43425</v>
      </c>
      <c r="O885" s="3">
        <f t="shared" si="485"/>
        <v>0.41666666666666663</v>
      </c>
      <c r="P885" s="4">
        <f t="shared" si="486"/>
        <v>0.43749999999999994</v>
      </c>
      <c r="Q885" s="176" t="s">
        <v>10</v>
      </c>
      <c r="R885" s="6" t="s">
        <v>854</v>
      </c>
      <c r="S885" s="5">
        <f>SUM(P885-O885)</f>
        <v>2.0833333333333315E-2</v>
      </c>
    </row>
    <row r="886" spans="1:19" ht="10.5" customHeight="1" outlineLevel="1" x14ac:dyDescent="0.2">
      <c r="B886" s="16"/>
      <c r="C886" s="13"/>
      <c r="D886" s="16"/>
      <c r="E886" s="16"/>
      <c r="F886" s="16"/>
      <c r="G886" s="16">
        <f t="shared" si="487"/>
        <v>2.0833333333333315E-2</v>
      </c>
      <c r="H886" s="16"/>
      <c r="I886" s="16"/>
      <c r="J886" s="16"/>
      <c r="K886" s="16"/>
      <c r="L886" s="16"/>
      <c r="M886" s="16"/>
      <c r="N886" s="2">
        <f>N882</f>
        <v>43425</v>
      </c>
      <c r="O886" s="3">
        <f t="shared" si="485"/>
        <v>0.43749999999999994</v>
      </c>
      <c r="P886" s="4">
        <f t="shared" si="486"/>
        <v>0.45833333333333326</v>
      </c>
      <c r="Q886" s="176" t="s">
        <v>10</v>
      </c>
      <c r="R886" s="6" t="s">
        <v>854</v>
      </c>
      <c r="S886" s="5">
        <f>SUM(P886-O886)</f>
        <v>2.0833333333333315E-2</v>
      </c>
    </row>
    <row r="887" spans="1:19" ht="10.5" customHeight="1" outlineLevel="1" x14ac:dyDescent="0.2">
      <c r="B887" s="16"/>
      <c r="C887" s="13"/>
      <c r="D887" s="16"/>
      <c r="E887" s="16"/>
      <c r="F887" s="16"/>
      <c r="G887" s="16">
        <f t="shared" si="487"/>
        <v>2.0833333333333315E-2</v>
      </c>
      <c r="H887" s="16"/>
      <c r="I887" s="16"/>
      <c r="J887" s="16"/>
      <c r="K887" s="16"/>
      <c r="L887" s="16"/>
      <c r="M887" s="16"/>
      <c r="N887" s="2">
        <f>N882</f>
        <v>43425</v>
      </c>
      <c r="O887" s="3">
        <f t="shared" si="485"/>
        <v>0.45833333333333326</v>
      </c>
      <c r="P887" s="4">
        <f t="shared" si="486"/>
        <v>0.47916666666666657</v>
      </c>
      <c r="Q887" s="176" t="s">
        <v>10</v>
      </c>
      <c r="R887" s="6" t="s">
        <v>854</v>
      </c>
      <c r="S887" s="5">
        <f>SUM(P887-O887)</f>
        <v>2.0833333333333315E-2</v>
      </c>
    </row>
    <row r="888" spans="1:19" ht="10.5" customHeight="1" outlineLevel="1" x14ac:dyDescent="0.2">
      <c r="B888" s="16"/>
      <c r="C888" s="13"/>
      <c r="D888" s="16"/>
      <c r="E888" s="16"/>
      <c r="F888" s="16"/>
      <c r="G888" s="16">
        <f t="shared" si="487"/>
        <v>2.0833333333333315E-2</v>
      </c>
      <c r="H888" s="16"/>
      <c r="I888" s="16"/>
      <c r="J888" s="16"/>
      <c r="K888" s="16"/>
      <c r="L888" s="16"/>
      <c r="M888" s="16"/>
      <c r="N888" s="2">
        <f>N882</f>
        <v>43425</v>
      </c>
      <c r="O888" s="3">
        <f t="shared" si="485"/>
        <v>0.47916666666666657</v>
      </c>
      <c r="P888" s="4">
        <f t="shared" si="486"/>
        <v>0.49999999999999989</v>
      </c>
      <c r="Q888" s="176" t="s">
        <v>10</v>
      </c>
      <c r="R888" s="6" t="s">
        <v>854</v>
      </c>
      <c r="S888" s="5">
        <f>SUM(P888-O888)</f>
        <v>2.0833333333333315E-2</v>
      </c>
    </row>
    <row r="889" spans="1:19" ht="10.5" customHeight="1" outlineLevel="1" x14ac:dyDescent="0.2">
      <c r="B889" s="16"/>
      <c r="C889" s="13"/>
      <c r="D889" s="16"/>
      <c r="E889" s="16"/>
      <c r="F889" s="16"/>
      <c r="G889" s="16">
        <f t="shared" si="487"/>
        <v>2.0833333333333259E-2</v>
      </c>
      <c r="H889" s="16"/>
      <c r="I889" s="16"/>
      <c r="J889" s="16"/>
      <c r="K889" s="16"/>
      <c r="L889" s="16"/>
      <c r="M889" s="16"/>
      <c r="N889" s="2">
        <f>N882</f>
        <v>43425</v>
      </c>
      <c r="O889" s="3">
        <f t="shared" si="485"/>
        <v>0.49999999999999989</v>
      </c>
      <c r="P889" s="4">
        <f t="shared" si="486"/>
        <v>0.52083333333333315</v>
      </c>
      <c r="Q889" s="176" t="s">
        <v>10</v>
      </c>
      <c r="R889" s="6" t="s">
        <v>854</v>
      </c>
      <c r="S889" s="5">
        <f t="shared" ref="S889:S890" si="488">SUM(P889-O889)</f>
        <v>2.0833333333333259E-2</v>
      </c>
    </row>
    <row r="890" spans="1:19" ht="10.5" customHeight="1" outlineLevel="1" x14ac:dyDescent="0.2">
      <c r="B890" s="16"/>
      <c r="C890" s="13"/>
      <c r="D890" s="16"/>
      <c r="E890" s="16"/>
      <c r="F890" s="16"/>
      <c r="G890" s="16">
        <f t="shared" si="487"/>
        <v>2.0833333333333259E-2</v>
      </c>
      <c r="H890" s="16"/>
      <c r="I890" s="16"/>
      <c r="J890" s="16"/>
      <c r="L890" s="16"/>
      <c r="M890" s="16"/>
      <c r="N890" s="2">
        <f>N882</f>
        <v>43425</v>
      </c>
      <c r="O890" s="3">
        <f t="shared" si="485"/>
        <v>0.52083333333333315</v>
      </c>
      <c r="P890" s="4">
        <f t="shared" si="486"/>
        <v>0.54166666666666641</v>
      </c>
      <c r="Q890" s="176" t="s">
        <v>10</v>
      </c>
      <c r="R890" s="6" t="s">
        <v>854</v>
      </c>
      <c r="S890" s="5">
        <f t="shared" si="488"/>
        <v>2.0833333333333259E-2</v>
      </c>
    </row>
    <row r="891" spans="1:19" ht="10.5" customHeight="1" outlineLevel="1" x14ac:dyDescent="0.2">
      <c r="B891" s="16"/>
      <c r="C891" s="13"/>
      <c r="D891" s="16"/>
      <c r="E891" s="16"/>
      <c r="F891" s="16">
        <f>S891</f>
        <v>2.0833333333333259E-2</v>
      </c>
      <c r="G891" s="16"/>
      <c r="H891" s="16"/>
      <c r="I891" s="16"/>
      <c r="J891" s="16"/>
      <c r="K891" s="16"/>
      <c r="L891" s="16"/>
      <c r="M891" s="16"/>
      <c r="N891" s="2">
        <f>N882</f>
        <v>43425</v>
      </c>
      <c r="O891" s="3">
        <f t="shared" si="485"/>
        <v>0.54166666666666641</v>
      </c>
      <c r="P891" s="4">
        <f t="shared" si="486"/>
        <v>0.56249999999999967</v>
      </c>
      <c r="Q891" s="176" t="s">
        <v>12</v>
      </c>
      <c r="R891" s="86" t="s">
        <v>861</v>
      </c>
      <c r="S891" s="5">
        <f>SUM(P891-O891)</f>
        <v>2.0833333333333259E-2</v>
      </c>
    </row>
    <row r="892" spans="1:19" ht="10.5" customHeight="1" outlineLevel="1" x14ac:dyDescent="0.2">
      <c r="B892" s="16"/>
      <c r="C892" s="16"/>
      <c r="D892" s="16"/>
      <c r="E892" s="16"/>
      <c r="F892" s="16">
        <f>S892</f>
        <v>2.0833333333333259E-2</v>
      </c>
      <c r="G892" s="16"/>
      <c r="H892" s="16"/>
      <c r="I892" s="16"/>
      <c r="J892" s="16"/>
      <c r="K892" s="16"/>
      <c r="L892" s="16"/>
      <c r="M892" s="16"/>
      <c r="N892" s="2">
        <f>N882</f>
        <v>43425</v>
      </c>
      <c r="O892" s="3">
        <f t="shared" si="485"/>
        <v>0.56249999999999967</v>
      </c>
      <c r="P892" s="4">
        <f t="shared" si="486"/>
        <v>0.58333333333333293</v>
      </c>
      <c r="Q892" s="176" t="s">
        <v>12</v>
      </c>
      <c r="R892" s="86" t="s">
        <v>855</v>
      </c>
      <c r="S892" s="5">
        <f>SUM(P892-O892)</f>
        <v>2.0833333333333259E-2</v>
      </c>
    </row>
    <row r="893" spans="1:19" ht="10.5" customHeight="1" outlineLevel="1" x14ac:dyDescent="0.2">
      <c r="B893" s="16"/>
      <c r="C893" s="16"/>
      <c r="D893" s="16"/>
      <c r="E893" s="16"/>
      <c r="F893" s="16">
        <f>S893</f>
        <v>2.0833333333333259E-2</v>
      </c>
      <c r="G893" s="16"/>
      <c r="H893" s="16"/>
      <c r="I893" s="16"/>
      <c r="J893" s="16"/>
      <c r="K893" s="16"/>
      <c r="L893" s="16"/>
      <c r="M893" s="16"/>
      <c r="N893" s="2">
        <f>N882</f>
        <v>43425</v>
      </c>
      <c r="O893" s="3">
        <f t="shared" si="485"/>
        <v>0.58333333333333293</v>
      </c>
      <c r="P893" s="4">
        <f t="shared" si="486"/>
        <v>0.60416666666666619</v>
      </c>
      <c r="Q893" s="176" t="s">
        <v>12</v>
      </c>
      <c r="R893" s="86" t="s">
        <v>855</v>
      </c>
      <c r="S893" s="5">
        <f t="shared" ref="S893:S895" si="489">SUM(P893-O893)</f>
        <v>2.0833333333333259E-2</v>
      </c>
    </row>
    <row r="894" spans="1:19" ht="10.5" customHeight="1" outlineLevel="1" x14ac:dyDescent="0.2">
      <c r="B894" s="16"/>
      <c r="C894" s="16"/>
      <c r="D894" s="16"/>
      <c r="E894" s="16"/>
      <c r="F894" s="16"/>
      <c r="G894" s="16"/>
      <c r="H894" s="16"/>
      <c r="I894" s="16"/>
      <c r="J894" s="16"/>
      <c r="K894" s="16"/>
      <c r="L894" s="16">
        <f>S894</f>
        <v>2.0833333333333259E-2</v>
      </c>
      <c r="M894" s="16"/>
      <c r="N894" s="2">
        <f>N882</f>
        <v>43425</v>
      </c>
      <c r="O894" s="3">
        <f t="shared" si="485"/>
        <v>0.60416666666666619</v>
      </c>
      <c r="P894" s="4">
        <f t="shared" si="486"/>
        <v>0.62499999999999944</v>
      </c>
      <c r="Q894" s="176" t="s">
        <v>687</v>
      </c>
      <c r="R894" s="86" t="s">
        <v>856</v>
      </c>
      <c r="S894" s="5">
        <f t="shared" si="489"/>
        <v>2.0833333333333259E-2</v>
      </c>
    </row>
    <row r="895" spans="1:19" ht="10.5" customHeight="1" outlineLevel="1" x14ac:dyDescent="0.2">
      <c r="B895" s="16"/>
      <c r="C895" s="16"/>
      <c r="D895" s="16"/>
      <c r="E895" s="16"/>
      <c r="F895" s="16"/>
      <c r="G895" s="16">
        <f>S895</f>
        <v>2.0833333333333259E-2</v>
      </c>
      <c r="H895" s="16"/>
      <c r="I895" s="16"/>
      <c r="J895" s="16"/>
      <c r="K895" s="16"/>
      <c r="L895" s="16"/>
      <c r="M895" s="16"/>
      <c r="N895" s="2">
        <f>N882</f>
        <v>43425</v>
      </c>
      <c r="O895" s="3">
        <f t="shared" si="485"/>
        <v>0.62499999999999944</v>
      </c>
      <c r="P895" s="4">
        <f t="shared" si="486"/>
        <v>0.6458333333333327</v>
      </c>
      <c r="Q895" s="176" t="s">
        <v>10</v>
      </c>
      <c r="R895" s="86" t="s">
        <v>758</v>
      </c>
      <c r="S895" s="5">
        <f t="shared" si="489"/>
        <v>2.0833333333333259E-2</v>
      </c>
    </row>
    <row r="896" spans="1:19" ht="10.5" customHeight="1" outlineLevel="1" x14ac:dyDescent="0.2">
      <c r="B896" s="16"/>
      <c r="C896" s="16"/>
      <c r="D896" s="16"/>
      <c r="E896" s="16"/>
      <c r="F896" s="16"/>
      <c r="G896" s="16">
        <f>S896</f>
        <v>2.0833333333333259E-2</v>
      </c>
      <c r="H896" s="16"/>
      <c r="I896" s="16"/>
      <c r="J896" s="16"/>
      <c r="K896" s="16"/>
      <c r="L896" s="16"/>
      <c r="M896" s="16"/>
      <c r="N896" s="2">
        <f>N882</f>
        <v>43425</v>
      </c>
      <c r="O896" s="3">
        <f t="shared" si="485"/>
        <v>0.6458333333333327</v>
      </c>
      <c r="P896" s="4">
        <f t="shared" si="486"/>
        <v>0.66666666666666596</v>
      </c>
      <c r="Q896" s="176" t="s">
        <v>10</v>
      </c>
      <c r="R896" s="86" t="s">
        <v>858</v>
      </c>
      <c r="S896" s="5">
        <f>SUM(P896-O896)</f>
        <v>2.0833333333333259E-2</v>
      </c>
    </row>
    <row r="897" spans="1:19" ht="10.5" customHeight="1" outlineLevel="1" x14ac:dyDescent="0.2">
      <c r="B897" s="16"/>
      <c r="C897" s="16"/>
      <c r="D897" s="16"/>
      <c r="E897" s="16"/>
      <c r="F897" s="16"/>
      <c r="G897" s="16">
        <f>S897</f>
        <v>2.0833333333333259E-2</v>
      </c>
      <c r="H897" s="16"/>
      <c r="I897" s="16"/>
      <c r="J897" s="16"/>
      <c r="K897" s="16"/>
      <c r="L897" s="16"/>
      <c r="M897" s="16"/>
      <c r="N897" s="2">
        <f>N882</f>
        <v>43425</v>
      </c>
      <c r="O897" s="3">
        <f t="shared" si="485"/>
        <v>0.66666666666666596</v>
      </c>
      <c r="P897" s="4">
        <f t="shared" si="486"/>
        <v>0.68749999999999922</v>
      </c>
      <c r="Q897" s="176" t="s">
        <v>10</v>
      </c>
      <c r="R897" s="86" t="s">
        <v>858</v>
      </c>
      <c r="S897" s="5">
        <f>SUM(P897-O897)</f>
        <v>2.0833333333333259E-2</v>
      </c>
    </row>
    <row r="898" spans="1:19" ht="10.5" customHeight="1" outlineLevel="1" x14ac:dyDescent="0.2">
      <c r="B898" s="16"/>
      <c r="C898" s="16"/>
      <c r="D898" s="16"/>
      <c r="E898" s="16"/>
      <c r="F898" s="16"/>
      <c r="G898" s="16"/>
      <c r="H898" s="16"/>
      <c r="I898" s="16">
        <f>S898</f>
        <v>2.0833333333333259E-2</v>
      </c>
      <c r="J898" s="16"/>
      <c r="K898" s="16"/>
      <c r="L898" s="16"/>
      <c r="M898" s="16"/>
      <c r="N898" s="2">
        <f>N882</f>
        <v>43425</v>
      </c>
      <c r="O898" s="3">
        <f t="shared" ref="O898:O900" si="490">SUM(P897)</f>
        <v>0.68749999999999922</v>
      </c>
      <c r="P898" s="4">
        <f t="shared" si="486"/>
        <v>0.70833333333333248</v>
      </c>
      <c r="Q898" s="176" t="s">
        <v>36</v>
      </c>
      <c r="R898" s="86" t="s">
        <v>1046</v>
      </c>
      <c r="S898" s="5">
        <f t="shared" ref="S898:S900" si="491">SUM(P898-O898)</f>
        <v>2.0833333333333259E-2</v>
      </c>
    </row>
    <row r="899" spans="1:19" ht="10.5" customHeight="1" outlineLevel="1" x14ac:dyDescent="0.2">
      <c r="B899" s="16"/>
      <c r="C899" s="16"/>
      <c r="D899" s="16"/>
      <c r="E899" s="16"/>
      <c r="F899" s="16"/>
      <c r="G899" s="16"/>
      <c r="H899" s="16"/>
      <c r="I899" s="16"/>
      <c r="J899" s="16"/>
      <c r="K899" s="16"/>
      <c r="L899" s="16"/>
      <c r="M899" s="16"/>
      <c r="N899" s="2">
        <f>N882</f>
        <v>43425</v>
      </c>
      <c r="O899" s="3">
        <f t="shared" si="490"/>
        <v>0.70833333333333248</v>
      </c>
      <c r="P899" s="4">
        <f t="shared" si="486"/>
        <v>0.72916666666666574</v>
      </c>
      <c r="Q899" s="176" t="s">
        <v>23</v>
      </c>
      <c r="R899" s="86" t="s">
        <v>860</v>
      </c>
      <c r="S899" s="5"/>
    </row>
    <row r="900" spans="1:19" ht="10.5" customHeight="1" outlineLevel="1" x14ac:dyDescent="0.2">
      <c r="B900" s="16"/>
      <c r="C900" s="16"/>
      <c r="D900" s="16">
        <f>S900</f>
        <v>2.0833333333333259E-2</v>
      </c>
      <c r="E900" s="16"/>
      <c r="F900" s="16"/>
      <c r="G900" s="16"/>
      <c r="H900" s="16"/>
      <c r="I900" s="16"/>
      <c r="J900" s="16"/>
      <c r="K900" s="16"/>
      <c r="L900" s="16"/>
      <c r="M900" s="16"/>
      <c r="N900" s="2">
        <f>N882</f>
        <v>43425</v>
      </c>
      <c r="O900" s="3">
        <f t="shared" si="490"/>
        <v>0.72916666666666574</v>
      </c>
      <c r="P900" s="4">
        <f t="shared" si="486"/>
        <v>0.749999999999999</v>
      </c>
      <c r="Q900" s="176" t="s">
        <v>3</v>
      </c>
      <c r="R900" s="86" t="s">
        <v>859</v>
      </c>
      <c r="S900" s="5">
        <f t="shared" si="491"/>
        <v>2.0833333333333259E-2</v>
      </c>
    </row>
    <row r="901" spans="1:19" ht="10.5" customHeight="1" outlineLevel="1" x14ac:dyDescent="0.2">
      <c r="B901" s="16"/>
      <c r="C901" s="16"/>
      <c r="D901" s="16">
        <f>S901</f>
        <v>2.0833333333333259E-2</v>
      </c>
      <c r="E901" s="16"/>
      <c r="F901" s="16"/>
      <c r="G901" s="16"/>
      <c r="H901" s="16"/>
      <c r="I901" s="16"/>
      <c r="J901" s="16"/>
      <c r="K901" s="16"/>
      <c r="L901" s="16"/>
      <c r="M901" s="16"/>
      <c r="N901" s="2">
        <f>N882</f>
        <v>43425</v>
      </c>
      <c r="O901" s="3">
        <f t="shared" ref="O901:O903" si="492">SUM(P900)</f>
        <v>0.749999999999999</v>
      </c>
      <c r="P901" s="4">
        <f t="shared" si="486"/>
        <v>0.77083333333333226</v>
      </c>
      <c r="Q901" s="176" t="s">
        <v>3</v>
      </c>
      <c r="R901" s="86" t="s">
        <v>859</v>
      </c>
      <c r="S901" s="5">
        <f t="shared" ref="S901:S903" si="493">SUM(P901-O901)</f>
        <v>2.0833333333333259E-2</v>
      </c>
    </row>
    <row r="902" spans="1:19" ht="10.5" customHeight="1" outlineLevel="1" x14ac:dyDescent="0.2">
      <c r="B902" s="16"/>
      <c r="C902" s="16"/>
      <c r="D902" s="16"/>
      <c r="E902" s="16"/>
      <c r="F902" s="16"/>
      <c r="G902" s="16">
        <f>S902</f>
        <v>2.0833333333333259E-2</v>
      </c>
      <c r="H902" s="16"/>
      <c r="I902" s="16"/>
      <c r="J902" s="16"/>
      <c r="K902" s="16"/>
      <c r="L902" s="16"/>
      <c r="M902" s="16"/>
      <c r="N902" s="2">
        <f>N882</f>
        <v>43425</v>
      </c>
      <c r="O902" s="3">
        <f t="shared" si="492"/>
        <v>0.77083333333333226</v>
      </c>
      <c r="P902" s="4">
        <f t="shared" si="486"/>
        <v>0.79166666666666552</v>
      </c>
      <c r="Q902" s="176" t="s">
        <v>10</v>
      </c>
      <c r="R902" s="86" t="s">
        <v>858</v>
      </c>
      <c r="S902" s="5">
        <f t="shared" si="493"/>
        <v>2.0833333333333259E-2</v>
      </c>
    </row>
    <row r="903" spans="1:19" ht="10.5" customHeight="1" outlineLevel="1" x14ac:dyDescent="0.2">
      <c r="B903" s="16"/>
      <c r="C903" s="16"/>
      <c r="D903" s="16"/>
      <c r="E903" s="16"/>
      <c r="F903" s="16"/>
      <c r="G903" s="16"/>
      <c r="H903" s="16"/>
      <c r="I903" s="16">
        <f>S903</f>
        <v>2.0833333333333259E-2</v>
      </c>
      <c r="J903" s="16"/>
      <c r="K903" s="16"/>
      <c r="L903" s="16"/>
      <c r="M903" s="16"/>
      <c r="N903" s="2">
        <f>N882</f>
        <v>43425</v>
      </c>
      <c r="O903" s="3">
        <f t="shared" si="492"/>
        <v>0.79166666666666552</v>
      </c>
      <c r="P903" s="4">
        <f t="shared" si="486"/>
        <v>0.81249999999999878</v>
      </c>
      <c r="Q903" s="176" t="s">
        <v>36</v>
      </c>
      <c r="R903" s="86" t="s">
        <v>1046</v>
      </c>
      <c r="S903" s="5">
        <f t="shared" si="493"/>
        <v>2.0833333333333259E-2</v>
      </c>
    </row>
    <row r="904" spans="1:19" ht="10.5" customHeight="1" outlineLevel="1" x14ac:dyDescent="0.2">
      <c r="B904" s="16"/>
      <c r="C904" s="16"/>
      <c r="D904" s="16"/>
      <c r="E904" s="16"/>
      <c r="F904" s="16"/>
      <c r="G904" s="16"/>
      <c r="H904" s="16"/>
      <c r="I904" s="16">
        <f>S904</f>
        <v>2.0833333333333259E-2</v>
      </c>
      <c r="J904" s="16"/>
      <c r="K904" s="16"/>
      <c r="L904" s="16"/>
      <c r="M904" s="16"/>
      <c r="N904" s="2">
        <f>N882</f>
        <v>43425</v>
      </c>
      <c r="O904" s="3">
        <f t="shared" ref="O904:O905" si="494">SUM(P903)</f>
        <v>0.81249999999999878</v>
      </c>
      <c r="P904" s="4">
        <f t="shared" si="486"/>
        <v>0.83333333333333204</v>
      </c>
      <c r="Q904" s="176" t="s">
        <v>36</v>
      </c>
      <c r="R904" s="86" t="s">
        <v>1046</v>
      </c>
      <c r="S904" s="5">
        <f t="shared" ref="S904:S905" si="495">SUM(P904-O904)</f>
        <v>2.0833333333333259E-2</v>
      </c>
    </row>
    <row r="905" spans="1:19" ht="10.5" customHeight="1" outlineLevel="1" thickBot="1" x14ac:dyDescent="0.25">
      <c r="B905" s="16"/>
      <c r="C905" s="16"/>
      <c r="D905" s="16"/>
      <c r="E905" s="16"/>
      <c r="F905" s="16"/>
      <c r="G905" s="16"/>
      <c r="H905" s="16"/>
      <c r="I905" s="16">
        <f>S905</f>
        <v>2.0833333333333259E-2</v>
      </c>
      <c r="J905" s="16"/>
      <c r="K905" s="16"/>
      <c r="L905" s="16"/>
      <c r="M905" s="16"/>
      <c r="N905" s="2">
        <f>N882</f>
        <v>43425</v>
      </c>
      <c r="O905" s="3">
        <f t="shared" si="494"/>
        <v>0.83333333333333204</v>
      </c>
      <c r="P905" s="4">
        <f t="shared" si="486"/>
        <v>0.8541666666666653</v>
      </c>
      <c r="Q905" s="176" t="s">
        <v>36</v>
      </c>
      <c r="R905" s="86" t="s">
        <v>1046</v>
      </c>
      <c r="S905" s="5">
        <f t="shared" si="495"/>
        <v>2.0833333333333259E-2</v>
      </c>
    </row>
    <row r="906" spans="1:19" ht="10.5" customHeight="1" outlineLevel="1" x14ac:dyDescent="0.2">
      <c r="A906" s="17">
        <f t="shared" ref="A906:M906" si="496">SUM(A883:A905)</f>
        <v>0</v>
      </c>
      <c r="B906" s="17">
        <f t="shared" si="496"/>
        <v>0</v>
      </c>
      <c r="C906" s="17">
        <f t="shared" si="496"/>
        <v>0</v>
      </c>
      <c r="D906" s="17">
        <f t="shared" si="496"/>
        <v>6.2499999999999833E-2</v>
      </c>
      <c r="E906" s="17">
        <f t="shared" si="496"/>
        <v>0</v>
      </c>
      <c r="F906" s="17">
        <f t="shared" si="496"/>
        <v>6.2499999999999778E-2</v>
      </c>
      <c r="G906" s="17">
        <f t="shared" si="496"/>
        <v>0.20833333333333282</v>
      </c>
      <c r="H906" s="17">
        <f t="shared" si="496"/>
        <v>0</v>
      </c>
      <c r="I906" s="17">
        <f t="shared" si="496"/>
        <v>0.10416666666666635</v>
      </c>
      <c r="J906" s="17">
        <f t="shared" si="496"/>
        <v>0</v>
      </c>
      <c r="K906" s="17">
        <f t="shared" si="496"/>
        <v>0</v>
      </c>
      <c r="L906" s="17">
        <f t="shared" si="496"/>
        <v>2.0833333333333259E-2</v>
      </c>
      <c r="M906" s="17">
        <f t="shared" si="496"/>
        <v>0</v>
      </c>
      <c r="N906" s="55" t="b">
        <f>SUM(A906:M906) = S906</f>
        <v>1</v>
      </c>
      <c r="O906" s="23"/>
      <c r="P906" s="23"/>
      <c r="Q906" s="49"/>
      <c r="R906" s="49"/>
      <c r="S906" s="17">
        <f>SUM(S883:S905)</f>
        <v>0.45833333333333204</v>
      </c>
    </row>
    <row r="907" spans="1:19" ht="10.5" customHeight="1" outlineLevel="1" x14ac:dyDescent="0.2">
      <c r="A907" s="8">
        <f t="shared" ref="A907:C907" si="497">(A906-INT(A906))*24</f>
        <v>0</v>
      </c>
      <c r="B907" s="8">
        <f t="shared" si="497"/>
        <v>0</v>
      </c>
      <c r="C907" s="8">
        <f t="shared" si="497"/>
        <v>0</v>
      </c>
      <c r="D907" s="18">
        <f>(D906-INT(D906))*24</f>
        <v>1.499999999999996</v>
      </c>
      <c r="E907" s="18">
        <f>(E906-INT(E906))*24</f>
        <v>0</v>
      </c>
      <c r="F907" s="18">
        <f>(F906-INT(F906))*24</f>
        <v>1.4999999999999947</v>
      </c>
      <c r="G907" s="18">
        <f>(G906-INT(G906))*24</f>
        <v>4.9999999999999876</v>
      </c>
      <c r="H907" s="18">
        <f t="shared" ref="H907:M907" si="498">(H906-INT(H906))*24</f>
        <v>0</v>
      </c>
      <c r="I907" s="18">
        <f t="shared" si="498"/>
        <v>2.4999999999999925</v>
      </c>
      <c r="J907" s="18">
        <f t="shared" si="498"/>
        <v>0</v>
      </c>
      <c r="K907" s="18">
        <f t="shared" si="498"/>
        <v>0</v>
      </c>
      <c r="L907" s="18">
        <f t="shared" si="498"/>
        <v>0.49999999999999822</v>
      </c>
      <c r="M907" s="57">
        <f t="shared" si="498"/>
        <v>0</v>
      </c>
      <c r="N907" s="26">
        <f>SUM(A907:M907)</f>
        <v>10.99999999999997</v>
      </c>
      <c r="O907" s="24"/>
      <c r="P907" s="24"/>
      <c r="Q907" s="50"/>
      <c r="R907" s="50"/>
      <c r="S907" s="52"/>
    </row>
    <row r="908" spans="1:19" ht="10.5" customHeight="1" outlineLevel="1" thickBot="1" x14ac:dyDescent="0.25">
      <c r="A908" s="27"/>
      <c r="B908" s="19"/>
      <c r="C908" s="19"/>
      <c r="D908" s="20">
        <f>SUM(A907:D907)</f>
        <v>1.499999999999996</v>
      </c>
      <c r="E908" s="20">
        <f t="shared" ref="E908:M908" si="499">E907</f>
        <v>0</v>
      </c>
      <c r="F908" s="20">
        <f t="shared" si="499"/>
        <v>1.4999999999999947</v>
      </c>
      <c r="G908" s="20">
        <f t="shared" si="499"/>
        <v>4.9999999999999876</v>
      </c>
      <c r="H908" s="20">
        <f t="shared" si="499"/>
        <v>0</v>
      </c>
      <c r="I908" s="20">
        <f t="shared" si="499"/>
        <v>2.4999999999999925</v>
      </c>
      <c r="J908" s="20">
        <f t="shared" si="499"/>
        <v>0</v>
      </c>
      <c r="K908" s="20">
        <f t="shared" si="499"/>
        <v>0</v>
      </c>
      <c r="L908" s="20">
        <f t="shared" si="499"/>
        <v>0.49999999999999822</v>
      </c>
      <c r="M908" s="58">
        <f t="shared" si="499"/>
        <v>0</v>
      </c>
      <c r="N908" s="60">
        <f>S908</f>
        <v>0.45833333333333204</v>
      </c>
      <c r="O908" s="25"/>
      <c r="P908" s="25"/>
      <c r="Q908" s="51"/>
      <c r="R908" s="51"/>
      <c r="S908" s="54">
        <f>SUM(S906:S907)</f>
        <v>0.45833333333333204</v>
      </c>
    </row>
    <row r="909" spans="1:19" ht="10.5" customHeight="1" outlineLevel="1" thickBot="1" x14ac:dyDescent="0.25">
      <c r="A909" s="39"/>
      <c r="B909" s="40" t="s">
        <v>252</v>
      </c>
      <c r="C909" s="40" t="s">
        <v>19</v>
      </c>
      <c r="D909" s="40" t="s">
        <v>3</v>
      </c>
      <c r="E909" s="59" t="s">
        <v>24</v>
      </c>
      <c r="F909" s="40" t="s">
        <v>12</v>
      </c>
      <c r="G909" s="39" t="s">
        <v>10</v>
      </c>
      <c r="H909" s="39" t="s">
        <v>11</v>
      </c>
      <c r="I909" s="39" t="s">
        <v>15</v>
      </c>
      <c r="J909" s="39" t="s">
        <v>13</v>
      </c>
      <c r="K909" s="39" t="s">
        <v>368</v>
      </c>
      <c r="L909" s="39" t="s">
        <v>687</v>
      </c>
      <c r="M909" s="59" t="s">
        <v>26</v>
      </c>
      <c r="N909" s="56">
        <f>N882+1</f>
        <v>43426</v>
      </c>
      <c r="O909" s="4">
        <v>0.41666666666666669</v>
      </c>
      <c r="P909" s="4">
        <f>O909</f>
        <v>0.41666666666666669</v>
      </c>
      <c r="Q909" s="47" t="s">
        <v>23</v>
      </c>
      <c r="R909" s="86" t="s">
        <v>662</v>
      </c>
      <c r="S909" s="5">
        <f t="shared" ref="S909" si="500">SUM(P909-O909)</f>
        <v>0</v>
      </c>
    </row>
    <row r="910" spans="1:19" ht="10.5" customHeight="1" outlineLevel="1" x14ac:dyDescent="0.2">
      <c r="B910" s="16"/>
      <c r="C910" s="13"/>
      <c r="D910" s="16">
        <f>S910</f>
        <v>2.0833333333333315E-2</v>
      </c>
      <c r="E910" s="16"/>
      <c r="F910" s="16"/>
      <c r="G910" s="16"/>
      <c r="H910" s="16"/>
      <c r="J910" s="16"/>
      <c r="M910" s="16"/>
      <c r="N910" s="2">
        <f>N909</f>
        <v>43426</v>
      </c>
      <c r="O910" s="3">
        <f>SUM(P909)</f>
        <v>0.41666666666666669</v>
      </c>
      <c r="P910" s="4">
        <f>P909+0.0208333333333333</f>
        <v>0.4375</v>
      </c>
      <c r="Q910" s="176" t="s">
        <v>3</v>
      </c>
      <c r="R910" s="6" t="s">
        <v>21</v>
      </c>
      <c r="S910" s="5">
        <f t="shared" ref="S910:S911" si="501">SUM(P910-O910)</f>
        <v>2.0833333333333315E-2</v>
      </c>
    </row>
    <row r="911" spans="1:19" ht="10.5" customHeight="1" outlineLevel="1" x14ac:dyDescent="0.2">
      <c r="B911" s="16"/>
      <c r="C911" s="13"/>
      <c r="D911" s="16"/>
      <c r="E911" s="16"/>
      <c r="F911" s="16"/>
      <c r="G911" s="16"/>
      <c r="H911" s="16"/>
      <c r="I911" s="16"/>
      <c r="J911" s="16"/>
      <c r="K911" s="16">
        <f>S911</f>
        <v>2.0833333333333315E-2</v>
      </c>
      <c r="M911" s="16"/>
      <c r="N911" s="2">
        <f>N909</f>
        <v>43426</v>
      </c>
      <c r="O911" s="3">
        <f t="shared" ref="O911:O924" si="502">SUM(P910)</f>
        <v>0.4375</v>
      </c>
      <c r="P911" s="4">
        <f t="shared" ref="P911:P924" si="503">P910+0.0208333333333333</f>
        <v>0.45833333333333331</v>
      </c>
      <c r="Q911" s="176" t="s">
        <v>368</v>
      </c>
      <c r="R911" s="6" t="s">
        <v>862</v>
      </c>
      <c r="S911" s="5">
        <f t="shared" si="501"/>
        <v>2.0833333333333315E-2</v>
      </c>
    </row>
    <row r="912" spans="1:19" ht="10.5" customHeight="1" outlineLevel="1" x14ac:dyDescent="0.2">
      <c r="B912" s="16"/>
      <c r="C912" s="13"/>
      <c r="D912" s="5"/>
      <c r="E912" s="16"/>
      <c r="F912" s="16"/>
      <c r="G912" s="16"/>
      <c r="H912" s="16"/>
      <c r="I912" s="16"/>
      <c r="J912" s="16"/>
      <c r="K912" s="16">
        <f>S912</f>
        <v>2.0833333333333315E-2</v>
      </c>
      <c r="L912" s="16"/>
      <c r="M912" s="13"/>
      <c r="N912" s="2">
        <f>N909</f>
        <v>43426</v>
      </c>
      <c r="O912" s="3">
        <f t="shared" si="502"/>
        <v>0.45833333333333331</v>
      </c>
      <c r="P912" s="4">
        <f t="shared" si="503"/>
        <v>0.47916666666666663</v>
      </c>
      <c r="Q912" s="176" t="s">
        <v>368</v>
      </c>
      <c r="R912" s="6" t="s">
        <v>862</v>
      </c>
      <c r="S912" s="5">
        <f>SUM(P912-O912)</f>
        <v>2.0833333333333315E-2</v>
      </c>
    </row>
    <row r="913" spans="1:19" ht="10.5" customHeight="1" outlineLevel="1" x14ac:dyDescent="0.2">
      <c r="B913" s="16"/>
      <c r="C913" s="13"/>
      <c r="D913" s="16"/>
      <c r="E913" s="16"/>
      <c r="F913" s="16"/>
      <c r="G913" s="16"/>
      <c r="H913" s="16"/>
      <c r="I913" s="16"/>
      <c r="J913" s="16"/>
      <c r="K913" s="16"/>
      <c r="L913" s="16">
        <f>S913</f>
        <v>2.0833333333333315E-2</v>
      </c>
      <c r="M913" s="16"/>
      <c r="N913" s="2">
        <f>N909</f>
        <v>43426</v>
      </c>
      <c r="O913" s="3">
        <f t="shared" si="502"/>
        <v>0.47916666666666663</v>
      </c>
      <c r="P913" s="4">
        <f t="shared" si="503"/>
        <v>0.49999999999999994</v>
      </c>
      <c r="Q913" s="176" t="s">
        <v>687</v>
      </c>
      <c r="R913" s="6" t="s">
        <v>863</v>
      </c>
      <c r="S913" s="5">
        <f>SUM(P913-O913)</f>
        <v>2.0833333333333315E-2</v>
      </c>
    </row>
    <row r="914" spans="1:19" ht="10.5" customHeight="1" outlineLevel="1" x14ac:dyDescent="0.2">
      <c r="B914" s="16"/>
      <c r="C914" s="13"/>
      <c r="D914" s="16"/>
      <c r="E914" s="16"/>
      <c r="F914" s="16"/>
      <c r="G914" s="16"/>
      <c r="H914" s="16"/>
      <c r="I914" s="16"/>
      <c r="J914" s="16"/>
      <c r="K914" s="16"/>
      <c r="L914" s="16">
        <f>S914</f>
        <v>2.0833333333333315E-2</v>
      </c>
      <c r="M914" s="16"/>
      <c r="N914" s="2">
        <f>N909</f>
        <v>43426</v>
      </c>
      <c r="O914" s="3">
        <f t="shared" si="502"/>
        <v>0.49999999999999994</v>
      </c>
      <c r="P914" s="4">
        <f t="shared" si="503"/>
        <v>0.52083333333333326</v>
      </c>
      <c r="Q914" s="176" t="s">
        <v>687</v>
      </c>
      <c r="R914" s="6" t="s">
        <v>863</v>
      </c>
      <c r="S914" s="5">
        <f>SUM(P914-O914)</f>
        <v>2.0833333333333315E-2</v>
      </c>
    </row>
    <row r="915" spans="1:19" ht="10.5" customHeight="1" outlineLevel="1" x14ac:dyDescent="0.2">
      <c r="B915" s="16"/>
      <c r="C915" s="13"/>
      <c r="D915" s="16"/>
      <c r="E915" s="16"/>
      <c r="F915" s="16"/>
      <c r="G915" s="16"/>
      <c r="H915" s="16"/>
      <c r="I915" s="16">
        <f>S915</f>
        <v>2.0833333333333259E-2</v>
      </c>
      <c r="J915" s="16"/>
      <c r="K915" s="16"/>
      <c r="L915" s="16"/>
      <c r="M915" s="16"/>
      <c r="N915" s="2">
        <f>N909</f>
        <v>43426</v>
      </c>
      <c r="O915" s="3">
        <f t="shared" si="502"/>
        <v>0.52083333333333326</v>
      </c>
      <c r="P915" s="4">
        <f t="shared" si="503"/>
        <v>0.54166666666666652</v>
      </c>
      <c r="Q915" s="176" t="s">
        <v>36</v>
      </c>
      <c r="R915" s="86" t="s">
        <v>864</v>
      </c>
      <c r="S915" s="5">
        <f>SUM(P915-O915)</f>
        <v>2.0833333333333259E-2</v>
      </c>
    </row>
    <row r="916" spans="1:19" ht="10.5" customHeight="1" outlineLevel="1" x14ac:dyDescent="0.2">
      <c r="B916" s="16"/>
      <c r="C916" s="13"/>
      <c r="D916" s="16"/>
      <c r="E916" s="16"/>
      <c r="F916" s="16"/>
      <c r="G916" s="16"/>
      <c r="H916" s="16"/>
      <c r="I916" s="16"/>
      <c r="J916" s="16"/>
      <c r="K916" s="16">
        <f>S916</f>
        <v>2.0833333333333259E-2</v>
      </c>
      <c r="L916" s="16"/>
      <c r="M916" s="16"/>
      <c r="N916" s="2">
        <f>N909</f>
        <v>43426</v>
      </c>
      <c r="O916" s="3">
        <f t="shared" si="502"/>
        <v>0.54166666666666652</v>
      </c>
      <c r="P916" s="4">
        <f t="shared" si="503"/>
        <v>0.56249999999999978</v>
      </c>
      <c r="Q916" s="176" t="s">
        <v>368</v>
      </c>
      <c r="R916" s="86" t="s">
        <v>865</v>
      </c>
      <c r="S916" s="5">
        <f t="shared" ref="S916:S917" si="504">SUM(P916-O916)</f>
        <v>2.0833333333333259E-2</v>
      </c>
    </row>
    <row r="917" spans="1:19" ht="10.5" customHeight="1" outlineLevel="1" x14ac:dyDescent="0.2">
      <c r="B917" s="16"/>
      <c r="C917" s="13"/>
      <c r="D917" s="16"/>
      <c r="E917" s="16"/>
      <c r="F917" s="16"/>
      <c r="G917" s="16"/>
      <c r="H917" s="16"/>
      <c r="I917" s="16">
        <f>S917</f>
        <v>2.0833333333333259E-2</v>
      </c>
      <c r="J917" s="16"/>
      <c r="L917" s="16"/>
      <c r="M917" s="16"/>
      <c r="N917" s="2">
        <f>N909</f>
        <v>43426</v>
      </c>
      <c r="O917" s="3">
        <f t="shared" si="502"/>
        <v>0.56249999999999978</v>
      </c>
      <c r="P917" s="4">
        <f t="shared" si="503"/>
        <v>0.58333333333333304</v>
      </c>
      <c r="Q917" s="176" t="s">
        <v>36</v>
      </c>
      <c r="R917" s="86" t="s">
        <v>864</v>
      </c>
      <c r="S917" s="5">
        <f t="shared" si="504"/>
        <v>2.0833333333333259E-2</v>
      </c>
    </row>
    <row r="918" spans="1:19" ht="10.5" customHeight="1" outlineLevel="1" x14ac:dyDescent="0.2">
      <c r="B918" s="16"/>
      <c r="C918" s="13"/>
      <c r="D918" s="16"/>
      <c r="E918" s="16"/>
      <c r="F918" s="16"/>
      <c r="G918" s="16"/>
      <c r="H918" s="16"/>
      <c r="I918" s="16">
        <f>S918</f>
        <v>2.0833333333333259E-2</v>
      </c>
      <c r="J918" s="16"/>
      <c r="K918" s="16"/>
      <c r="L918" s="16"/>
      <c r="M918" s="16"/>
      <c r="N918" s="2">
        <f>N909</f>
        <v>43426</v>
      </c>
      <c r="O918" s="3">
        <f t="shared" si="502"/>
        <v>0.58333333333333304</v>
      </c>
      <c r="P918" s="4">
        <f t="shared" si="503"/>
        <v>0.6041666666666663</v>
      </c>
      <c r="Q918" s="176" t="s">
        <v>36</v>
      </c>
      <c r="R918" s="86" t="s">
        <v>864</v>
      </c>
      <c r="S918" s="5">
        <f>SUM(P918-O918)</f>
        <v>2.0833333333333259E-2</v>
      </c>
    </row>
    <row r="919" spans="1:19" ht="10.5" customHeight="1" outlineLevel="1" x14ac:dyDescent="0.2">
      <c r="B919" s="16"/>
      <c r="C919" s="16"/>
      <c r="D919" s="16"/>
      <c r="E919" s="16"/>
      <c r="F919" s="16"/>
      <c r="G919" s="16"/>
      <c r="H919" s="16"/>
      <c r="I919" s="16"/>
      <c r="J919" s="16"/>
      <c r="K919" s="16"/>
      <c r="L919" s="16"/>
      <c r="M919" s="16"/>
      <c r="N919" s="2">
        <f>N909</f>
        <v>43426</v>
      </c>
      <c r="O919" s="3">
        <f t="shared" si="502"/>
        <v>0.6041666666666663</v>
      </c>
      <c r="P919" s="4">
        <f t="shared" si="503"/>
        <v>0.62499999999999956</v>
      </c>
      <c r="Q919" s="176" t="s">
        <v>23</v>
      </c>
      <c r="R919" s="86" t="s">
        <v>866</v>
      </c>
      <c r="S919" s="5"/>
    </row>
    <row r="920" spans="1:19" ht="10.5" customHeight="1" outlineLevel="1" x14ac:dyDescent="0.2">
      <c r="B920" s="16"/>
      <c r="C920" s="16"/>
      <c r="D920" s="16"/>
      <c r="E920" s="16"/>
      <c r="F920" s="16"/>
      <c r="G920" s="16"/>
      <c r="H920" s="16"/>
      <c r="I920" s="16">
        <f>S920</f>
        <v>2.0833333333333259E-2</v>
      </c>
      <c r="J920" s="16"/>
      <c r="K920" s="16"/>
      <c r="L920" s="16"/>
      <c r="M920" s="16"/>
      <c r="N920" s="2">
        <f>N909</f>
        <v>43426</v>
      </c>
      <c r="O920" s="3">
        <f t="shared" si="502"/>
        <v>0.62499999999999956</v>
      </c>
      <c r="P920" s="4">
        <f t="shared" si="503"/>
        <v>0.64583333333333282</v>
      </c>
      <c r="Q920" s="176" t="s">
        <v>36</v>
      </c>
      <c r="R920" s="86" t="s">
        <v>864</v>
      </c>
      <c r="S920" s="5">
        <f t="shared" ref="S920:S922" si="505">SUM(P920-O920)</f>
        <v>2.0833333333333259E-2</v>
      </c>
    </row>
    <row r="921" spans="1:19" ht="10.5" customHeight="1" outlineLevel="1" x14ac:dyDescent="0.2">
      <c r="B921" s="16"/>
      <c r="C921" s="16"/>
      <c r="D921" s="16">
        <f>S921</f>
        <v>2.0833333333333259E-2</v>
      </c>
      <c r="E921" s="16"/>
      <c r="F921" s="16"/>
      <c r="G921" s="16"/>
      <c r="H921" s="16"/>
      <c r="I921" s="16"/>
      <c r="J921" s="16"/>
      <c r="K921" s="16"/>
      <c r="L921" s="16"/>
      <c r="M921" s="16"/>
      <c r="N921" s="2">
        <f>N909</f>
        <v>43426</v>
      </c>
      <c r="O921" s="3">
        <f t="shared" si="502"/>
        <v>0.64583333333333282</v>
      </c>
      <c r="P921" s="4">
        <f t="shared" si="503"/>
        <v>0.66666666666666607</v>
      </c>
      <c r="Q921" s="176" t="s">
        <v>3</v>
      </c>
      <c r="R921" s="86" t="s">
        <v>871</v>
      </c>
      <c r="S921" s="5">
        <f t="shared" si="505"/>
        <v>2.0833333333333259E-2</v>
      </c>
    </row>
    <row r="922" spans="1:19" ht="10.5" customHeight="1" outlineLevel="1" x14ac:dyDescent="0.2">
      <c r="B922" s="16"/>
      <c r="C922" s="16"/>
      <c r="D922" s="16"/>
      <c r="E922" s="16"/>
      <c r="F922" s="16"/>
      <c r="G922" s="16"/>
      <c r="H922" s="16"/>
      <c r="I922" s="16">
        <f>S922</f>
        <v>2.0833333333333259E-2</v>
      </c>
      <c r="J922" s="16"/>
      <c r="K922" s="16"/>
      <c r="L922" s="16"/>
      <c r="M922" s="16"/>
      <c r="N922" s="2">
        <f>N909</f>
        <v>43426</v>
      </c>
      <c r="O922" s="3">
        <f t="shared" si="502"/>
        <v>0.66666666666666607</v>
      </c>
      <c r="P922" s="4">
        <f t="shared" si="503"/>
        <v>0.68749999999999933</v>
      </c>
      <c r="Q922" s="176" t="s">
        <v>36</v>
      </c>
      <c r="R922" s="86" t="s">
        <v>1046</v>
      </c>
      <c r="S922" s="5">
        <f t="shared" si="505"/>
        <v>2.0833333333333259E-2</v>
      </c>
    </row>
    <row r="923" spans="1:19" ht="10.5" customHeight="1" outlineLevel="1" x14ac:dyDescent="0.2">
      <c r="B923" s="16"/>
      <c r="C923" s="16"/>
      <c r="D923" s="16"/>
      <c r="E923" s="16"/>
      <c r="F923" s="16"/>
      <c r="G923" s="16"/>
      <c r="H923" s="16"/>
      <c r="I923" s="16">
        <f>S923</f>
        <v>2.0833333333333259E-2</v>
      </c>
      <c r="J923" s="16"/>
      <c r="K923" s="16"/>
      <c r="L923" s="16"/>
      <c r="M923" s="16"/>
      <c r="N923" s="2">
        <f>N909</f>
        <v>43426</v>
      </c>
      <c r="O923" s="3">
        <f t="shared" si="502"/>
        <v>0.68749999999999933</v>
      </c>
      <c r="P923" s="4">
        <f t="shared" si="503"/>
        <v>0.70833333333333259</v>
      </c>
      <c r="Q923" s="176" t="s">
        <v>36</v>
      </c>
      <c r="R923" s="86" t="s">
        <v>1046</v>
      </c>
      <c r="S923" s="5">
        <f>SUM(P923-O923)</f>
        <v>2.0833333333333259E-2</v>
      </c>
    </row>
    <row r="924" spans="1:19" ht="10.5" customHeight="1" outlineLevel="1" thickBot="1" x14ac:dyDescent="0.25">
      <c r="B924" s="16"/>
      <c r="C924" s="16"/>
      <c r="D924" s="16"/>
      <c r="E924" s="16"/>
      <c r="F924" s="16"/>
      <c r="G924" s="16"/>
      <c r="H924" s="16"/>
      <c r="I924" s="16">
        <f>S924</f>
        <v>2.0833333333333259E-2</v>
      </c>
      <c r="J924" s="16"/>
      <c r="K924" s="16"/>
      <c r="L924" s="16"/>
      <c r="M924" s="16"/>
      <c r="N924" s="2">
        <f>N909</f>
        <v>43426</v>
      </c>
      <c r="O924" s="3">
        <f t="shared" si="502"/>
        <v>0.70833333333333259</v>
      </c>
      <c r="P924" s="4">
        <f t="shared" si="503"/>
        <v>0.72916666666666585</v>
      </c>
      <c r="Q924" s="176" t="s">
        <v>36</v>
      </c>
      <c r="R924" s="86" t="s">
        <v>1046</v>
      </c>
      <c r="S924" s="5">
        <f>SUM(P924-O924)</f>
        <v>2.0833333333333259E-2</v>
      </c>
    </row>
    <row r="925" spans="1:19" ht="10.5" customHeight="1" outlineLevel="1" x14ac:dyDescent="0.2">
      <c r="A925" s="17">
        <f t="shared" ref="A925:M925" si="506">SUM(A910:A924)</f>
        <v>0</v>
      </c>
      <c r="B925" s="17">
        <f t="shared" si="506"/>
        <v>0</v>
      </c>
      <c r="C925" s="17">
        <f t="shared" si="506"/>
        <v>0</v>
      </c>
      <c r="D925" s="17">
        <f t="shared" si="506"/>
        <v>4.1666666666666574E-2</v>
      </c>
      <c r="E925" s="17">
        <f t="shared" si="506"/>
        <v>0</v>
      </c>
      <c r="F925" s="17">
        <f t="shared" si="506"/>
        <v>0</v>
      </c>
      <c r="G925" s="17">
        <f t="shared" si="506"/>
        <v>0</v>
      </c>
      <c r="H925" s="17">
        <f t="shared" si="506"/>
        <v>0</v>
      </c>
      <c r="I925" s="17">
        <f t="shared" si="506"/>
        <v>0.14583333333333282</v>
      </c>
      <c r="J925" s="17">
        <f t="shared" si="506"/>
        <v>0</v>
      </c>
      <c r="K925" s="17">
        <f t="shared" si="506"/>
        <v>6.2499999999999889E-2</v>
      </c>
      <c r="L925" s="17">
        <f t="shared" si="506"/>
        <v>4.166666666666663E-2</v>
      </c>
      <c r="M925" s="17">
        <f t="shared" si="506"/>
        <v>0</v>
      </c>
      <c r="N925" s="55" t="b">
        <f>SUM(A925:M925) = S925</f>
        <v>1</v>
      </c>
      <c r="O925" s="23"/>
      <c r="P925" s="23"/>
      <c r="Q925" s="49"/>
      <c r="R925" s="49"/>
      <c r="S925" s="17">
        <f>SUM(S910:S924)</f>
        <v>0.29166666666666591</v>
      </c>
    </row>
    <row r="926" spans="1:19" ht="10.5" customHeight="1" outlineLevel="1" x14ac:dyDescent="0.2">
      <c r="A926" s="8">
        <f t="shared" ref="A926:C926" si="507">(A925-INT(A925))*24</f>
        <v>0</v>
      </c>
      <c r="B926" s="8">
        <f t="shared" si="507"/>
        <v>0</v>
      </c>
      <c r="C926" s="8">
        <f t="shared" si="507"/>
        <v>0</v>
      </c>
      <c r="D926" s="18">
        <f>(D925-INT(D925))*24</f>
        <v>0.99999999999999778</v>
      </c>
      <c r="E926" s="18">
        <f>(E925-INT(E925))*24</f>
        <v>0</v>
      </c>
      <c r="F926" s="18">
        <f>(F925-INT(F925))*24</f>
        <v>0</v>
      </c>
      <c r="G926" s="18">
        <f>(G925-INT(G925))*24</f>
        <v>0</v>
      </c>
      <c r="H926" s="18">
        <f t="shared" ref="H926:M926" si="508">(H925-INT(H925))*24</f>
        <v>0</v>
      </c>
      <c r="I926" s="18">
        <f t="shared" si="508"/>
        <v>3.4999999999999876</v>
      </c>
      <c r="J926" s="18">
        <f t="shared" si="508"/>
        <v>0</v>
      </c>
      <c r="K926" s="18">
        <f t="shared" si="508"/>
        <v>1.4999999999999973</v>
      </c>
      <c r="L926" s="18">
        <f t="shared" si="508"/>
        <v>0.99999999999999911</v>
      </c>
      <c r="M926" s="57">
        <f t="shared" si="508"/>
        <v>0</v>
      </c>
      <c r="N926" s="26">
        <f>SUM(A926:M926)</f>
        <v>6.9999999999999822</v>
      </c>
      <c r="O926" s="24"/>
      <c r="P926" s="24"/>
      <c r="Q926" s="50"/>
      <c r="R926" s="50"/>
      <c r="S926" s="52"/>
    </row>
    <row r="927" spans="1:19" ht="10.5" customHeight="1" outlineLevel="1" thickBot="1" x14ac:dyDescent="0.25">
      <c r="A927" s="27"/>
      <c r="B927" s="19"/>
      <c r="C927" s="19"/>
      <c r="D927" s="20">
        <f>SUM(A926:D926)</f>
        <v>0.99999999999999778</v>
      </c>
      <c r="E927" s="20">
        <f t="shared" ref="E927:M927" si="509">E926</f>
        <v>0</v>
      </c>
      <c r="F927" s="20">
        <f t="shared" si="509"/>
        <v>0</v>
      </c>
      <c r="G927" s="20">
        <f t="shared" si="509"/>
        <v>0</v>
      </c>
      <c r="H927" s="20">
        <f t="shared" si="509"/>
        <v>0</v>
      </c>
      <c r="I927" s="20">
        <f t="shared" si="509"/>
        <v>3.4999999999999876</v>
      </c>
      <c r="J927" s="20">
        <f t="shared" si="509"/>
        <v>0</v>
      </c>
      <c r="K927" s="20">
        <f t="shared" si="509"/>
        <v>1.4999999999999973</v>
      </c>
      <c r="L927" s="20">
        <f t="shared" si="509"/>
        <v>0.99999999999999911</v>
      </c>
      <c r="M927" s="58">
        <f t="shared" si="509"/>
        <v>0</v>
      </c>
      <c r="N927" s="60">
        <f>S927</f>
        <v>0.29166666666666591</v>
      </c>
      <c r="O927" s="25"/>
      <c r="P927" s="25"/>
      <c r="Q927" s="51"/>
      <c r="R927" s="51"/>
      <c r="S927" s="54">
        <f>SUM(S925:S926)</f>
        <v>0.29166666666666591</v>
      </c>
    </row>
    <row r="928" spans="1:19" ht="10.5" customHeight="1" outlineLevel="1" thickBot="1" x14ac:dyDescent="0.25">
      <c r="A928" s="39"/>
      <c r="B928" s="40" t="s">
        <v>252</v>
      </c>
      <c r="C928" s="40" t="s">
        <v>19</v>
      </c>
      <c r="D928" s="40" t="s">
        <v>3</v>
      </c>
      <c r="E928" s="59" t="s">
        <v>24</v>
      </c>
      <c r="F928" s="40" t="s">
        <v>12</v>
      </c>
      <c r="G928" s="39" t="s">
        <v>10</v>
      </c>
      <c r="H928" s="39" t="s">
        <v>11</v>
      </c>
      <c r="I928" s="39" t="s">
        <v>15</v>
      </c>
      <c r="J928" s="39" t="s">
        <v>13</v>
      </c>
      <c r="K928" s="39" t="s">
        <v>368</v>
      </c>
      <c r="L928" s="39" t="s">
        <v>687</v>
      </c>
      <c r="M928" s="59" t="s">
        <v>26</v>
      </c>
      <c r="N928" s="56">
        <f>N909+1</f>
        <v>43427</v>
      </c>
      <c r="O928" s="4">
        <v>0.41666666666666669</v>
      </c>
      <c r="P928" s="4">
        <f>O928</f>
        <v>0.41666666666666669</v>
      </c>
      <c r="Q928" s="47" t="s">
        <v>23</v>
      </c>
      <c r="R928" s="86" t="s">
        <v>661</v>
      </c>
      <c r="S928" s="5">
        <f t="shared" ref="S928:S943" si="510">SUM(P928-O928)</f>
        <v>0</v>
      </c>
    </row>
    <row r="929" spans="1:19" ht="10.5" customHeight="1" outlineLevel="1" x14ac:dyDescent="0.2">
      <c r="B929" s="16">
        <f>S929</f>
        <v>2.0833333333333315E-2</v>
      </c>
      <c r="C929" s="16"/>
      <c r="D929" s="16"/>
      <c r="E929" s="16"/>
      <c r="F929" s="16"/>
      <c r="G929" s="16"/>
      <c r="H929" s="16"/>
      <c r="I929" s="16"/>
      <c r="J929" s="16"/>
      <c r="K929" s="16"/>
      <c r="L929" s="16"/>
      <c r="M929" s="16"/>
      <c r="N929" s="2">
        <f>N928</f>
        <v>43427</v>
      </c>
      <c r="O929" s="3">
        <f>SUM(P928)</f>
        <v>0.41666666666666669</v>
      </c>
      <c r="P929" s="4">
        <f>P928+0.0208333333333333</f>
        <v>0.4375</v>
      </c>
      <c r="Q929" s="176" t="s">
        <v>252</v>
      </c>
      <c r="R929" s="86" t="s">
        <v>872</v>
      </c>
      <c r="S929" s="5">
        <f t="shared" si="510"/>
        <v>2.0833333333333315E-2</v>
      </c>
    </row>
    <row r="930" spans="1:19" ht="10.5" customHeight="1" outlineLevel="1" x14ac:dyDescent="0.2">
      <c r="B930" s="16"/>
      <c r="C930" s="16"/>
      <c r="D930" s="16">
        <f>S930</f>
        <v>2.0833333333333315E-2</v>
      </c>
      <c r="E930" s="16"/>
      <c r="F930" s="16"/>
      <c r="G930" s="16"/>
      <c r="H930" s="16"/>
      <c r="I930" s="16"/>
      <c r="J930" s="16"/>
      <c r="K930" s="16"/>
      <c r="L930" s="16"/>
      <c r="M930" s="16"/>
      <c r="N930" s="2">
        <f>N928</f>
        <v>43427</v>
      </c>
      <c r="O930" s="3">
        <f t="shared" ref="O930:O941" si="511">SUM(P929)</f>
        <v>0.4375</v>
      </c>
      <c r="P930" s="4">
        <f t="shared" ref="P930:P943" si="512">P929+0.0208333333333333</f>
        <v>0.45833333333333331</v>
      </c>
      <c r="Q930" s="176" t="s">
        <v>3</v>
      </c>
      <c r="R930" s="6" t="s">
        <v>21</v>
      </c>
      <c r="S930" s="5">
        <f t="shared" si="510"/>
        <v>2.0833333333333315E-2</v>
      </c>
    </row>
    <row r="931" spans="1:19" ht="10.5" customHeight="1" outlineLevel="1" x14ac:dyDescent="0.2">
      <c r="B931" s="16"/>
      <c r="C931" s="16"/>
      <c r="D931" s="16"/>
      <c r="E931" s="16"/>
      <c r="F931" s="16"/>
      <c r="G931" s="16"/>
      <c r="H931" s="16"/>
      <c r="I931" s="16">
        <f>S931</f>
        <v>2.0833333333333315E-2</v>
      </c>
      <c r="J931" s="16"/>
      <c r="K931" s="16"/>
      <c r="L931" s="16"/>
      <c r="M931" s="16"/>
      <c r="N931" s="2">
        <f>N928</f>
        <v>43427</v>
      </c>
      <c r="O931" s="3">
        <f t="shared" si="511"/>
        <v>0.45833333333333331</v>
      </c>
      <c r="P931" s="4">
        <f t="shared" si="512"/>
        <v>0.47916666666666663</v>
      </c>
      <c r="Q931" s="176" t="s">
        <v>36</v>
      </c>
      <c r="R931" s="86" t="s">
        <v>864</v>
      </c>
      <c r="S931" s="5">
        <f t="shared" si="510"/>
        <v>2.0833333333333315E-2</v>
      </c>
    </row>
    <row r="932" spans="1:19" ht="10.5" customHeight="1" outlineLevel="1" x14ac:dyDescent="0.2">
      <c r="B932" s="16"/>
      <c r="C932" s="16"/>
      <c r="D932" s="16"/>
      <c r="E932" s="16"/>
      <c r="F932" s="16"/>
      <c r="G932" s="16"/>
      <c r="H932" s="16"/>
      <c r="I932" s="16">
        <f>S932</f>
        <v>2.0833333333333315E-2</v>
      </c>
      <c r="J932" s="16"/>
      <c r="K932" s="16"/>
      <c r="L932" s="16"/>
      <c r="M932" s="16"/>
      <c r="N932" s="2">
        <f>N928</f>
        <v>43427</v>
      </c>
      <c r="O932" s="3">
        <f t="shared" si="511"/>
        <v>0.47916666666666663</v>
      </c>
      <c r="P932" s="4">
        <f t="shared" si="512"/>
        <v>0.49999999999999994</v>
      </c>
      <c r="Q932" s="176" t="s">
        <v>36</v>
      </c>
      <c r="R932" s="86" t="s">
        <v>864</v>
      </c>
      <c r="S932" s="5">
        <f t="shared" si="510"/>
        <v>2.0833333333333315E-2</v>
      </c>
    </row>
    <row r="933" spans="1:19" ht="10.5" customHeight="1" outlineLevel="1" x14ac:dyDescent="0.2">
      <c r="B933" s="16"/>
      <c r="C933" s="16"/>
      <c r="D933" s="16"/>
      <c r="E933" s="16"/>
      <c r="F933" s="16"/>
      <c r="G933" s="16"/>
      <c r="H933" s="16"/>
      <c r="I933" s="16">
        <f>S933</f>
        <v>2.0833333333333315E-2</v>
      </c>
      <c r="J933" s="16"/>
      <c r="K933" s="16"/>
      <c r="L933" s="16"/>
      <c r="M933" s="16"/>
      <c r="N933" s="2">
        <f>N928</f>
        <v>43427</v>
      </c>
      <c r="O933" s="3">
        <f t="shared" si="511"/>
        <v>0.49999999999999994</v>
      </c>
      <c r="P933" s="4">
        <f t="shared" si="512"/>
        <v>0.52083333333333326</v>
      </c>
      <c r="Q933" s="176" t="s">
        <v>36</v>
      </c>
      <c r="R933" s="86" t="s">
        <v>864</v>
      </c>
      <c r="S933" s="5">
        <f t="shared" si="510"/>
        <v>2.0833333333333315E-2</v>
      </c>
    </row>
    <row r="934" spans="1:19" ht="10.5" customHeight="1" outlineLevel="1" x14ac:dyDescent="0.2">
      <c r="B934" s="16"/>
      <c r="C934" s="16"/>
      <c r="D934" s="16"/>
      <c r="E934" s="16"/>
      <c r="F934" s="16"/>
      <c r="G934" s="16"/>
      <c r="H934" s="16"/>
      <c r="I934" s="16">
        <f>S934</f>
        <v>2.0833333333333259E-2</v>
      </c>
      <c r="J934" s="16"/>
      <c r="K934" s="16"/>
      <c r="L934" s="16"/>
      <c r="M934" s="16"/>
      <c r="N934" s="2">
        <f>N928</f>
        <v>43427</v>
      </c>
      <c r="O934" s="3">
        <f t="shared" si="511"/>
        <v>0.52083333333333326</v>
      </c>
      <c r="P934" s="4">
        <f t="shared" si="512"/>
        <v>0.54166666666666652</v>
      </c>
      <c r="Q934" s="176" t="s">
        <v>36</v>
      </c>
      <c r="R934" s="86" t="s">
        <v>864</v>
      </c>
      <c r="S934" s="5">
        <f t="shared" si="510"/>
        <v>2.0833333333333259E-2</v>
      </c>
    </row>
    <row r="935" spans="1:19" ht="10.5" customHeight="1" outlineLevel="1" x14ac:dyDescent="0.2">
      <c r="B935" s="16"/>
      <c r="C935" s="16"/>
      <c r="D935" s="16"/>
      <c r="E935" s="16"/>
      <c r="F935" s="16"/>
      <c r="G935" s="16"/>
      <c r="H935" s="16"/>
      <c r="I935" s="16"/>
      <c r="J935" s="16"/>
      <c r="K935" s="16"/>
      <c r="L935" s="16">
        <f t="shared" ref="L935:L940" si="513">S935</f>
        <v>2.0833333333333259E-2</v>
      </c>
      <c r="M935" s="16"/>
      <c r="N935" s="2">
        <f>N928</f>
        <v>43427</v>
      </c>
      <c r="O935" s="3">
        <f t="shared" si="511"/>
        <v>0.54166666666666652</v>
      </c>
      <c r="P935" s="4">
        <f t="shared" si="512"/>
        <v>0.56249999999999978</v>
      </c>
      <c r="Q935" s="176" t="s">
        <v>687</v>
      </c>
      <c r="R935" s="86" t="s">
        <v>874</v>
      </c>
      <c r="S935" s="5">
        <f t="shared" si="510"/>
        <v>2.0833333333333259E-2</v>
      </c>
    </row>
    <row r="936" spans="1:19" ht="10.5" customHeight="1" outlineLevel="1" x14ac:dyDescent="0.2">
      <c r="B936" s="16"/>
      <c r="C936" s="16"/>
      <c r="D936" s="16"/>
      <c r="E936" s="16"/>
      <c r="F936" s="16"/>
      <c r="G936" s="16"/>
      <c r="H936" s="16"/>
      <c r="I936" s="16"/>
      <c r="J936" s="16"/>
      <c r="K936" s="16"/>
      <c r="L936" s="16">
        <f t="shared" si="513"/>
        <v>2.0833333333333259E-2</v>
      </c>
      <c r="M936" s="16"/>
      <c r="N936" s="2">
        <f>N928</f>
        <v>43427</v>
      </c>
      <c r="O936" s="3">
        <f t="shared" si="511"/>
        <v>0.56249999999999978</v>
      </c>
      <c r="P936" s="4">
        <f t="shared" si="512"/>
        <v>0.58333333333333304</v>
      </c>
      <c r="Q936" s="176" t="s">
        <v>687</v>
      </c>
      <c r="R936" s="86" t="s">
        <v>874</v>
      </c>
      <c r="S936" s="5">
        <f t="shared" si="510"/>
        <v>2.0833333333333259E-2</v>
      </c>
    </row>
    <row r="937" spans="1:19" ht="10.5" customHeight="1" outlineLevel="1" x14ac:dyDescent="0.2">
      <c r="B937" s="16"/>
      <c r="C937" s="16"/>
      <c r="D937" s="16"/>
      <c r="E937" s="16"/>
      <c r="F937" s="16"/>
      <c r="G937" s="16"/>
      <c r="H937" s="16"/>
      <c r="I937" s="16"/>
      <c r="J937" s="16"/>
      <c r="K937" s="16"/>
      <c r="L937" s="16">
        <f t="shared" si="513"/>
        <v>2.0833333333333259E-2</v>
      </c>
      <c r="M937" s="16"/>
      <c r="N937" s="2">
        <f>N928</f>
        <v>43427</v>
      </c>
      <c r="O937" s="3">
        <f t="shared" si="511"/>
        <v>0.58333333333333304</v>
      </c>
      <c r="P937" s="4">
        <f t="shared" si="512"/>
        <v>0.6041666666666663</v>
      </c>
      <c r="Q937" s="176" t="s">
        <v>687</v>
      </c>
      <c r="R937" s="86" t="s">
        <v>873</v>
      </c>
      <c r="S937" s="5">
        <f t="shared" si="510"/>
        <v>2.0833333333333259E-2</v>
      </c>
    </row>
    <row r="938" spans="1:19" ht="10.5" customHeight="1" outlineLevel="1" x14ac:dyDescent="0.2">
      <c r="B938" s="16"/>
      <c r="C938" s="16"/>
      <c r="D938" s="16"/>
      <c r="E938" s="16"/>
      <c r="F938" s="16"/>
      <c r="G938" s="16"/>
      <c r="H938" s="16"/>
      <c r="I938" s="16"/>
      <c r="J938" s="16"/>
      <c r="K938" s="16"/>
      <c r="L938" s="16">
        <f t="shared" si="513"/>
        <v>2.0833333333333259E-2</v>
      </c>
      <c r="M938" s="16"/>
      <c r="N938" s="2">
        <f>N928</f>
        <v>43427</v>
      </c>
      <c r="O938" s="3">
        <f t="shared" si="511"/>
        <v>0.6041666666666663</v>
      </c>
      <c r="P938" s="4">
        <f t="shared" si="512"/>
        <v>0.62499999999999956</v>
      </c>
      <c r="Q938" s="176" t="s">
        <v>687</v>
      </c>
      <c r="R938" s="86" t="s">
        <v>873</v>
      </c>
      <c r="S938" s="5">
        <f t="shared" si="510"/>
        <v>2.0833333333333259E-2</v>
      </c>
    </row>
    <row r="939" spans="1:19" ht="10.5" customHeight="1" outlineLevel="1" x14ac:dyDescent="0.2">
      <c r="B939" s="16"/>
      <c r="C939" s="16"/>
      <c r="D939" s="16"/>
      <c r="E939" s="16"/>
      <c r="F939" s="16"/>
      <c r="G939" s="16"/>
      <c r="H939" s="16"/>
      <c r="I939" s="16"/>
      <c r="J939" s="16"/>
      <c r="K939" s="16"/>
      <c r="L939" s="16">
        <f t="shared" si="513"/>
        <v>2.0833333333333259E-2</v>
      </c>
      <c r="M939" s="16"/>
      <c r="N939" s="2">
        <f>N928</f>
        <v>43427</v>
      </c>
      <c r="O939" s="3">
        <f t="shared" si="511"/>
        <v>0.62499999999999956</v>
      </c>
      <c r="P939" s="4">
        <f t="shared" si="512"/>
        <v>0.64583333333333282</v>
      </c>
      <c r="Q939" s="176" t="s">
        <v>687</v>
      </c>
      <c r="R939" s="86" t="s">
        <v>873</v>
      </c>
      <c r="S939" s="5">
        <f t="shared" si="510"/>
        <v>2.0833333333333259E-2</v>
      </c>
    </row>
    <row r="940" spans="1:19" ht="10.5" customHeight="1" outlineLevel="1" x14ac:dyDescent="0.2">
      <c r="B940" s="16"/>
      <c r="C940" s="16"/>
      <c r="D940" s="16"/>
      <c r="E940" s="16"/>
      <c r="F940" s="16"/>
      <c r="G940" s="16"/>
      <c r="H940" s="16"/>
      <c r="I940" s="16"/>
      <c r="J940" s="16"/>
      <c r="K940" s="16"/>
      <c r="L940" s="16">
        <f t="shared" si="513"/>
        <v>2.0833333333333259E-2</v>
      </c>
      <c r="M940" s="16"/>
      <c r="N940" s="2">
        <f>N928</f>
        <v>43427</v>
      </c>
      <c r="O940" s="3">
        <f t="shared" si="511"/>
        <v>0.64583333333333282</v>
      </c>
      <c r="P940" s="4">
        <f t="shared" si="512"/>
        <v>0.66666666666666607</v>
      </c>
      <c r="Q940" s="176" t="s">
        <v>687</v>
      </c>
      <c r="R940" s="86" t="s">
        <v>873</v>
      </c>
      <c r="S940" s="5">
        <f t="shared" si="510"/>
        <v>2.0833333333333259E-2</v>
      </c>
    </row>
    <row r="941" spans="1:19" ht="10.5" customHeight="1" outlineLevel="1" x14ac:dyDescent="0.2">
      <c r="B941" s="16"/>
      <c r="C941" s="16"/>
      <c r="D941" s="16"/>
      <c r="E941" s="16"/>
      <c r="F941" s="16"/>
      <c r="G941" s="16"/>
      <c r="H941" s="16"/>
      <c r="I941" s="16">
        <f>S941</f>
        <v>2.0833333333333259E-2</v>
      </c>
      <c r="J941" s="16"/>
      <c r="K941" s="16"/>
      <c r="L941" s="16"/>
      <c r="M941" s="16"/>
      <c r="N941" s="2">
        <f>N928</f>
        <v>43427</v>
      </c>
      <c r="O941" s="3">
        <f t="shared" si="511"/>
        <v>0.66666666666666607</v>
      </c>
      <c r="P941" s="4">
        <f t="shared" si="512"/>
        <v>0.68749999999999933</v>
      </c>
      <c r="Q941" s="176" t="s">
        <v>36</v>
      </c>
      <c r="R941" s="86" t="s">
        <v>876</v>
      </c>
      <c r="S941" s="5">
        <f t="shared" si="510"/>
        <v>2.0833333333333259E-2</v>
      </c>
    </row>
    <row r="942" spans="1:19" ht="10.5" customHeight="1" outlineLevel="1" x14ac:dyDescent="0.2">
      <c r="B942" s="16"/>
      <c r="C942" s="16"/>
      <c r="D942" s="16"/>
      <c r="E942" s="16"/>
      <c r="F942" s="16"/>
      <c r="G942" s="16"/>
      <c r="H942" s="16"/>
      <c r="I942" s="16">
        <f>S942</f>
        <v>2.0833333333333259E-2</v>
      </c>
      <c r="J942" s="16"/>
      <c r="K942" s="16"/>
      <c r="L942" s="16"/>
      <c r="M942" s="16"/>
      <c r="N942" s="2">
        <f>N928</f>
        <v>43427</v>
      </c>
      <c r="O942" s="3">
        <f t="shared" ref="O942:O943" si="514">SUM(P941)</f>
        <v>0.68749999999999933</v>
      </c>
      <c r="P942" s="4">
        <f t="shared" si="512"/>
        <v>0.70833333333333259</v>
      </c>
      <c r="Q942" s="176" t="s">
        <v>36</v>
      </c>
      <c r="R942" s="86" t="s">
        <v>876</v>
      </c>
      <c r="S942" s="5">
        <f t="shared" si="510"/>
        <v>2.0833333333333259E-2</v>
      </c>
    </row>
    <row r="943" spans="1:19" ht="10.5" customHeight="1" outlineLevel="1" thickBot="1" x14ac:dyDescent="0.25">
      <c r="B943" s="16"/>
      <c r="C943" s="16"/>
      <c r="D943" s="16"/>
      <c r="E943" s="16"/>
      <c r="F943" s="16"/>
      <c r="G943" s="16"/>
      <c r="H943" s="16"/>
      <c r="I943" s="16"/>
      <c r="J943" s="16"/>
      <c r="K943" s="16"/>
      <c r="L943" s="16"/>
      <c r="M943" s="16"/>
      <c r="N943" s="2">
        <f>N928</f>
        <v>43427</v>
      </c>
      <c r="O943" s="3">
        <f t="shared" si="514"/>
        <v>0.70833333333333259</v>
      </c>
      <c r="P943" s="4">
        <f t="shared" si="512"/>
        <v>0.72916666666666585</v>
      </c>
      <c r="Q943" s="176"/>
      <c r="R943" s="86"/>
      <c r="S943" s="5">
        <f t="shared" si="510"/>
        <v>2.0833333333333259E-2</v>
      </c>
    </row>
    <row r="944" spans="1:19" ht="10.5" customHeight="1" outlineLevel="1" x14ac:dyDescent="0.2">
      <c r="A944" s="17">
        <f t="shared" ref="A944:M944" si="515">SUM(A929:A943)</f>
        <v>0</v>
      </c>
      <c r="B944" s="17">
        <f t="shared" si="515"/>
        <v>2.0833333333333315E-2</v>
      </c>
      <c r="C944" s="17">
        <f t="shared" si="515"/>
        <v>0</v>
      </c>
      <c r="D944" s="17">
        <f t="shared" si="515"/>
        <v>2.0833333333333315E-2</v>
      </c>
      <c r="E944" s="17">
        <f t="shared" si="515"/>
        <v>0</v>
      </c>
      <c r="F944" s="17">
        <f t="shared" si="515"/>
        <v>0</v>
      </c>
      <c r="G944" s="17">
        <f t="shared" si="515"/>
        <v>0</v>
      </c>
      <c r="H944" s="17">
        <f t="shared" si="515"/>
        <v>0</v>
      </c>
      <c r="I944" s="17">
        <f t="shared" si="515"/>
        <v>0.12499999999999972</v>
      </c>
      <c r="J944" s="17">
        <f t="shared" si="515"/>
        <v>0</v>
      </c>
      <c r="K944" s="17">
        <f t="shared" si="515"/>
        <v>0</v>
      </c>
      <c r="L944" s="17">
        <f t="shared" si="515"/>
        <v>0.12499999999999956</v>
      </c>
      <c r="M944" s="17">
        <f t="shared" si="515"/>
        <v>0</v>
      </c>
      <c r="N944" s="150" t="b">
        <f>SUM(A944:M944) = S944</f>
        <v>0</v>
      </c>
      <c r="O944" s="155"/>
      <c r="P944" s="7"/>
      <c r="Q944" s="49"/>
      <c r="R944" s="49"/>
      <c r="S944" s="17">
        <f>SUM(S929:S943)</f>
        <v>0.31249999999999917</v>
      </c>
    </row>
    <row r="945" spans="1:19" ht="10.5" customHeight="1" outlineLevel="1" thickBot="1" x14ac:dyDescent="0.25">
      <c r="A945" s="8">
        <f t="shared" ref="A945:C945" si="516">(A944-INT(A944))*24</f>
        <v>0</v>
      </c>
      <c r="B945" s="8">
        <f t="shared" si="516"/>
        <v>0.49999999999999956</v>
      </c>
      <c r="C945" s="8">
        <f t="shared" si="516"/>
        <v>0</v>
      </c>
      <c r="D945" s="18">
        <f>(D944-INT(D944))*24</f>
        <v>0.49999999999999956</v>
      </c>
      <c r="E945" s="18">
        <f>(E944-INT(E944))*24</f>
        <v>0</v>
      </c>
      <c r="F945" s="18">
        <f>(F944-INT(F944))*24</f>
        <v>0</v>
      </c>
      <c r="G945" s="18">
        <f>(G944-INT(G944))*24</f>
        <v>0</v>
      </c>
      <c r="H945" s="18">
        <f t="shared" ref="H945:M945" si="517">(H944-INT(H944))*24</f>
        <v>0</v>
      </c>
      <c r="I945" s="18">
        <f t="shared" si="517"/>
        <v>2.9999999999999933</v>
      </c>
      <c r="J945" s="18">
        <f t="shared" si="517"/>
        <v>0</v>
      </c>
      <c r="K945" s="18">
        <f t="shared" si="517"/>
        <v>0</v>
      </c>
      <c r="L945" s="18">
        <f t="shared" si="517"/>
        <v>2.9999999999999893</v>
      </c>
      <c r="M945" s="146">
        <f t="shared" si="517"/>
        <v>0</v>
      </c>
      <c r="N945" s="151">
        <f>SUM(A945:M945)</f>
        <v>6.9999999999999822</v>
      </c>
      <c r="O945" s="153"/>
      <c r="P945" s="50"/>
      <c r="Q945" s="50"/>
      <c r="R945" s="50"/>
      <c r="S945" s="52"/>
    </row>
    <row r="946" spans="1:19" ht="10.5" customHeight="1" outlineLevel="1" thickBot="1" x14ac:dyDescent="0.25">
      <c r="A946" s="15"/>
      <c r="B946" s="11"/>
      <c r="C946" s="11"/>
      <c r="D946" s="20">
        <f>SUM(A945:D945)</f>
        <v>0.99999999999999911</v>
      </c>
      <c r="E946" s="20">
        <f t="shared" ref="E946:M946" si="518">E945</f>
        <v>0</v>
      </c>
      <c r="F946" s="20">
        <f t="shared" si="518"/>
        <v>0</v>
      </c>
      <c r="G946" s="20">
        <f t="shared" si="518"/>
        <v>0</v>
      </c>
      <c r="H946" s="20">
        <f t="shared" si="518"/>
        <v>0</v>
      </c>
      <c r="I946" s="20">
        <f t="shared" si="518"/>
        <v>2.9999999999999933</v>
      </c>
      <c r="J946" s="20">
        <f t="shared" si="518"/>
        <v>0</v>
      </c>
      <c r="K946" s="20">
        <f t="shared" si="518"/>
        <v>0</v>
      </c>
      <c r="L946" s="20">
        <f t="shared" si="518"/>
        <v>2.9999999999999893</v>
      </c>
      <c r="M946" s="147">
        <f t="shared" si="518"/>
        <v>0</v>
      </c>
      <c r="N946" s="147" t="s">
        <v>17</v>
      </c>
      <c r="O946" s="154">
        <f>SUM(S815,S837,S858,S879,S944,S906,S925,S944)</f>
        <v>2.7083333333333259</v>
      </c>
      <c r="P946" s="159">
        <f>SUM(S817,S839,S860,S881,S908,S927,S946)</f>
        <v>2.3958333333333268</v>
      </c>
      <c r="Q946" s="51"/>
      <c r="R946" s="51"/>
      <c r="S946" s="54">
        <f>SUM(S944:S945)</f>
        <v>0.31249999999999917</v>
      </c>
    </row>
    <row r="947" spans="1:19" ht="10.5" customHeight="1" x14ac:dyDescent="0.2">
      <c r="A947" s="8">
        <f t="shared" ref="A947:M947" si="519">SUM(A816,A838,A859,A880,A945,A907,A926)</f>
        <v>0</v>
      </c>
      <c r="B947" s="8">
        <f t="shared" si="519"/>
        <v>2.9999999999999933</v>
      </c>
      <c r="C947" s="8">
        <f t="shared" si="519"/>
        <v>0</v>
      </c>
      <c r="D947" s="8">
        <f t="shared" si="519"/>
        <v>3.9999999999999925</v>
      </c>
      <c r="E947" s="8">
        <f t="shared" si="519"/>
        <v>0</v>
      </c>
      <c r="F947" s="8">
        <f t="shared" si="519"/>
        <v>1.4999999999999947</v>
      </c>
      <c r="G947" s="8">
        <f t="shared" si="519"/>
        <v>5.999999999999984</v>
      </c>
      <c r="H947" s="8">
        <f t="shared" si="519"/>
        <v>0.99999999999999645</v>
      </c>
      <c r="I947" s="8">
        <f t="shared" si="519"/>
        <v>14.999999999999957</v>
      </c>
      <c r="J947" s="8">
        <f t="shared" si="519"/>
        <v>0</v>
      </c>
      <c r="K947" s="8">
        <f t="shared" si="519"/>
        <v>6.9999999999999778</v>
      </c>
      <c r="L947" s="8">
        <f t="shared" si="519"/>
        <v>8.9999999999999787</v>
      </c>
      <c r="M947" s="8">
        <f t="shared" si="519"/>
        <v>0</v>
      </c>
      <c r="N947" s="157">
        <f>SUM(S816,S838,S859,S880,S945,S907, S926, S945)</f>
        <v>0</v>
      </c>
      <c r="O947" s="160">
        <f>SUM(A947:M947)</f>
        <v>46.499999999999872</v>
      </c>
      <c r="P947" s="161">
        <f>SUM(O946)+N947</f>
        <v>2.7083333333333259</v>
      </c>
      <c r="Q947" s="22"/>
      <c r="R947" s="22"/>
      <c r="S947" s="21"/>
    </row>
    <row r="948" spans="1:19" ht="10.5" customHeight="1" thickBot="1" x14ac:dyDescent="0.25">
      <c r="A948" s="10"/>
      <c r="B948" s="11"/>
      <c r="C948" s="11"/>
      <c r="D948" s="11">
        <f>SUM(A947:D947)</f>
        <v>6.9999999999999858</v>
      </c>
      <c r="E948" s="32">
        <f t="shared" ref="E948:M948" si="520">E947</f>
        <v>0</v>
      </c>
      <c r="F948" s="32">
        <f t="shared" si="520"/>
        <v>1.4999999999999947</v>
      </c>
      <c r="G948" s="32">
        <f t="shared" si="520"/>
        <v>5.999999999999984</v>
      </c>
      <c r="H948" s="32">
        <f t="shared" si="520"/>
        <v>0.99999999999999645</v>
      </c>
      <c r="I948" s="32">
        <f t="shared" si="520"/>
        <v>14.999999999999957</v>
      </c>
      <c r="J948" s="32">
        <f t="shared" si="520"/>
        <v>0</v>
      </c>
      <c r="K948" s="32">
        <f t="shared" si="520"/>
        <v>6.9999999999999778</v>
      </c>
      <c r="L948" s="32">
        <f t="shared" si="520"/>
        <v>8.9999999999999787</v>
      </c>
      <c r="M948" s="149">
        <f t="shared" si="520"/>
        <v>0</v>
      </c>
      <c r="N948" s="158">
        <f>IF(SUM(O947-37.5)&gt;0,SUM(O947-37.5),0)</f>
        <v>8.9999999999998721</v>
      </c>
      <c r="O948" s="162">
        <f>SUM(A948:M948)</f>
        <v>46.499999999999872</v>
      </c>
      <c r="P948" s="152">
        <f>(O946)*24</f>
        <v>64.999999999999829</v>
      </c>
      <c r="Q948" s="22"/>
      <c r="R948" s="22"/>
      <c r="S948" s="34" t="b">
        <f>O948=P948</f>
        <v>0</v>
      </c>
    </row>
    <row r="950" spans="1:19" ht="10.5" customHeight="1" x14ac:dyDescent="0.2">
      <c r="A950" s="28">
        <f>WEEKNUM(G950)</f>
        <v>48</v>
      </c>
      <c r="B950" s="43" t="s">
        <v>4</v>
      </c>
      <c r="C950" s="178">
        <f>SUM(N952)-2</f>
        <v>43426</v>
      </c>
      <c r="D950" s="178"/>
      <c r="E950" s="29"/>
      <c r="F950" s="29" t="s">
        <v>5</v>
      </c>
      <c r="G950" s="178">
        <f>SUM(C950+6)</f>
        <v>43432</v>
      </c>
      <c r="H950" s="178"/>
      <c r="I950" s="29"/>
      <c r="J950" s="45"/>
      <c r="K950" s="45"/>
      <c r="L950" s="29"/>
      <c r="M950" s="33"/>
      <c r="N950" s="30" t="s">
        <v>6</v>
      </c>
      <c r="O950" s="30" t="s">
        <v>7</v>
      </c>
      <c r="P950" s="31" t="s">
        <v>9</v>
      </c>
      <c r="Q950" s="48" t="s">
        <v>14</v>
      </c>
      <c r="R950" s="30" t="s">
        <v>8</v>
      </c>
      <c r="S950" s="30" t="s">
        <v>1</v>
      </c>
    </row>
    <row r="951" spans="1:19" ht="10.5" customHeight="1" thickBot="1" x14ac:dyDescent="0.25">
      <c r="B951" s="102">
        <f t="shared" ref="B951:F951" si="521">B948 +B798</f>
        <v>0</v>
      </c>
      <c r="C951" s="102">
        <f t="shared" si="521"/>
        <v>0</v>
      </c>
      <c r="D951" s="102">
        <f t="shared" si="521"/>
        <v>39.999999999999915</v>
      </c>
      <c r="E951" s="102">
        <f t="shared" si="521"/>
        <v>2.4999999999999964</v>
      </c>
      <c r="F951" s="102">
        <f t="shared" si="521"/>
        <v>7.499999999999976</v>
      </c>
      <c r="G951" s="102">
        <f>G948 +G798</f>
        <v>103.9999999999997</v>
      </c>
      <c r="H951" s="102">
        <f t="shared" ref="H951:M951" si="522">H948 +H798</f>
        <v>11.499999999999964</v>
      </c>
      <c r="I951" s="102">
        <f t="shared" si="522"/>
        <v>46.499999999999872</v>
      </c>
      <c r="J951" s="102">
        <f t="shared" si="522"/>
        <v>37.499999999999915</v>
      </c>
      <c r="K951" s="102">
        <f t="shared" si="522"/>
        <v>37.999999999999886</v>
      </c>
      <c r="L951" s="102">
        <f t="shared" si="522"/>
        <v>35.999999999999915</v>
      </c>
      <c r="M951" s="102">
        <f t="shared" si="522"/>
        <v>0</v>
      </c>
      <c r="N951" s="53"/>
      <c r="S951" s="5" t="s">
        <v>56</v>
      </c>
    </row>
    <row r="952" spans="1:19" ht="10.5" customHeight="1" outlineLevel="1" thickBot="1" x14ac:dyDescent="0.25">
      <c r="A952" s="39"/>
      <c r="B952" s="40" t="s">
        <v>252</v>
      </c>
      <c r="C952" s="40" t="s">
        <v>19</v>
      </c>
      <c r="D952" s="40" t="s">
        <v>3</v>
      </c>
      <c r="E952" s="59" t="s">
        <v>24</v>
      </c>
      <c r="F952" s="40" t="s">
        <v>12</v>
      </c>
      <c r="G952" s="39" t="s">
        <v>10</v>
      </c>
      <c r="H952" s="39" t="s">
        <v>11</v>
      </c>
      <c r="I952" s="39" t="s">
        <v>15</v>
      </c>
      <c r="J952" s="39" t="s">
        <v>13</v>
      </c>
      <c r="K952" s="39" t="s">
        <v>368</v>
      </c>
      <c r="L952" s="39" t="s">
        <v>687</v>
      </c>
      <c r="M952" s="59" t="s">
        <v>26</v>
      </c>
      <c r="N952" s="56">
        <f>N928+1</f>
        <v>43428</v>
      </c>
      <c r="O952" s="4">
        <v>0.52083333333333337</v>
      </c>
      <c r="P952" s="4">
        <f>O952</f>
        <v>0.52083333333333337</v>
      </c>
      <c r="Q952" s="47" t="s">
        <v>23</v>
      </c>
      <c r="R952" s="86" t="s">
        <v>661</v>
      </c>
      <c r="S952" s="5" t="s">
        <v>56</v>
      </c>
    </row>
    <row r="953" spans="1:19" ht="10.5" customHeight="1" outlineLevel="1" x14ac:dyDescent="0.2">
      <c r="B953" s="16"/>
      <c r="C953" s="13"/>
      <c r="D953" s="16"/>
      <c r="E953" s="16"/>
      <c r="F953" s="13"/>
      <c r="G953" s="16"/>
      <c r="H953" s="16"/>
      <c r="I953" s="16"/>
      <c r="J953" s="16"/>
      <c r="M953" s="16"/>
      <c r="N953" s="2">
        <f>N952</f>
        <v>43428</v>
      </c>
      <c r="O953" s="5">
        <f t="shared" ref="O953:O959" si="523">SUM(P952)</f>
        <v>0.52083333333333337</v>
      </c>
      <c r="P953" s="4">
        <f t="shared" ref="P953:P959" si="524">P952+0.0208333333333333</f>
        <v>0.54166666666666663</v>
      </c>
      <c r="Q953" s="87" t="s">
        <v>368</v>
      </c>
      <c r="R953" s="86" t="s">
        <v>875</v>
      </c>
      <c r="S953" s="5">
        <f>SUM(P953-O953)</f>
        <v>2.0833333333333259E-2</v>
      </c>
    </row>
    <row r="954" spans="1:19" ht="10.5" customHeight="1" outlineLevel="1" x14ac:dyDescent="0.2">
      <c r="B954" s="16"/>
      <c r="C954" s="13"/>
      <c r="D954" s="16"/>
      <c r="E954" s="16"/>
      <c r="F954" s="13"/>
      <c r="G954" s="16"/>
      <c r="H954" s="16"/>
      <c r="I954" s="16"/>
      <c r="J954" s="16"/>
      <c r="K954" s="16"/>
      <c r="M954" s="16"/>
      <c r="N954" s="2">
        <f>N952</f>
        <v>43428</v>
      </c>
      <c r="O954" s="5">
        <f t="shared" si="523"/>
        <v>0.54166666666666663</v>
      </c>
      <c r="P954" s="4">
        <f t="shared" si="524"/>
        <v>0.56249999999999989</v>
      </c>
      <c r="Q954" s="87" t="s">
        <v>368</v>
      </c>
      <c r="R954" s="86" t="s">
        <v>875</v>
      </c>
      <c r="S954" s="5">
        <f>SUM(P954-O954)</f>
        <v>2.0833333333333259E-2</v>
      </c>
    </row>
    <row r="955" spans="1:19" ht="10.5" customHeight="1" outlineLevel="1" x14ac:dyDescent="0.2">
      <c r="B955" s="16"/>
      <c r="C955" s="13"/>
      <c r="D955" s="16"/>
      <c r="E955" s="16"/>
      <c r="F955" s="16"/>
      <c r="G955" s="16"/>
      <c r="H955" s="16"/>
      <c r="I955" s="16"/>
      <c r="J955" s="16"/>
      <c r="K955" s="16"/>
      <c r="L955" s="16"/>
      <c r="M955" s="16"/>
      <c r="N955" s="2">
        <f>N952</f>
        <v>43428</v>
      </c>
      <c r="O955" s="5">
        <f t="shared" si="523"/>
        <v>0.56249999999999989</v>
      </c>
      <c r="P955" s="4">
        <f t="shared" si="524"/>
        <v>0.58333333333333315</v>
      </c>
      <c r="Q955" s="87" t="s">
        <v>368</v>
      </c>
      <c r="R955" s="86" t="s">
        <v>875</v>
      </c>
      <c r="S955" s="5">
        <f>SUM(P955-O955)</f>
        <v>2.0833333333333259E-2</v>
      </c>
    </row>
    <row r="956" spans="1:19" ht="10.5" customHeight="1" outlineLevel="1" x14ac:dyDescent="0.2">
      <c r="B956" s="16"/>
      <c r="C956" s="13"/>
      <c r="D956" s="16"/>
      <c r="E956" s="16"/>
      <c r="F956" s="16"/>
      <c r="G956" s="16"/>
      <c r="H956" s="16"/>
      <c r="I956" s="16"/>
      <c r="J956" s="16"/>
      <c r="K956" s="16"/>
      <c r="L956" s="16"/>
      <c r="M956" s="16"/>
      <c r="N956" s="2">
        <f>N952</f>
        <v>43428</v>
      </c>
      <c r="O956" s="5">
        <f t="shared" si="523"/>
        <v>0.58333333333333315</v>
      </c>
      <c r="P956" s="4">
        <f t="shared" si="524"/>
        <v>0.60416666666666641</v>
      </c>
      <c r="Q956" s="87" t="s">
        <v>687</v>
      </c>
      <c r="R956" s="86" t="s">
        <v>873</v>
      </c>
      <c r="S956" s="5">
        <f>SUM(P956-O956)</f>
        <v>2.0833333333333259E-2</v>
      </c>
    </row>
    <row r="957" spans="1:19" ht="10.5" customHeight="1" outlineLevel="1" x14ac:dyDescent="0.2">
      <c r="B957" s="16"/>
      <c r="C957" s="13"/>
      <c r="D957" s="16"/>
      <c r="E957" s="16"/>
      <c r="F957" s="16"/>
      <c r="G957" s="16"/>
      <c r="H957" s="16"/>
      <c r="I957" s="16"/>
      <c r="J957" s="16"/>
      <c r="K957" s="16"/>
      <c r="L957" s="16"/>
      <c r="M957" s="16"/>
      <c r="N957" s="2">
        <f>N952</f>
        <v>43428</v>
      </c>
      <c r="O957" s="5">
        <f t="shared" si="523"/>
        <v>0.60416666666666641</v>
      </c>
      <c r="P957" s="4">
        <f t="shared" si="524"/>
        <v>0.62499999999999967</v>
      </c>
      <c r="Q957" s="87" t="s">
        <v>687</v>
      </c>
      <c r="R957" s="86" t="s">
        <v>873</v>
      </c>
      <c r="S957" s="5">
        <f>SUM(P957-O957)</f>
        <v>2.0833333333333259E-2</v>
      </c>
    </row>
    <row r="958" spans="1:19" ht="10.5" customHeight="1" outlineLevel="1" x14ac:dyDescent="0.2">
      <c r="B958" s="16"/>
      <c r="C958" s="13"/>
      <c r="D958" s="16"/>
      <c r="E958" s="16"/>
      <c r="F958" s="16"/>
      <c r="G958" s="16"/>
      <c r="H958" s="16"/>
      <c r="I958" s="16"/>
      <c r="J958" s="16"/>
      <c r="K958" s="16"/>
      <c r="L958" s="16"/>
      <c r="M958" s="16"/>
      <c r="N958" s="2">
        <f>N952</f>
        <v>43428</v>
      </c>
      <c r="O958" s="5">
        <f t="shared" si="523"/>
        <v>0.62499999999999967</v>
      </c>
      <c r="P958" s="4">
        <f t="shared" si="524"/>
        <v>0.64583333333333293</v>
      </c>
      <c r="Q958" s="87" t="s">
        <v>687</v>
      </c>
      <c r="R958" s="86" t="s">
        <v>873</v>
      </c>
      <c r="S958" s="5">
        <f t="shared" ref="S958" si="525">SUM(P958-O958)</f>
        <v>2.0833333333333259E-2</v>
      </c>
    </row>
    <row r="959" spans="1:19" ht="10.5" customHeight="1" outlineLevel="1" thickBot="1" x14ac:dyDescent="0.25">
      <c r="B959" s="16"/>
      <c r="C959" s="13"/>
      <c r="D959" s="16"/>
      <c r="E959" s="16"/>
      <c r="F959" s="16"/>
      <c r="G959" s="16"/>
      <c r="H959" s="16"/>
      <c r="I959" s="5"/>
      <c r="J959" s="16"/>
      <c r="K959" s="16"/>
      <c r="L959" s="16"/>
      <c r="M959" s="16"/>
      <c r="N959" s="2">
        <f>N952</f>
        <v>43428</v>
      </c>
      <c r="O959" s="5">
        <f t="shared" si="523"/>
        <v>0.64583333333333293</v>
      </c>
      <c r="P959" s="4">
        <f t="shared" si="524"/>
        <v>0.66666666666666619</v>
      </c>
      <c r="Q959" s="87" t="s">
        <v>687</v>
      </c>
      <c r="R959" s="86" t="s">
        <v>873</v>
      </c>
      <c r="S959" s="5">
        <f>SUM(P959-O959)</f>
        <v>2.0833333333333259E-2</v>
      </c>
    </row>
    <row r="960" spans="1:19" ht="10.5" customHeight="1" outlineLevel="1" x14ac:dyDescent="0.2">
      <c r="A960" s="17">
        <f t="shared" ref="A960:M960" si="526">SUM(A953:A959)</f>
        <v>0</v>
      </c>
      <c r="B960" s="17">
        <f t="shared" si="526"/>
        <v>0</v>
      </c>
      <c r="C960" s="17">
        <f t="shared" si="526"/>
        <v>0</v>
      </c>
      <c r="D960" s="17">
        <f t="shared" si="526"/>
        <v>0</v>
      </c>
      <c r="E960" s="17">
        <f t="shared" si="526"/>
        <v>0</v>
      </c>
      <c r="F960" s="17">
        <f t="shared" si="526"/>
        <v>0</v>
      </c>
      <c r="G960" s="17">
        <f t="shared" si="526"/>
        <v>0</v>
      </c>
      <c r="H960" s="17">
        <f t="shared" si="526"/>
        <v>0</v>
      </c>
      <c r="I960" s="17">
        <f t="shared" si="526"/>
        <v>0</v>
      </c>
      <c r="J960" s="17">
        <f t="shared" si="526"/>
        <v>0</v>
      </c>
      <c r="K960" s="17">
        <f t="shared" si="526"/>
        <v>0</v>
      </c>
      <c r="L960" s="17">
        <f t="shared" si="526"/>
        <v>0</v>
      </c>
      <c r="M960" s="17">
        <f t="shared" si="526"/>
        <v>0</v>
      </c>
      <c r="N960" s="55" t="b">
        <f>SUM(A960:M960) = S960</f>
        <v>0</v>
      </c>
      <c r="O960" s="23"/>
      <c r="P960" s="23"/>
      <c r="Q960" s="49"/>
      <c r="R960" s="49"/>
      <c r="S960" s="17">
        <f>SUM(S953:S959)</f>
        <v>0.14583333333333282</v>
      </c>
    </row>
    <row r="961" spans="1:19" ht="10.5" customHeight="1" outlineLevel="1" x14ac:dyDescent="0.2">
      <c r="A961" s="18">
        <f t="shared" ref="A961:E961" si="527">(A960-INT(A960))*24</f>
        <v>0</v>
      </c>
      <c r="B961" s="18">
        <f t="shared" si="527"/>
        <v>0</v>
      </c>
      <c r="C961" s="18">
        <f t="shared" si="527"/>
        <v>0</v>
      </c>
      <c r="D961" s="18">
        <f t="shared" si="527"/>
        <v>0</v>
      </c>
      <c r="E961" s="18">
        <f t="shared" si="527"/>
        <v>0</v>
      </c>
      <c r="F961" s="18">
        <f>(F960-INT(F960))*24</f>
        <v>0</v>
      </c>
      <c r="G961" s="18">
        <f>(G960-INT(G960))*24</f>
        <v>0</v>
      </c>
      <c r="H961" s="18">
        <f>(H960-INT(H960))*24</f>
        <v>0</v>
      </c>
      <c r="I961" s="18">
        <f>(I960-INT(I960))*24</f>
        <v>0</v>
      </c>
      <c r="J961" s="18">
        <f t="shared" ref="J961" si="528">(J960-INT(J960))*24</f>
        <v>0</v>
      </c>
      <c r="K961" s="18"/>
      <c r="L961" s="18">
        <f t="shared" ref="L961:M961" si="529">(L960-INT(L960))*24</f>
        <v>0</v>
      </c>
      <c r="M961" s="57">
        <f t="shared" si="529"/>
        <v>0</v>
      </c>
      <c r="N961" s="26">
        <f>SUM(A961:M961)</f>
        <v>0</v>
      </c>
      <c r="O961" s="24"/>
      <c r="P961" s="24"/>
      <c r="Q961" s="50"/>
      <c r="R961" s="50"/>
      <c r="S961" s="52"/>
    </row>
    <row r="962" spans="1:19" ht="10.5" customHeight="1" outlineLevel="1" thickBot="1" x14ac:dyDescent="0.25">
      <c r="A962" s="27"/>
      <c r="B962" s="19"/>
      <c r="C962" s="19"/>
      <c r="D962" s="20">
        <f>SUM(A961:D961)</f>
        <v>0</v>
      </c>
      <c r="E962" s="20">
        <f t="shared" ref="E962:J962" si="530">E961</f>
        <v>0</v>
      </c>
      <c r="F962" s="20">
        <f t="shared" si="530"/>
        <v>0</v>
      </c>
      <c r="G962" s="20">
        <f t="shared" si="530"/>
        <v>0</v>
      </c>
      <c r="H962" s="20">
        <f t="shared" si="530"/>
        <v>0</v>
      </c>
      <c r="I962" s="20">
        <f t="shared" si="530"/>
        <v>0</v>
      </c>
      <c r="J962" s="20">
        <f t="shared" si="530"/>
        <v>0</v>
      </c>
      <c r="K962" s="20"/>
      <c r="L962" s="20">
        <f t="shared" ref="L962:M962" si="531">L961</f>
        <v>0</v>
      </c>
      <c r="M962" s="58">
        <f t="shared" si="531"/>
        <v>0</v>
      </c>
      <c r="N962" s="60">
        <f>S962</f>
        <v>0.14583333333333282</v>
      </c>
      <c r="O962" s="25"/>
      <c r="P962" s="25"/>
      <c r="Q962" s="51"/>
      <c r="R962" s="51"/>
      <c r="S962" s="54">
        <f>SUM(S960:S961)</f>
        <v>0.14583333333333282</v>
      </c>
    </row>
    <row r="963" spans="1:19" ht="10.5" customHeight="1" outlineLevel="1" thickBot="1" x14ac:dyDescent="0.25">
      <c r="A963" s="39"/>
      <c r="B963" s="40" t="s">
        <v>252</v>
      </c>
      <c r="C963" s="40" t="s">
        <v>19</v>
      </c>
      <c r="D963" s="40" t="s">
        <v>3</v>
      </c>
      <c r="E963" s="59" t="s">
        <v>24</v>
      </c>
      <c r="F963" s="40" t="s">
        <v>12</v>
      </c>
      <c r="G963" s="39" t="s">
        <v>10</v>
      </c>
      <c r="H963" s="39" t="s">
        <v>11</v>
      </c>
      <c r="I963" s="39" t="s">
        <v>15</v>
      </c>
      <c r="J963" s="39" t="s">
        <v>13</v>
      </c>
      <c r="K963" s="39" t="s">
        <v>368</v>
      </c>
      <c r="L963" s="39" t="s">
        <v>687</v>
      </c>
      <c r="M963" s="59" t="s">
        <v>26</v>
      </c>
      <c r="N963" s="56">
        <f>N952+1</f>
        <v>43429</v>
      </c>
      <c r="O963" s="4">
        <v>0.52083333333333337</v>
      </c>
      <c r="P963" s="4">
        <f>O963</f>
        <v>0.52083333333333337</v>
      </c>
      <c r="Q963" s="47" t="s">
        <v>23</v>
      </c>
      <c r="R963" s="86" t="s">
        <v>661</v>
      </c>
      <c r="S963" s="5" t="s">
        <v>56</v>
      </c>
    </row>
    <row r="964" spans="1:19" ht="10.5" customHeight="1" outlineLevel="1" x14ac:dyDescent="0.2">
      <c r="B964" s="16"/>
      <c r="C964" s="13"/>
      <c r="D964" s="16"/>
      <c r="E964" s="16"/>
      <c r="F964" s="13"/>
      <c r="G964" s="16"/>
      <c r="H964" s="16"/>
      <c r="I964" s="16"/>
      <c r="J964" s="16"/>
      <c r="M964" s="16"/>
      <c r="N964" s="2">
        <f>N963</f>
        <v>43429</v>
      </c>
      <c r="O964" s="5">
        <f t="shared" ref="O964:O970" si="532">SUM(P963)</f>
        <v>0.52083333333333337</v>
      </c>
      <c r="P964" s="4">
        <f t="shared" ref="P964:P970" si="533">P963+0.0208333333333333</f>
        <v>0.54166666666666663</v>
      </c>
      <c r="Q964" s="87" t="s">
        <v>368</v>
      </c>
      <c r="R964" s="86" t="s">
        <v>875</v>
      </c>
      <c r="S964" s="5">
        <f>SUM(P964-O964)</f>
        <v>2.0833333333333259E-2</v>
      </c>
    </row>
    <row r="965" spans="1:19" ht="10.5" customHeight="1" outlineLevel="1" x14ac:dyDescent="0.2">
      <c r="B965" s="16"/>
      <c r="C965" s="16"/>
      <c r="D965" s="16"/>
      <c r="E965" s="16"/>
      <c r="F965" s="16"/>
      <c r="G965" s="16"/>
      <c r="H965" s="16"/>
      <c r="I965" s="16"/>
      <c r="J965" s="16"/>
      <c r="K965" s="16"/>
      <c r="M965" s="16"/>
      <c r="N965" s="2">
        <f>N963</f>
        <v>43429</v>
      </c>
      <c r="O965" s="5">
        <f t="shared" si="532"/>
        <v>0.54166666666666663</v>
      </c>
      <c r="P965" s="4">
        <f t="shared" si="533"/>
        <v>0.56249999999999989</v>
      </c>
      <c r="Q965" s="87" t="s">
        <v>368</v>
      </c>
      <c r="R965" s="86" t="s">
        <v>875</v>
      </c>
      <c r="S965" s="5">
        <f>SUM(P965-O965)</f>
        <v>2.0833333333333259E-2</v>
      </c>
    </row>
    <row r="966" spans="1:19" ht="10.5" customHeight="1" outlineLevel="1" x14ac:dyDescent="0.2">
      <c r="B966" s="16"/>
      <c r="C966" s="13"/>
      <c r="D966" s="16"/>
      <c r="E966" s="16"/>
      <c r="F966" s="13"/>
      <c r="G966" s="16"/>
      <c r="H966" s="16"/>
      <c r="I966" s="16"/>
      <c r="J966" s="16"/>
      <c r="K966" s="16"/>
      <c r="L966" s="16"/>
      <c r="M966" s="13"/>
      <c r="N966" s="2">
        <f>N963</f>
        <v>43429</v>
      </c>
      <c r="O966" s="5">
        <f t="shared" si="532"/>
        <v>0.56249999999999989</v>
      </c>
      <c r="P966" s="4">
        <f t="shared" si="533"/>
        <v>0.58333333333333315</v>
      </c>
      <c r="Q966" s="87" t="s">
        <v>368</v>
      </c>
      <c r="R966" s="86" t="s">
        <v>875</v>
      </c>
      <c r="S966" s="5">
        <f>SUM(P966-O966)</f>
        <v>2.0833333333333259E-2</v>
      </c>
    </row>
    <row r="967" spans="1:19" ht="10.5" customHeight="1" outlineLevel="1" x14ac:dyDescent="0.2">
      <c r="B967" s="16"/>
      <c r="C967" s="13"/>
      <c r="D967" s="5"/>
      <c r="E967" s="16"/>
      <c r="F967" s="16"/>
      <c r="G967" s="16"/>
      <c r="H967" s="16"/>
      <c r="I967" s="16"/>
      <c r="J967" s="16"/>
      <c r="K967" s="16"/>
      <c r="L967" s="16"/>
      <c r="M967" s="16"/>
      <c r="N967" s="2">
        <f>N963</f>
        <v>43429</v>
      </c>
      <c r="O967" s="5">
        <f t="shared" si="532"/>
        <v>0.58333333333333315</v>
      </c>
      <c r="P967" s="4">
        <f t="shared" si="533"/>
        <v>0.60416666666666641</v>
      </c>
      <c r="Q967" s="87" t="s">
        <v>687</v>
      </c>
      <c r="R967" s="86" t="s">
        <v>873</v>
      </c>
      <c r="S967" s="5">
        <f>SUM(P967-O967)</f>
        <v>2.0833333333333259E-2</v>
      </c>
    </row>
    <row r="968" spans="1:19" ht="10.5" customHeight="1" outlineLevel="1" x14ac:dyDescent="0.2">
      <c r="B968" s="16"/>
      <c r="C968" s="13"/>
      <c r="D968" s="5"/>
      <c r="E968" s="16"/>
      <c r="F968" s="16"/>
      <c r="G968" s="16"/>
      <c r="H968" s="16"/>
      <c r="I968" s="16"/>
      <c r="J968" s="16"/>
      <c r="K968" s="16"/>
      <c r="L968" s="16"/>
      <c r="M968" s="16"/>
      <c r="N968" s="2">
        <f>N963</f>
        <v>43429</v>
      </c>
      <c r="O968" s="5">
        <f t="shared" si="532"/>
        <v>0.60416666666666641</v>
      </c>
      <c r="P968" s="4">
        <f t="shared" si="533"/>
        <v>0.62499999999999967</v>
      </c>
      <c r="Q968" s="87" t="s">
        <v>687</v>
      </c>
      <c r="R968" s="86" t="s">
        <v>873</v>
      </c>
      <c r="S968" s="5">
        <f>SUM(P968-O968)</f>
        <v>2.0833333333333259E-2</v>
      </c>
    </row>
    <row r="969" spans="1:19" ht="10.5" customHeight="1" outlineLevel="1" x14ac:dyDescent="0.2">
      <c r="B969" s="16"/>
      <c r="C969" s="13"/>
      <c r="D969" s="16"/>
      <c r="E969" s="16"/>
      <c r="F969" s="13"/>
      <c r="G969" s="16"/>
      <c r="H969" s="16"/>
      <c r="I969" s="16"/>
      <c r="J969" s="16"/>
      <c r="K969" s="16"/>
      <c r="L969" s="16"/>
      <c r="M969" s="16"/>
      <c r="N969" s="2">
        <f>N963</f>
        <v>43429</v>
      </c>
      <c r="O969" s="5">
        <f t="shared" si="532"/>
        <v>0.62499999999999967</v>
      </c>
      <c r="P969" s="4">
        <f t="shared" si="533"/>
        <v>0.64583333333333293</v>
      </c>
      <c r="Q969" s="87" t="s">
        <v>687</v>
      </c>
      <c r="R969" s="86" t="s">
        <v>873</v>
      </c>
      <c r="S969" s="5">
        <f t="shared" ref="S969:S970" si="534">SUM(P969-O969)</f>
        <v>2.0833333333333259E-2</v>
      </c>
    </row>
    <row r="970" spans="1:19" ht="10.5" customHeight="1" outlineLevel="1" thickBot="1" x14ac:dyDescent="0.25">
      <c r="B970" s="16"/>
      <c r="C970" s="13"/>
      <c r="D970" s="16"/>
      <c r="E970" s="16"/>
      <c r="F970" s="16"/>
      <c r="G970" s="16"/>
      <c r="H970" s="16"/>
      <c r="I970" s="16"/>
      <c r="J970" s="16"/>
      <c r="K970" s="16"/>
      <c r="L970" s="16"/>
      <c r="M970" s="13"/>
      <c r="N970" s="2">
        <f>N963</f>
        <v>43429</v>
      </c>
      <c r="O970" s="5">
        <f t="shared" si="532"/>
        <v>0.64583333333333293</v>
      </c>
      <c r="P970" s="4">
        <f t="shared" si="533"/>
        <v>0.66666666666666619</v>
      </c>
      <c r="Q970" s="87" t="s">
        <v>687</v>
      </c>
      <c r="R970" s="86" t="s">
        <v>873</v>
      </c>
      <c r="S970" s="5">
        <f t="shared" si="534"/>
        <v>2.0833333333333259E-2</v>
      </c>
    </row>
    <row r="971" spans="1:19" ht="10.5" customHeight="1" outlineLevel="1" x14ac:dyDescent="0.2">
      <c r="A971" s="17">
        <f t="shared" ref="A971:M971" si="535">SUM(A964:A970)</f>
        <v>0</v>
      </c>
      <c r="B971" s="17">
        <f t="shared" si="535"/>
        <v>0</v>
      </c>
      <c r="C971" s="17">
        <f t="shared" si="535"/>
        <v>0</v>
      </c>
      <c r="D971" s="17">
        <f t="shared" si="535"/>
        <v>0</v>
      </c>
      <c r="E971" s="17">
        <f t="shared" si="535"/>
        <v>0</v>
      </c>
      <c r="F971" s="17">
        <f t="shared" si="535"/>
        <v>0</v>
      </c>
      <c r="G971" s="17">
        <f t="shared" si="535"/>
        <v>0</v>
      </c>
      <c r="H971" s="17">
        <f t="shared" si="535"/>
        <v>0</v>
      </c>
      <c r="I971" s="17">
        <f t="shared" si="535"/>
        <v>0</v>
      </c>
      <c r="J971" s="17">
        <f t="shared" si="535"/>
        <v>0</v>
      </c>
      <c r="K971" s="17">
        <f t="shared" si="535"/>
        <v>0</v>
      </c>
      <c r="L971" s="17">
        <f t="shared" si="535"/>
        <v>0</v>
      </c>
      <c r="M971" s="17">
        <f t="shared" si="535"/>
        <v>0</v>
      </c>
      <c r="N971" s="55" t="b">
        <f>SUM(A971:M971) = S971</f>
        <v>0</v>
      </c>
      <c r="O971" s="23"/>
      <c r="P971" s="23"/>
      <c r="Q971" s="49"/>
      <c r="R971" s="49"/>
      <c r="S971" s="17">
        <f>SUM(S964:S970)</f>
        <v>0.14583333333333282</v>
      </c>
    </row>
    <row r="972" spans="1:19" ht="10.5" customHeight="1" outlineLevel="1" x14ac:dyDescent="0.2">
      <c r="A972" s="18">
        <f t="shared" ref="A972:E972" si="536">(A971-INT(A971))*24</f>
        <v>0</v>
      </c>
      <c r="B972" s="18">
        <f t="shared" si="536"/>
        <v>0</v>
      </c>
      <c r="C972" s="18">
        <f t="shared" si="536"/>
        <v>0</v>
      </c>
      <c r="D972" s="18">
        <f t="shared" si="536"/>
        <v>0</v>
      </c>
      <c r="E972" s="18">
        <f t="shared" si="536"/>
        <v>0</v>
      </c>
      <c r="F972" s="18">
        <f>(F971-INT(F971))*24</f>
        <v>0</v>
      </c>
      <c r="G972" s="18">
        <f>(G971-INT(G971))*24</f>
        <v>0</v>
      </c>
      <c r="H972" s="18">
        <f>(H971-INT(H971))*24</f>
        <v>0</v>
      </c>
      <c r="I972" s="18">
        <f>(I971-INT(I971))*24</f>
        <v>0</v>
      </c>
      <c r="J972" s="18">
        <f t="shared" ref="J972:M972" si="537">(J971-INT(J971))*24</f>
        <v>0</v>
      </c>
      <c r="K972" s="18">
        <f t="shared" si="537"/>
        <v>0</v>
      </c>
      <c r="L972" s="18">
        <f t="shared" si="537"/>
        <v>0</v>
      </c>
      <c r="M972" s="57">
        <f t="shared" si="537"/>
        <v>0</v>
      </c>
      <c r="N972" s="26">
        <f>SUM(A972:M972)</f>
        <v>0</v>
      </c>
      <c r="O972" s="24"/>
      <c r="P972" s="24"/>
      <c r="Q972" s="50"/>
      <c r="R972" s="50"/>
      <c r="S972" s="52"/>
    </row>
    <row r="973" spans="1:19" ht="10.5" customHeight="1" outlineLevel="1" thickBot="1" x14ac:dyDescent="0.25">
      <c r="A973" s="27"/>
      <c r="B973" s="19"/>
      <c r="C973" s="19"/>
      <c r="D973" s="20">
        <f>SUM(A972:D972)</f>
        <v>0</v>
      </c>
      <c r="E973" s="20">
        <f t="shared" ref="E973:M973" si="538">E972</f>
        <v>0</v>
      </c>
      <c r="F973" s="20">
        <f t="shared" si="538"/>
        <v>0</v>
      </c>
      <c r="G973" s="20">
        <f t="shared" si="538"/>
        <v>0</v>
      </c>
      <c r="H973" s="20">
        <f t="shared" si="538"/>
        <v>0</v>
      </c>
      <c r="I973" s="20">
        <f t="shared" si="538"/>
        <v>0</v>
      </c>
      <c r="J973" s="20">
        <f t="shared" si="538"/>
        <v>0</v>
      </c>
      <c r="K973" s="20">
        <f t="shared" si="538"/>
        <v>0</v>
      </c>
      <c r="L973" s="20">
        <f t="shared" si="538"/>
        <v>0</v>
      </c>
      <c r="M973" s="58">
        <f t="shared" si="538"/>
        <v>0</v>
      </c>
      <c r="N973" s="60">
        <f>S973</f>
        <v>0.14583333333333282</v>
      </c>
      <c r="O973" s="25"/>
      <c r="P973" s="25"/>
      <c r="Q973" s="51"/>
      <c r="R973" s="51"/>
      <c r="S973" s="54">
        <f>SUM(S971:S972)</f>
        <v>0.14583333333333282</v>
      </c>
    </row>
    <row r="974" spans="1:19" ht="10.5" customHeight="1" outlineLevel="1" thickBot="1" x14ac:dyDescent="0.25">
      <c r="A974" s="39"/>
      <c r="B974" s="40" t="s">
        <v>252</v>
      </c>
      <c r="C974" s="40" t="s">
        <v>19</v>
      </c>
      <c r="D974" s="40" t="s">
        <v>3</v>
      </c>
      <c r="E974" s="59" t="s">
        <v>24</v>
      </c>
      <c r="F974" s="40" t="s">
        <v>12</v>
      </c>
      <c r="G974" s="39" t="s">
        <v>10</v>
      </c>
      <c r="H974" s="39" t="s">
        <v>11</v>
      </c>
      <c r="I974" s="39" t="s">
        <v>15</v>
      </c>
      <c r="J974" s="39" t="s">
        <v>13</v>
      </c>
      <c r="K974" s="39" t="s">
        <v>368</v>
      </c>
      <c r="L974" s="39" t="s">
        <v>687</v>
      </c>
      <c r="M974" s="59" t="s">
        <v>26</v>
      </c>
      <c r="N974" s="56">
        <f>N963+1</f>
        <v>43430</v>
      </c>
      <c r="O974" s="4">
        <v>0.41666666666666669</v>
      </c>
      <c r="P974" s="4">
        <f>O974</f>
        <v>0.41666666666666669</v>
      </c>
      <c r="Q974" s="47" t="s">
        <v>23</v>
      </c>
      <c r="R974" s="86" t="s">
        <v>870</v>
      </c>
      <c r="S974" s="5">
        <f t="shared" ref="S974" si="539">SUM(P974-O974)</f>
        <v>0</v>
      </c>
    </row>
    <row r="975" spans="1:19" ht="10.5" customHeight="1" outlineLevel="1" x14ac:dyDescent="0.2">
      <c r="B975" s="16"/>
      <c r="C975" s="13"/>
      <c r="D975" s="16"/>
      <c r="E975" s="16"/>
      <c r="F975" s="13"/>
      <c r="G975" s="16"/>
      <c r="H975" s="16"/>
      <c r="I975" s="16">
        <f>S975</f>
        <v>2.0833333333333315E-2</v>
      </c>
      <c r="J975" s="16"/>
      <c r="M975" s="16"/>
      <c r="N975" s="2">
        <f>N974</f>
        <v>43430</v>
      </c>
      <c r="O975" s="5">
        <f t="shared" ref="O975:O991" si="540">SUM(P974)</f>
        <v>0.41666666666666669</v>
      </c>
      <c r="P975" s="4">
        <f t="shared" ref="P975:P991" si="541">P974+0.0208333333333333</f>
        <v>0.4375</v>
      </c>
      <c r="Q975" s="176" t="s">
        <v>36</v>
      </c>
      <c r="R975" s="86" t="s">
        <v>876</v>
      </c>
      <c r="S975" s="5">
        <f t="shared" ref="S975:S981" si="542">SUM(P975-O975)</f>
        <v>2.0833333333333315E-2</v>
      </c>
    </row>
    <row r="976" spans="1:19" ht="10.5" customHeight="1" outlineLevel="1" x14ac:dyDescent="0.2">
      <c r="A976" s="16"/>
      <c r="B976" s="16"/>
      <c r="C976" s="16"/>
      <c r="D976" s="16"/>
      <c r="E976" s="16"/>
      <c r="F976" s="16"/>
      <c r="G976" s="16"/>
      <c r="H976" s="16"/>
      <c r="I976" s="16">
        <f>S976</f>
        <v>2.0833333333333315E-2</v>
      </c>
      <c r="J976" s="16"/>
      <c r="K976" s="16"/>
      <c r="L976" s="16"/>
      <c r="M976" s="16"/>
      <c r="N976" s="2">
        <f>N974</f>
        <v>43430</v>
      </c>
      <c r="O976" s="5">
        <f t="shared" si="540"/>
        <v>0.4375</v>
      </c>
      <c r="P976" s="4">
        <f t="shared" si="541"/>
        <v>0.45833333333333331</v>
      </c>
      <c r="Q976" s="176" t="s">
        <v>36</v>
      </c>
      <c r="R976" s="86" t="s">
        <v>876</v>
      </c>
      <c r="S976" s="5">
        <f t="shared" si="542"/>
        <v>2.0833333333333315E-2</v>
      </c>
    </row>
    <row r="977" spans="1:19" ht="10.5" customHeight="1" outlineLevel="1" x14ac:dyDescent="0.2">
      <c r="A977" s="16"/>
      <c r="B977" s="16"/>
      <c r="C977" s="16"/>
      <c r="D977" s="16">
        <f>S977</f>
        <v>2.0833333333333315E-2</v>
      </c>
      <c r="E977" s="16"/>
      <c r="F977" s="16"/>
      <c r="G977" s="16"/>
      <c r="H977" s="16"/>
      <c r="I977" s="16"/>
      <c r="J977" s="16"/>
      <c r="K977" s="16"/>
      <c r="L977" s="16"/>
      <c r="M977" s="16"/>
      <c r="N977" s="2">
        <f>N974</f>
        <v>43430</v>
      </c>
      <c r="O977" s="5">
        <f t="shared" si="540"/>
        <v>0.45833333333333331</v>
      </c>
      <c r="P977" s="4">
        <f t="shared" si="541"/>
        <v>0.47916666666666663</v>
      </c>
      <c r="Q977" s="176" t="s">
        <v>3</v>
      </c>
      <c r="R977" s="6" t="s">
        <v>21</v>
      </c>
      <c r="S977" s="5">
        <f t="shared" si="542"/>
        <v>2.0833333333333315E-2</v>
      </c>
    </row>
    <row r="978" spans="1:19" ht="10.5" customHeight="1" outlineLevel="1" x14ac:dyDescent="0.2">
      <c r="A978" s="16"/>
      <c r="B978" s="16"/>
      <c r="C978" s="16"/>
      <c r="D978" s="16"/>
      <c r="E978" s="16"/>
      <c r="F978" s="16"/>
      <c r="G978" s="16"/>
      <c r="H978" s="16">
        <f>S978</f>
        <v>2.0833333333333315E-2</v>
      </c>
      <c r="I978" s="16"/>
      <c r="J978" s="16"/>
      <c r="K978" s="16"/>
      <c r="L978" s="16"/>
      <c r="M978" s="16"/>
      <c r="N978" s="2">
        <f>N974</f>
        <v>43430</v>
      </c>
      <c r="O978" s="5">
        <f t="shared" si="540"/>
        <v>0.47916666666666663</v>
      </c>
      <c r="P978" s="4">
        <f t="shared" si="541"/>
        <v>0.49999999999999994</v>
      </c>
      <c r="Q978" s="176" t="s">
        <v>11</v>
      </c>
      <c r="R978" s="86" t="s">
        <v>877</v>
      </c>
      <c r="S978" s="5">
        <f t="shared" si="542"/>
        <v>2.0833333333333315E-2</v>
      </c>
    </row>
    <row r="979" spans="1:19" ht="10.5" customHeight="1" outlineLevel="1" x14ac:dyDescent="0.2">
      <c r="A979" s="16"/>
      <c r="B979" s="16"/>
      <c r="C979" s="16"/>
      <c r="D979" s="16"/>
      <c r="E979" s="16"/>
      <c r="F979" s="16"/>
      <c r="G979" s="16"/>
      <c r="H979" s="16">
        <f>S979</f>
        <v>2.0833333333333315E-2</v>
      </c>
      <c r="I979" s="16"/>
      <c r="J979" s="16"/>
      <c r="K979" s="16"/>
      <c r="L979" s="16"/>
      <c r="M979" s="16"/>
      <c r="N979" s="2">
        <f>N974</f>
        <v>43430</v>
      </c>
      <c r="O979" s="5">
        <f t="shared" si="540"/>
        <v>0.49999999999999994</v>
      </c>
      <c r="P979" s="4">
        <f t="shared" si="541"/>
        <v>0.52083333333333326</v>
      </c>
      <c r="Q979" s="176" t="s">
        <v>11</v>
      </c>
      <c r="R979" s="86" t="s">
        <v>878</v>
      </c>
      <c r="S979" s="5">
        <f t="shared" si="542"/>
        <v>2.0833333333333315E-2</v>
      </c>
    </row>
    <row r="980" spans="1:19" ht="10.5" customHeight="1" outlineLevel="1" x14ac:dyDescent="0.2">
      <c r="A980" s="16"/>
      <c r="B980" s="16"/>
      <c r="C980" s="16"/>
      <c r="D980" s="16"/>
      <c r="E980" s="16"/>
      <c r="F980" s="16"/>
      <c r="G980" s="16"/>
      <c r="H980" s="16"/>
      <c r="I980" s="16">
        <f t="shared" ref="I980:I991" si="543">S980</f>
        <v>2.0833333333333259E-2</v>
      </c>
      <c r="J980" s="16"/>
      <c r="K980" s="16"/>
      <c r="L980" s="16"/>
      <c r="M980" s="16"/>
      <c r="N980" s="2">
        <f>N974</f>
        <v>43430</v>
      </c>
      <c r="O980" s="5">
        <f t="shared" si="540"/>
        <v>0.52083333333333326</v>
      </c>
      <c r="P980" s="4">
        <f t="shared" si="541"/>
        <v>0.54166666666666652</v>
      </c>
      <c r="Q980" s="176" t="s">
        <v>36</v>
      </c>
      <c r="R980" s="86" t="s">
        <v>1046</v>
      </c>
      <c r="S980" s="5">
        <f t="shared" si="542"/>
        <v>2.0833333333333259E-2</v>
      </c>
    </row>
    <row r="981" spans="1:19" ht="10.5" customHeight="1" outlineLevel="1" x14ac:dyDescent="0.2">
      <c r="A981" s="16"/>
      <c r="B981" s="16"/>
      <c r="C981" s="16"/>
      <c r="D981" s="16"/>
      <c r="E981" s="13"/>
      <c r="F981" s="16"/>
      <c r="G981" s="16"/>
      <c r="H981" s="16"/>
      <c r="I981" s="16">
        <f t="shared" si="543"/>
        <v>2.0833333333333259E-2</v>
      </c>
      <c r="J981" s="16"/>
      <c r="K981" s="16"/>
      <c r="L981" s="16"/>
      <c r="M981" s="16"/>
      <c r="N981" s="2">
        <f>N974</f>
        <v>43430</v>
      </c>
      <c r="O981" s="5">
        <f t="shared" si="540"/>
        <v>0.54166666666666652</v>
      </c>
      <c r="P981" s="4">
        <f t="shared" si="541"/>
        <v>0.56249999999999978</v>
      </c>
      <c r="Q981" s="176" t="s">
        <v>36</v>
      </c>
      <c r="R981" s="86" t="s">
        <v>1046</v>
      </c>
      <c r="S981" s="5">
        <f t="shared" si="542"/>
        <v>2.0833333333333259E-2</v>
      </c>
    </row>
    <row r="982" spans="1:19" ht="10.5" customHeight="1" outlineLevel="1" x14ac:dyDescent="0.2">
      <c r="A982" s="16"/>
      <c r="B982" s="16"/>
      <c r="C982" s="16"/>
      <c r="D982" s="16"/>
      <c r="E982" s="13"/>
      <c r="F982" s="16"/>
      <c r="G982" s="16"/>
      <c r="H982" s="16"/>
      <c r="I982" s="16">
        <f t="shared" si="543"/>
        <v>2.0833333333333259E-2</v>
      </c>
      <c r="J982" s="16"/>
      <c r="K982" s="16"/>
      <c r="L982" s="16"/>
      <c r="M982" s="16"/>
      <c r="N982" s="2">
        <f>N974</f>
        <v>43430</v>
      </c>
      <c r="O982" s="5">
        <f t="shared" si="540"/>
        <v>0.56249999999999978</v>
      </c>
      <c r="P982" s="4">
        <f t="shared" si="541"/>
        <v>0.58333333333333304</v>
      </c>
      <c r="Q982" s="176" t="s">
        <v>36</v>
      </c>
      <c r="R982" s="86" t="s">
        <v>1046</v>
      </c>
      <c r="S982" s="5">
        <f>SUM(P982-O982)</f>
        <v>2.0833333333333259E-2</v>
      </c>
    </row>
    <row r="983" spans="1:19" ht="10.5" customHeight="1" outlineLevel="1" x14ac:dyDescent="0.2">
      <c r="A983" s="16"/>
      <c r="B983" s="16"/>
      <c r="C983" s="16"/>
      <c r="D983" s="16"/>
      <c r="E983" s="13"/>
      <c r="F983" s="16"/>
      <c r="G983" s="16"/>
      <c r="H983" s="16"/>
      <c r="I983" s="16">
        <f t="shared" si="543"/>
        <v>2.0833333333333259E-2</v>
      </c>
      <c r="J983" s="16"/>
      <c r="K983" s="16"/>
      <c r="L983" s="16"/>
      <c r="M983" s="16"/>
      <c r="N983" s="2">
        <f>N974</f>
        <v>43430</v>
      </c>
      <c r="O983" s="5">
        <f t="shared" si="540"/>
        <v>0.58333333333333304</v>
      </c>
      <c r="P983" s="4">
        <f t="shared" si="541"/>
        <v>0.6041666666666663</v>
      </c>
      <c r="Q983" s="176" t="s">
        <v>36</v>
      </c>
      <c r="R983" s="86" t="s">
        <v>1046</v>
      </c>
      <c r="S983" s="5">
        <f t="shared" ref="S983:S989" si="544">SUM(P983-O983)</f>
        <v>2.0833333333333259E-2</v>
      </c>
    </row>
    <row r="984" spans="1:19" ht="10.5" customHeight="1" outlineLevel="1" x14ac:dyDescent="0.2">
      <c r="A984" s="16"/>
      <c r="B984" s="16"/>
      <c r="C984" s="16"/>
      <c r="D984" s="16"/>
      <c r="E984" s="16"/>
      <c r="F984" s="16"/>
      <c r="G984" s="16"/>
      <c r="H984" s="16"/>
      <c r="I984" s="16">
        <f t="shared" si="543"/>
        <v>2.0833333333333259E-2</v>
      </c>
      <c r="J984" s="16"/>
      <c r="K984" s="16"/>
      <c r="L984" s="16"/>
      <c r="M984" s="16"/>
      <c r="N984" s="2">
        <f>N974</f>
        <v>43430</v>
      </c>
      <c r="O984" s="5">
        <f t="shared" si="540"/>
        <v>0.6041666666666663</v>
      </c>
      <c r="P984" s="4">
        <f t="shared" si="541"/>
        <v>0.62499999999999956</v>
      </c>
      <c r="Q984" s="176" t="s">
        <v>36</v>
      </c>
      <c r="R984" s="86" t="s">
        <v>1046</v>
      </c>
      <c r="S984" s="5">
        <f t="shared" si="544"/>
        <v>2.0833333333333259E-2</v>
      </c>
    </row>
    <row r="985" spans="1:19" ht="10.5" customHeight="1" outlineLevel="1" x14ac:dyDescent="0.2">
      <c r="A985" s="16"/>
      <c r="B985" s="16"/>
      <c r="C985" s="16"/>
      <c r="D985" s="16"/>
      <c r="E985" s="16"/>
      <c r="F985" s="16"/>
      <c r="G985" s="16"/>
      <c r="H985" s="16"/>
      <c r="I985" s="16">
        <f t="shared" si="543"/>
        <v>2.0833333333333259E-2</v>
      </c>
      <c r="J985" s="16"/>
      <c r="K985" s="16"/>
      <c r="L985" s="16"/>
      <c r="M985" s="16"/>
      <c r="N985" s="2">
        <f>N974</f>
        <v>43430</v>
      </c>
      <c r="O985" s="5">
        <f t="shared" si="540"/>
        <v>0.62499999999999956</v>
      </c>
      <c r="P985" s="4">
        <f t="shared" si="541"/>
        <v>0.64583333333333282</v>
      </c>
      <c r="Q985" s="176" t="s">
        <v>36</v>
      </c>
      <c r="R985" s="86" t="s">
        <v>1046</v>
      </c>
      <c r="S985" s="5">
        <f t="shared" si="544"/>
        <v>2.0833333333333259E-2</v>
      </c>
    </row>
    <row r="986" spans="1:19" ht="10.5" customHeight="1" outlineLevel="1" x14ac:dyDescent="0.2">
      <c r="A986" s="16"/>
      <c r="B986" s="16"/>
      <c r="C986" s="16"/>
      <c r="D986" s="16"/>
      <c r="E986" s="16"/>
      <c r="F986" s="16"/>
      <c r="G986" s="16"/>
      <c r="H986" s="16"/>
      <c r="I986" s="16">
        <f t="shared" si="543"/>
        <v>2.0833333333333259E-2</v>
      </c>
      <c r="J986" s="16"/>
      <c r="K986" s="16"/>
      <c r="L986" s="16"/>
      <c r="M986" s="16"/>
      <c r="N986" s="2">
        <f>N974</f>
        <v>43430</v>
      </c>
      <c r="O986" s="5">
        <f t="shared" si="540"/>
        <v>0.64583333333333282</v>
      </c>
      <c r="P986" s="4">
        <f t="shared" si="541"/>
        <v>0.66666666666666607</v>
      </c>
      <c r="Q986" s="176" t="s">
        <v>36</v>
      </c>
      <c r="R986" s="86" t="s">
        <v>1046</v>
      </c>
      <c r="S986" s="5">
        <f t="shared" si="544"/>
        <v>2.0833333333333259E-2</v>
      </c>
    </row>
    <row r="987" spans="1:19" ht="10.5" customHeight="1" outlineLevel="1" x14ac:dyDescent="0.2">
      <c r="B987" s="16"/>
      <c r="C987" s="16"/>
      <c r="D987" s="16"/>
      <c r="E987" s="16"/>
      <c r="F987" s="16"/>
      <c r="G987" s="16"/>
      <c r="H987" s="16"/>
      <c r="I987" s="16">
        <f t="shared" si="543"/>
        <v>2.0833333333333259E-2</v>
      </c>
      <c r="J987" s="16"/>
      <c r="K987" s="16"/>
      <c r="L987" s="16"/>
      <c r="M987" s="16"/>
      <c r="N987" s="2">
        <f>N974</f>
        <v>43430</v>
      </c>
      <c r="O987" s="5">
        <f t="shared" si="540"/>
        <v>0.66666666666666607</v>
      </c>
      <c r="P987" s="4">
        <f t="shared" si="541"/>
        <v>0.68749999999999933</v>
      </c>
      <c r="Q987" s="176" t="s">
        <v>36</v>
      </c>
      <c r="R987" s="86" t="s">
        <v>1046</v>
      </c>
      <c r="S987" s="5">
        <f t="shared" si="544"/>
        <v>2.0833333333333259E-2</v>
      </c>
    </row>
    <row r="988" spans="1:19" ht="10.5" customHeight="1" outlineLevel="1" x14ac:dyDescent="0.2">
      <c r="B988" s="16"/>
      <c r="C988" s="16"/>
      <c r="D988" s="16"/>
      <c r="E988" s="16"/>
      <c r="F988" s="16"/>
      <c r="G988" s="16"/>
      <c r="H988" s="16"/>
      <c r="I988" s="16">
        <f t="shared" si="543"/>
        <v>2.0833333333333259E-2</v>
      </c>
      <c r="J988" s="16"/>
      <c r="K988" s="16"/>
      <c r="L988" s="16"/>
      <c r="M988" s="16"/>
      <c r="N988" s="2">
        <f>N974</f>
        <v>43430</v>
      </c>
      <c r="O988" s="5">
        <f t="shared" si="540"/>
        <v>0.68749999999999933</v>
      </c>
      <c r="P988" s="4">
        <f t="shared" si="541"/>
        <v>0.70833333333333259</v>
      </c>
      <c r="Q988" s="176" t="s">
        <v>36</v>
      </c>
      <c r="R988" s="86" t="s">
        <v>1046</v>
      </c>
      <c r="S988" s="5">
        <f t="shared" si="544"/>
        <v>2.0833333333333259E-2</v>
      </c>
    </row>
    <row r="989" spans="1:19" ht="10.5" customHeight="1" outlineLevel="1" x14ac:dyDescent="0.2">
      <c r="B989" s="16"/>
      <c r="C989" s="16"/>
      <c r="D989" s="16"/>
      <c r="E989" s="16"/>
      <c r="F989" s="16"/>
      <c r="G989" s="16"/>
      <c r="H989" s="16"/>
      <c r="I989" s="16">
        <f t="shared" si="543"/>
        <v>2.0833333333333259E-2</v>
      </c>
      <c r="J989" s="16"/>
      <c r="K989" s="16"/>
      <c r="L989" s="16"/>
      <c r="M989" s="16"/>
      <c r="N989" s="2">
        <f>N974</f>
        <v>43430</v>
      </c>
      <c r="O989" s="5">
        <f t="shared" si="540"/>
        <v>0.70833333333333259</v>
      </c>
      <c r="P989" s="4">
        <f t="shared" si="541"/>
        <v>0.72916666666666585</v>
      </c>
      <c r="Q989" s="176" t="s">
        <v>36</v>
      </c>
      <c r="R989" s="86" t="s">
        <v>1046</v>
      </c>
      <c r="S989" s="5">
        <f t="shared" si="544"/>
        <v>2.0833333333333259E-2</v>
      </c>
    </row>
    <row r="990" spans="1:19" ht="10.5" customHeight="1" outlineLevel="1" x14ac:dyDescent="0.2">
      <c r="B990" s="16"/>
      <c r="C990" s="16"/>
      <c r="D990" s="16"/>
      <c r="E990" s="16"/>
      <c r="F990" s="16"/>
      <c r="G990" s="16"/>
      <c r="H990" s="16"/>
      <c r="I990" s="16">
        <f t="shared" si="543"/>
        <v>2.0833333333333259E-2</v>
      </c>
      <c r="J990" s="16"/>
      <c r="K990" s="16"/>
      <c r="L990" s="16"/>
      <c r="M990" s="16"/>
      <c r="N990" s="2">
        <f>N974</f>
        <v>43430</v>
      </c>
      <c r="O990" s="5">
        <f t="shared" si="540"/>
        <v>0.72916666666666585</v>
      </c>
      <c r="P990" s="4">
        <f t="shared" si="541"/>
        <v>0.74999999999999911</v>
      </c>
      <c r="Q990" s="176" t="s">
        <v>36</v>
      </c>
      <c r="R990" s="86" t="s">
        <v>1046</v>
      </c>
      <c r="S990" s="5">
        <f>SUM(P990-O990)</f>
        <v>2.0833333333333259E-2</v>
      </c>
    </row>
    <row r="991" spans="1:19" ht="10.5" customHeight="1" outlineLevel="1" thickBot="1" x14ac:dyDescent="0.25">
      <c r="B991" s="16"/>
      <c r="C991" s="16"/>
      <c r="D991" s="16"/>
      <c r="E991" s="16"/>
      <c r="F991" s="16"/>
      <c r="G991" s="16"/>
      <c r="H991" s="16"/>
      <c r="I991" s="16">
        <f t="shared" si="543"/>
        <v>2.0833333333333259E-2</v>
      </c>
      <c r="J991" s="16"/>
      <c r="K991" s="16"/>
      <c r="L991" s="16"/>
      <c r="M991" s="16"/>
      <c r="N991" s="2">
        <f>N974</f>
        <v>43430</v>
      </c>
      <c r="O991" s="5">
        <f t="shared" si="540"/>
        <v>0.74999999999999911</v>
      </c>
      <c r="P991" s="4">
        <f t="shared" si="541"/>
        <v>0.77083333333333237</v>
      </c>
      <c r="Q991" s="176" t="s">
        <v>36</v>
      </c>
      <c r="R991" s="86" t="s">
        <v>1046</v>
      </c>
      <c r="S991" s="5">
        <f t="shared" ref="S991" si="545">SUM(P991-O991)</f>
        <v>2.0833333333333259E-2</v>
      </c>
    </row>
    <row r="992" spans="1:19" ht="10.5" customHeight="1" outlineLevel="1" x14ac:dyDescent="0.2">
      <c r="A992" s="17">
        <f t="shared" ref="A992:M992" si="546">SUM(A975:A991)</f>
        <v>0</v>
      </c>
      <c r="B992" s="17">
        <f t="shared" si="546"/>
        <v>0</v>
      </c>
      <c r="C992" s="17">
        <f t="shared" si="546"/>
        <v>0</v>
      </c>
      <c r="D992" s="17">
        <f t="shared" si="546"/>
        <v>2.0833333333333315E-2</v>
      </c>
      <c r="E992" s="17">
        <f t="shared" si="546"/>
        <v>0</v>
      </c>
      <c r="F992" s="17">
        <f t="shared" si="546"/>
        <v>0</v>
      </c>
      <c r="G992" s="17">
        <f t="shared" si="546"/>
        <v>0</v>
      </c>
      <c r="H992" s="17">
        <f t="shared" si="546"/>
        <v>4.166666666666663E-2</v>
      </c>
      <c r="I992" s="17">
        <f t="shared" si="546"/>
        <v>0.29166666666666574</v>
      </c>
      <c r="J992" s="17">
        <f t="shared" si="546"/>
        <v>0</v>
      </c>
      <c r="K992" s="17">
        <f t="shared" si="546"/>
        <v>0</v>
      </c>
      <c r="L992" s="17">
        <f t="shared" si="546"/>
        <v>0</v>
      </c>
      <c r="M992" s="17">
        <f t="shared" si="546"/>
        <v>0</v>
      </c>
      <c r="N992" s="55" t="b">
        <f>SUM(A992:M992) = S992</f>
        <v>1</v>
      </c>
      <c r="O992" s="23"/>
      <c r="P992" s="23"/>
      <c r="Q992" s="49"/>
      <c r="R992" s="49"/>
      <c r="S992" s="17">
        <f>SUM(S975:S991)</f>
        <v>0.35416666666666569</v>
      </c>
    </row>
    <row r="993" spans="1:19" ht="10.5" customHeight="1" outlineLevel="1" x14ac:dyDescent="0.2">
      <c r="A993" s="8">
        <f t="shared" ref="A993:C993" si="547">(A992-INT(A992))*24</f>
        <v>0</v>
      </c>
      <c r="B993" s="8">
        <f t="shared" si="547"/>
        <v>0</v>
      </c>
      <c r="C993" s="8">
        <f t="shared" si="547"/>
        <v>0</v>
      </c>
      <c r="D993" s="18">
        <f>(D992-INT(D992))*24</f>
        <v>0.49999999999999956</v>
      </c>
      <c r="E993" s="18">
        <f>(E992-INT(E992))*24</f>
        <v>0</v>
      </c>
      <c r="F993" s="18">
        <f>(F992-INT(F992))*24</f>
        <v>0</v>
      </c>
      <c r="G993" s="18">
        <f>(G992-INT(G992))*24</f>
        <v>0</v>
      </c>
      <c r="H993" s="18">
        <f t="shared" ref="H993:M993" si="548">(H992-INT(H992))*24</f>
        <v>0.99999999999999911</v>
      </c>
      <c r="I993" s="18">
        <f t="shared" si="548"/>
        <v>6.9999999999999778</v>
      </c>
      <c r="J993" s="18">
        <f t="shared" si="548"/>
        <v>0</v>
      </c>
      <c r="K993" s="18">
        <f t="shared" si="548"/>
        <v>0</v>
      </c>
      <c r="L993" s="18">
        <f t="shared" si="548"/>
        <v>0</v>
      </c>
      <c r="M993" s="57">
        <f t="shared" si="548"/>
        <v>0</v>
      </c>
      <c r="N993" s="26">
        <f>SUM(A993:M993)</f>
        <v>8.4999999999999769</v>
      </c>
      <c r="O993" s="9"/>
      <c r="P993" s="9"/>
      <c r="Q993" s="50"/>
      <c r="R993" s="50"/>
      <c r="S993" s="52"/>
    </row>
    <row r="994" spans="1:19" ht="10.5" customHeight="1" outlineLevel="1" thickBot="1" x14ac:dyDescent="0.25">
      <c r="A994" s="15"/>
      <c r="B994" s="11"/>
      <c r="C994" s="11"/>
      <c r="D994" s="20">
        <f>SUM(A993:D993)</f>
        <v>0.49999999999999956</v>
      </c>
      <c r="E994" s="20">
        <f t="shared" ref="E994:M994" si="549">E993</f>
        <v>0</v>
      </c>
      <c r="F994" s="20">
        <f t="shared" si="549"/>
        <v>0</v>
      </c>
      <c r="G994" s="20">
        <f t="shared" si="549"/>
        <v>0</v>
      </c>
      <c r="H994" s="20">
        <f t="shared" si="549"/>
        <v>0.99999999999999911</v>
      </c>
      <c r="I994" s="20">
        <f t="shared" si="549"/>
        <v>6.9999999999999778</v>
      </c>
      <c r="J994" s="20">
        <f t="shared" si="549"/>
        <v>0</v>
      </c>
      <c r="K994" s="20">
        <f t="shared" si="549"/>
        <v>0</v>
      </c>
      <c r="L994" s="20">
        <f t="shared" si="549"/>
        <v>0</v>
      </c>
      <c r="M994" s="58">
        <f t="shared" si="549"/>
        <v>0</v>
      </c>
      <c r="N994" s="60">
        <f>S994</f>
        <v>0.35416666666666569</v>
      </c>
      <c r="O994" s="12"/>
      <c r="P994" s="12"/>
      <c r="Q994" s="51"/>
      <c r="R994" s="51"/>
      <c r="S994" s="54">
        <f>SUM(S992:S993)</f>
        <v>0.35416666666666569</v>
      </c>
    </row>
    <row r="995" spans="1:19" ht="10.5" customHeight="1" outlineLevel="1" thickBot="1" x14ac:dyDescent="0.25">
      <c r="A995" s="39"/>
      <c r="B995" s="40" t="s">
        <v>252</v>
      </c>
      <c r="C995" s="40" t="s">
        <v>19</v>
      </c>
      <c r="D995" s="40" t="s">
        <v>3</v>
      </c>
      <c r="E995" s="59" t="s">
        <v>24</v>
      </c>
      <c r="F995" s="40" t="s">
        <v>12</v>
      </c>
      <c r="G995" s="39" t="s">
        <v>10</v>
      </c>
      <c r="H995" s="39" t="s">
        <v>11</v>
      </c>
      <c r="I995" s="39" t="s">
        <v>15</v>
      </c>
      <c r="J995" s="39" t="s">
        <v>13</v>
      </c>
      <c r="K995" s="39" t="s">
        <v>368</v>
      </c>
      <c r="L995" s="39" t="s">
        <v>687</v>
      </c>
      <c r="M995" s="59" t="s">
        <v>26</v>
      </c>
      <c r="N995" s="56">
        <f>N974+1</f>
        <v>43431</v>
      </c>
      <c r="O995" s="4">
        <v>0.41666666666666669</v>
      </c>
      <c r="P995" s="4">
        <f>O995</f>
        <v>0.41666666666666669</v>
      </c>
      <c r="Q995" s="47" t="s">
        <v>23</v>
      </c>
      <c r="R995" s="86" t="s">
        <v>870</v>
      </c>
      <c r="S995" s="5">
        <f t="shared" ref="S995" si="550">SUM(P995-O995)</f>
        <v>0</v>
      </c>
    </row>
    <row r="996" spans="1:19" ht="10.5" customHeight="1" outlineLevel="1" x14ac:dyDescent="0.2">
      <c r="B996" s="16"/>
      <c r="C996" s="13"/>
      <c r="D996" s="16">
        <f>S996</f>
        <v>2.0833333333333315E-2</v>
      </c>
      <c r="E996" s="16"/>
      <c r="F996" s="16"/>
      <c r="G996" s="16"/>
      <c r="H996" s="16"/>
      <c r="I996" s="16"/>
      <c r="J996" s="16"/>
      <c r="L996" s="16"/>
      <c r="M996" s="16"/>
      <c r="N996" s="2">
        <f>N995</f>
        <v>43431</v>
      </c>
      <c r="O996" s="5">
        <f t="shared" ref="O996:O1010" si="551">SUM(P995)</f>
        <v>0.41666666666666669</v>
      </c>
      <c r="P996" s="4">
        <f t="shared" ref="P996:P1010" si="552">P995+0.0208333333333333</f>
        <v>0.4375</v>
      </c>
      <c r="Q996" s="176" t="s">
        <v>3</v>
      </c>
      <c r="R996" s="6" t="s">
        <v>21</v>
      </c>
      <c r="S996" s="5">
        <f t="shared" ref="S996:S998" si="553">SUM(P996-O996)</f>
        <v>2.0833333333333315E-2</v>
      </c>
    </row>
    <row r="997" spans="1:19" ht="10.5" customHeight="1" outlineLevel="1" x14ac:dyDescent="0.2">
      <c r="B997" s="16">
        <f t="shared" ref="B997:B1002" si="554">S997</f>
        <v>2.0833333333333315E-2</v>
      </c>
      <c r="C997" s="13"/>
      <c r="D997" s="16"/>
      <c r="E997" s="16"/>
      <c r="F997" s="16"/>
      <c r="G997" s="16"/>
      <c r="H997" s="16"/>
      <c r="I997" s="16"/>
      <c r="J997" s="16"/>
      <c r="K997" s="16"/>
      <c r="L997" s="16"/>
      <c r="M997" s="16"/>
      <c r="N997" s="2">
        <f>N995</f>
        <v>43431</v>
      </c>
      <c r="O997" s="5">
        <f t="shared" si="551"/>
        <v>0.4375</v>
      </c>
      <c r="P997" s="4">
        <f t="shared" si="552"/>
        <v>0.45833333333333331</v>
      </c>
      <c r="Q997" s="176" t="s">
        <v>533</v>
      </c>
      <c r="R997" s="6" t="s">
        <v>879</v>
      </c>
      <c r="S997" s="5">
        <f t="shared" si="553"/>
        <v>2.0833333333333315E-2</v>
      </c>
    </row>
    <row r="998" spans="1:19" ht="10.5" customHeight="1" outlineLevel="1" x14ac:dyDescent="0.2">
      <c r="B998" s="16">
        <f t="shared" si="554"/>
        <v>2.0833333333333315E-2</v>
      </c>
      <c r="C998" s="13"/>
      <c r="D998" s="16"/>
      <c r="E998" s="16"/>
      <c r="F998" s="16"/>
      <c r="G998" s="16"/>
      <c r="H998" s="16"/>
      <c r="I998" s="16"/>
      <c r="J998" s="16"/>
      <c r="K998" s="16"/>
      <c r="L998" s="16"/>
      <c r="M998" s="13"/>
      <c r="N998" s="2">
        <f>N995</f>
        <v>43431</v>
      </c>
      <c r="O998" s="5">
        <f t="shared" si="551"/>
        <v>0.45833333333333331</v>
      </c>
      <c r="P998" s="4">
        <f t="shared" si="552"/>
        <v>0.47916666666666663</v>
      </c>
      <c r="Q998" s="176" t="s">
        <v>533</v>
      </c>
      <c r="R998" s="6" t="s">
        <v>879</v>
      </c>
      <c r="S998" s="5">
        <f t="shared" si="553"/>
        <v>2.0833333333333315E-2</v>
      </c>
    </row>
    <row r="999" spans="1:19" ht="10.5" customHeight="1" outlineLevel="1" x14ac:dyDescent="0.2">
      <c r="B999" s="16">
        <f t="shared" si="554"/>
        <v>2.0833333333333315E-2</v>
      </c>
      <c r="C999" s="16"/>
      <c r="D999" s="16"/>
      <c r="E999" s="16"/>
      <c r="F999" s="16"/>
      <c r="G999" s="16"/>
      <c r="H999" s="16"/>
      <c r="I999" s="16"/>
      <c r="J999" s="16"/>
      <c r="K999" s="16"/>
      <c r="L999" s="16"/>
      <c r="M999" s="16"/>
      <c r="N999" s="2">
        <f>N995</f>
        <v>43431</v>
      </c>
      <c r="O999" s="5">
        <f t="shared" si="551"/>
        <v>0.47916666666666663</v>
      </c>
      <c r="P999" s="4">
        <f t="shared" si="552"/>
        <v>0.49999999999999994</v>
      </c>
      <c r="Q999" s="176" t="s">
        <v>533</v>
      </c>
      <c r="R999" s="6" t="s">
        <v>879</v>
      </c>
      <c r="S999" s="5">
        <f>SUM(P999-O999)</f>
        <v>2.0833333333333315E-2</v>
      </c>
    </row>
    <row r="1000" spans="1:19" ht="10.5" customHeight="1" outlineLevel="1" x14ac:dyDescent="0.2">
      <c r="B1000" s="16">
        <f t="shared" si="554"/>
        <v>2.0833333333333315E-2</v>
      </c>
      <c r="C1000" s="16"/>
      <c r="D1000" s="16"/>
      <c r="E1000" s="16"/>
      <c r="F1000" s="16"/>
      <c r="G1000" s="16"/>
      <c r="H1000" s="16"/>
      <c r="I1000" s="16"/>
      <c r="J1000" s="16"/>
      <c r="K1000" s="16"/>
      <c r="L1000" s="16"/>
      <c r="M1000" s="16"/>
      <c r="N1000" s="2">
        <f>N995</f>
        <v>43431</v>
      </c>
      <c r="O1000" s="5">
        <f t="shared" si="551"/>
        <v>0.49999999999999994</v>
      </c>
      <c r="P1000" s="4">
        <f t="shared" si="552"/>
        <v>0.52083333333333326</v>
      </c>
      <c r="Q1000" s="176" t="s">
        <v>252</v>
      </c>
      <c r="R1000" s="86" t="s">
        <v>881</v>
      </c>
      <c r="S1000" s="5">
        <f>SUM(P1000-O1000)</f>
        <v>2.0833333333333315E-2</v>
      </c>
    </row>
    <row r="1001" spans="1:19" ht="10.5" customHeight="1" outlineLevel="1" x14ac:dyDescent="0.2">
      <c r="B1001" s="16">
        <f t="shared" si="554"/>
        <v>2.0833333333333259E-2</v>
      </c>
      <c r="C1001" s="13"/>
      <c r="D1001" s="16"/>
      <c r="E1001" s="16"/>
      <c r="F1001" s="16"/>
      <c r="G1001" s="16"/>
      <c r="H1001" s="16"/>
      <c r="I1001" s="16"/>
      <c r="J1001" s="16"/>
      <c r="K1001" s="16"/>
      <c r="L1001" s="16"/>
      <c r="M1001" s="13"/>
      <c r="N1001" s="2">
        <f>N995</f>
        <v>43431</v>
      </c>
      <c r="O1001" s="5">
        <f t="shared" si="551"/>
        <v>0.52083333333333326</v>
      </c>
      <c r="P1001" s="4">
        <f t="shared" si="552"/>
        <v>0.54166666666666652</v>
      </c>
      <c r="Q1001" s="176" t="s">
        <v>252</v>
      </c>
      <c r="R1001" s="86" t="s">
        <v>881</v>
      </c>
      <c r="S1001" s="5">
        <f t="shared" ref="S1001:S1004" si="555">SUM(P1001-O1001)</f>
        <v>2.0833333333333259E-2</v>
      </c>
    </row>
    <row r="1002" spans="1:19" ht="10.5" customHeight="1" outlineLevel="1" x14ac:dyDescent="0.2">
      <c r="B1002" s="16">
        <f t="shared" si="554"/>
        <v>2.0833333333333259E-2</v>
      </c>
      <c r="C1002" s="13"/>
      <c r="D1002" s="16"/>
      <c r="E1002" s="16"/>
      <c r="F1002" s="16"/>
      <c r="G1002" s="16"/>
      <c r="H1002" s="16"/>
      <c r="I1002" s="16"/>
      <c r="J1002" s="16"/>
      <c r="L1002" s="16"/>
      <c r="M1002" s="16"/>
      <c r="N1002" s="2">
        <f>N995</f>
        <v>43431</v>
      </c>
      <c r="O1002" s="5">
        <f t="shared" si="551"/>
        <v>0.54166666666666652</v>
      </c>
      <c r="P1002" s="4">
        <f t="shared" si="552"/>
        <v>0.56249999999999978</v>
      </c>
      <c r="Q1002" s="176" t="s">
        <v>252</v>
      </c>
      <c r="R1002" s="86" t="s">
        <v>881</v>
      </c>
      <c r="S1002" s="5">
        <f t="shared" si="555"/>
        <v>2.0833333333333259E-2</v>
      </c>
    </row>
    <row r="1003" spans="1:19" ht="10.5" customHeight="1" outlineLevel="1" x14ac:dyDescent="0.2">
      <c r="B1003" s="16"/>
      <c r="C1003" s="13"/>
      <c r="D1003" s="16"/>
      <c r="E1003" s="16"/>
      <c r="F1003" s="16"/>
      <c r="G1003" s="16"/>
      <c r="H1003" s="16"/>
      <c r="I1003" s="16"/>
      <c r="J1003" s="16"/>
      <c r="K1003" s="16">
        <f>S1003</f>
        <v>2.0833333333333259E-2</v>
      </c>
      <c r="L1003" s="16"/>
      <c r="M1003" s="13"/>
      <c r="N1003" s="2">
        <f>N995</f>
        <v>43431</v>
      </c>
      <c r="O1003" s="5">
        <f t="shared" si="551"/>
        <v>0.56249999999999978</v>
      </c>
      <c r="P1003" s="4">
        <f t="shared" si="552"/>
        <v>0.58333333333333304</v>
      </c>
      <c r="Q1003" s="176" t="s">
        <v>368</v>
      </c>
      <c r="R1003" s="86" t="s">
        <v>875</v>
      </c>
      <c r="S1003" s="5">
        <f t="shared" si="555"/>
        <v>2.0833333333333259E-2</v>
      </c>
    </row>
    <row r="1004" spans="1:19" ht="10.5" customHeight="1" outlineLevel="1" x14ac:dyDescent="0.2">
      <c r="B1004" s="16"/>
      <c r="C1004" s="13"/>
      <c r="D1004" s="16"/>
      <c r="E1004" s="16"/>
      <c r="F1004" s="16"/>
      <c r="G1004" s="16"/>
      <c r="H1004" s="16"/>
      <c r="I1004" s="16"/>
      <c r="J1004" s="16"/>
      <c r="K1004" s="16">
        <f>S1004</f>
        <v>2.0833333333333259E-2</v>
      </c>
      <c r="L1004" s="16"/>
      <c r="M1004" s="13"/>
      <c r="N1004" s="2">
        <f>N995</f>
        <v>43431</v>
      </c>
      <c r="O1004" s="5">
        <f t="shared" si="551"/>
        <v>0.58333333333333304</v>
      </c>
      <c r="P1004" s="4">
        <f t="shared" si="552"/>
        <v>0.6041666666666663</v>
      </c>
      <c r="Q1004" s="176" t="s">
        <v>368</v>
      </c>
      <c r="R1004" s="86" t="s">
        <v>875</v>
      </c>
      <c r="S1004" s="5">
        <f t="shared" si="555"/>
        <v>2.0833333333333259E-2</v>
      </c>
    </row>
    <row r="1005" spans="1:19" ht="10.5" customHeight="1" outlineLevel="1" x14ac:dyDescent="0.2">
      <c r="B1005" s="16"/>
      <c r="C1005" s="16"/>
      <c r="D1005" s="16"/>
      <c r="E1005" s="16"/>
      <c r="F1005" s="16"/>
      <c r="G1005" s="16"/>
      <c r="H1005" s="16"/>
      <c r="I1005" s="16"/>
      <c r="J1005" s="16"/>
      <c r="K1005" s="16">
        <f>S1005</f>
        <v>2.0833333333333259E-2</v>
      </c>
      <c r="L1005" s="16"/>
      <c r="M1005" s="16"/>
      <c r="N1005" s="2">
        <f>N995</f>
        <v>43431</v>
      </c>
      <c r="O1005" s="5">
        <f t="shared" si="551"/>
        <v>0.6041666666666663</v>
      </c>
      <c r="P1005" s="4">
        <f t="shared" si="552"/>
        <v>0.62499999999999956</v>
      </c>
      <c r="Q1005" s="176" t="s">
        <v>368</v>
      </c>
      <c r="R1005" s="86" t="s">
        <v>875</v>
      </c>
      <c r="S1005" s="5">
        <f>SUM(P1005-O1005)</f>
        <v>2.0833333333333259E-2</v>
      </c>
    </row>
    <row r="1006" spans="1:19" ht="10.5" customHeight="1" outlineLevel="1" x14ac:dyDescent="0.2">
      <c r="A1006" s="16"/>
      <c r="B1006" s="16"/>
      <c r="C1006" s="16"/>
      <c r="D1006" s="16"/>
      <c r="E1006" s="16"/>
      <c r="F1006" s="16"/>
      <c r="G1006" s="16"/>
      <c r="H1006" s="16"/>
      <c r="I1006" s="16">
        <f>S1006</f>
        <v>2.0833333333333259E-2</v>
      </c>
      <c r="J1006" s="16"/>
      <c r="K1006" s="16"/>
      <c r="L1006" s="16"/>
      <c r="M1006" s="16"/>
      <c r="N1006" s="2">
        <f>N995</f>
        <v>43431</v>
      </c>
      <c r="O1006" s="5">
        <f t="shared" si="551"/>
        <v>0.62499999999999956</v>
      </c>
      <c r="P1006" s="4">
        <f t="shared" si="552"/>
        <v>0.64583333333333282</v>
      </c>
      <c r="Q1006" s="176" t="s">
        <v>36</v>
      </c>
      <c r="R1006" s="6" t="s">
        <v>883</v>
      </c>
      <c r="S1006" s="5">
        <f>SUM(P1006-O1006)</f>
        <v>2.0833333333333259E-2</v>
      </c>
    </row>
    <row r="1007" spans="1:19" ht="10.5" customHeight="1" outlineLevel="1" x14ac:dyDescent="0.2">
      <c r="B1007" s="16"/>
      <c r="C1007" s="13"/>
      <c r="D1007" s="16"/>
      <c r="E1007" s="16"/>
      <c r="F1007" s="16"/>
      <c r="G1007" s="16"/>
      <c r="H1007" s="16"/>
      <c r="I1007" s="16">
        <f>S1007</f>
        <v>2.0833333333333259E-2</v>
      </c>
      <c r="J1007" s="16"/>
      <c r="K1007" s="16"/>
      <c r="L1007" s="16"/>
      <c r="M1007" s="16"/>
      <c r="N1007" s="2">
        <f>N995</f>
        <v>43431</v>
      </c>
      <c r="O1007" s="5">
        <f t="shared" si="551"/>
        <v>0.64583333333333282</v>
      </c>
      <c r="P1007" s="4">
        <f t="shared" si="552"/>
        <v>0.66666666666666607</v>
      </c>
      <c r="Q1007" s="176" t="s">
        <v>36</v>
      </c>
      <c r="R1007" s="6" t="s">
        <v>883</v>
      </c>
      <c r="S1007" s="5">
        <f>SUM(P1007-O1007)</f>
        <v>2.0833333333333259E-2</v>
      </c>
    </row>
    <row r="1008" spans="1:19" ht="10.5" customHeight="1" outlineLevel="1" x14ac:dyDescent="0.2">
      <c r="B1008" s="16"/>
      <c r="C1008" s="13"/>
      <c r="D1008" s="16"/>
      <c r="E1008" s="16"/>
      <c r="F1008" s="16"/>
      <c r="G1008" s="16"/>
      <c r="H1008" s="16"/>
      <c r="I1008" s="16">
        <f>S1008</f>
        <v>2.0833333333333259E-2</v>
      </c>
      <c r="J1008" s="16"/>
      <c r="K1008" s="16"/>
      <c r="L1008" s="16"/>
      <c r="M1008" s="16"/>
      <c r="N1008" s="2">
        <f>N995</f>
        <v>43431</v>
      </c>
      <c r="O1008" s="5">
        <f t="shared" si="551"/>
        <v>0.66666666666666607</v>
      </c>
      <c r="P1008" s="4">
        <f t="shared" si="552"/>
        <v>0.68749999999999933</v>
      </c>
      <c r="Q1008" s="176" t="s">
        <v>36</v>
      </c>
      <c r="R1008" s="86" t="s">
        <v>880</v>
      </c>
      <c r="S1008" s="5">
        <f t="shared" ref="S1008" si="556">SUM(P1008-O1008)</f>
        <v>2.0833333333333259E-2</v>
      </c>
    </row>
    <row r="1009" spans="1:19" ht="10.5" customHeight="1" outlineLevel="1" x14ac:dyDescent="0.2">
      <c r="B1009" s="16"/>
      <c r="C1009" s="13"/>
      <c r="D1009" s="16"/>
      <c r="E1009" s="16"/>
      <c r="F1009" s="16"/>
      <c r="G1009" s="16"/>
      <c r="H1009" s="16"/>
      <c r="I1009" s="16"/>
      <c r="J1009" s="16"/>
      <c r="K1009" s="16">
        <f>S1009</f>
        <v>2.0833333333333259E-2</v>
      </c>
      <c r="L1009" s="16"/>
      <c r="M1009" s="16"/>
      <c r="N1009" s="2">
        <f>N995</f>
        <v>43431</v>
      </c>
      <c r="O1009" s="5">
        <f t="shared" si="551"/>
        <v>0.68749999999999933</v>
      </c>
      <c r="P1009" s="4">
        <f t="shared" si="552"/>
        <v>0.70833333333333259</v>
      </c>
      <c r="Q1009" s="176" t="s">
        <v>368</v>
      </c>
      <c r="R1009" s="86" t="s">
        <v>875</v>
      </c>
      <c r="S1009" s="5">
        <f>SUM(P1009-O1009)</f>
        <v>2.0833333333333259E-2</v>
      </c>
    </row>
    <row r="1010" spans="1:19" ht="10.5" customHeight="1" outlineLevel="1" thickBot="1" x14ac:dyDescent="0.25">
      <c r="B1010" s="16"/>
      <c r="C1010" s="13"/>
      <c r="D1010" s="16"/>
      <c r="E1010" s="16"/>
      <c r="F1010" s="16"/>
      <c r="G1010" s="16"/>
      <c r="H1010" s="16"/>
      <c r="I1010" s="16"/>
      <c r="J1010" s="16"/>
      <c r="K1010" s="16">
        <f>S1010</f>
        <v>2.0833333333333259E-2</v>
      </c>
      <c r="L1010" s="16"/>
      <c r="M1010" s="16"/>
      <c r="N1010" s="2">
        <f>N995</f>
        <v>43431</v>
      </c>
      <c r="O1010" s="5">
        <f t="shared" si="551"/>
        <v>0.70833333333333259</v>
      </c>
      <c r="P1010" s="4">
        <f t="shared" si="552"/>
        <v>0.72916666666666585</v>
      </c>
      <c r="Q1010" s="176" t="s">
        <v>368</v>
      </c>
      <c r="R1010" s="86" t="s">
        <v>875</v>
      </c>
      <c r="S1010" s="5">
        <f t="shared" ref="S1010" si="557">SUM(P1010-O1010)</f>
        <v>2.0833333333333259E-2</v>
      </c>
    </row>
    <row r="1011" spans="1:19" ht="10.5" customHeight="1" outlineLevel="1" x14ac:dyDescent="0.2">
      <c r="A1011" s="17">
        <f t="shared" ref="A1011:M1011" si="558">SUM(A996:A1010)</f>
        <v>0</v>
      </c>
      <c r="B1011" s="17">
        <f t="shared" si="558"/>
        <v>0.12499999999999978</v>
      </c>
      <c r="C1011" s="17">
        <f t="shared" si="558"/>
        <v>0</v>
      </c>
      <c r="D1011" s="17">
        <f t="shared" si="558"/>
        <v>2.0833333333333315E-2</v>
      </c>
      <c r="E1011" s="17">
        <f t="shared" si="558"/>
        <v>0</v>
      </c>
      <c r="F1011" s="17">
        <f t="shared" si="558"/>
        <v>0</v>
      </c>
      <c r="G1011" s="17">
        <f t="shared" si="558"/>
        <v>0</v>
      </c>
      <c r="H1011" s="17">
        <f t="shared" si="558"/>
        <v>0</v>
      </c>
      <c r="I1011" s="17">
        <f t="shared" si="558"/>
        <v>6.2499999999999778E-2</v>
      </c>
      <c r="J1011" s="17">
        <f t="shared" si="558"/>
        <v>0</v>
      </c>
      <c r="K1011" s="17">
        <f t="shared" si="558"/>
        <v>0.1041666666666663</v>
      </c>
      <c r="L1011" s="17">
        <f t="shared" si="558"/>
        <v>0</v>
      </c>
      <c r="M1011" s="17">
        <f t="shared" si="558"/>
        <v>0</v>
      </c>
      <c r="N1011" s="55" t="b">
        <f>SUM(A1011:M1011) = S1011</f>
        <v>1</v>
      </c>
      <c r="O1011" s="23"/>
      <c r="P1011" s="23"/>
      <c r="Q1011" s="49"/>
      <c r="R1011" s="49"/>
      <c r="S1011" s="17">
        <f>SUM(S996:S1010)</f>
        <v>0.31249999999999917</v>
      </c>
    </row>
    <row r="1012" spans="1:19" ht="10.5" customHeight="1" outlineLevel="1" x14ac:dyDescent="0.2">
      <c r="A1012" s="8">
        <f t="shared" ref="A1012:C1012" si="559">(A1011-INT(A1011))*24</f>
        <v>0</v>
      </c>
      <c r="B1012" s="8">
        <f t="shared" si="559"/>
        <v>2.9999999999999947</v>
      </c>
      <c r="C1012" s="8">
        <f t="shared" si="559"/>
        <v>0</v>
      </c>
      <c r="D1012" s="18">
        <f>(D1011-INT(D1011))*24</f>
        <v>0.49999999999999956</v>
      </c>
      <c r="E1012" s="18">
        <f>(E1011-INT(E1011))*24</f>
        <v>0</v>
      </c>
      <c r="F1012" s="18">
        <f>(F1011-INT(F1011))*24</f>
        <v>0</v>
      </c>
      <c r="G1012" s="18">
        <f>(G1011-INT(G1011))*24</f>
        <v>0</v>
      </c>
      <c r="H1012" s="18">
        <f t="shared" ref="H1012:M1012" si="560">(H1011-INT(H1011))*24</f>
        <v>0</v>
      </c>
      <c r="I1012" s="18">
        <f t="shared" si="560"/>
        <v>1.4999999999999947</v>
      </c>
      <c r="J1012" s="18">
        <f t="shared" si="560"/>
        <v>0</v>
      </c>
      <c r="K1012" s="18">
        <f t="shared" si="560"/>
        <v>2.4999999999999911</v>
      </c>
      <c r="L1012" s="18">
        <f t="shared" si="560"/>
        <v>0</v>
      </c>
      <c r="M1012" s="57">
        <f t="shared" si="560"/>
        <v>0</v>
      </c>
      <c r="N1012" s="26">
        <f>SUM(A1012:M1012)</f>
        <v>7.4999999999999805</v>
      </c>
      <c r="O1012" s="24"/>
      <c r="P1012" s="24"/>
      <c r="Q1012" s="50"/>
      <c r="R1012" s="50"/>
      <c r="S1012" s="52"/>
    </row>
    <row r="1013" spans="1:19" ht="10.5" customHeight="1" outlineLevel="1" thickBot="1" x14ac:dyDescent="0.25">
      <c r="A1013" s="27"/>
      <c r="B1013" s="19"/>
      <c r="C1013" s="19"/>
      <c r="D1013" s="20">
        <f>SUM(A1012:D1012)</f>
        <v>3.4999999999999942</v>
      </c>
      <c r="E1013" s="20">
        <f t="shared" ref="E1013:M1013" si="561">E1012</f>
        <v>0</v>
      </c>
      <c r="F1013" s="20">
        <f t="shared" si="561"/>
        <v>0</v>
      </c>
      <c r="G1013" s="20">
        <f t="shared" si="561"/>
        <v>0</v>
      </c>
      <c r="H1013" s="20">
        <f t="shared" si="561"/>
        <v>0</v>
      </c>
      <c r="I1013" s="20">
        <f t="shared" si="561"/>
        <v>1.4999999999999947</v>
      </c>
      <c r="J1013" s="20">
        <f t="shared" si="561"/>
        <v>0</v>
      </c>
      <c r="K1013" s="20">
        <f t="shared" si="561"/>
        <v>2.4999999999999911</v>
      </c>
      <c r="L1013" s="20">
        <f t="shared" si="561"/>
        <v>0</v>
      </c>
      <c r="M1013" s="58">
        <f t="shared" si="561"/>
        <v>0</v>
      </c>
      <c r="N1013" s="60">
        <f>S1013</f>
        <v>0.31249999999999917</v>
      </c>
      <c r="O1013" s="25"/>
      <c r="P1013" s="25"/>
      <c r="Q1013" s="51"/>
      <c r="R1013" s="51"/>
      <c r="S1013" s="54">
        <f>SUM(S1011:S1012)</f>
        <v>0.31249999999999917</v>
      </c>
    </row>
    <row r="1014" spans="1:19" ht="10.5" customHeight="1" outlineLevel="1" thickBot="1" x14ac:dyDescent="0.25">
      <c r="A1014" s="39"/>
      <c r="B1014" s="40" t="s">
        <v>252</v>
      </c>
      <c r="C1014" s="40" t="s">
        <v>19</v>
      </c>
      <c r="D1014" s="40" t="s">
        <v>3</v>
      </c>
      <c r="E1014" s="59" t="s">
        <v>24</v>
      </c>
      <c r="F1014" s="40" t="s">
        <v>12</v>
      </c>
      <c r="G1014" s="39" t="s">
        <v>10</v>
      </c>
      <c r="H1014" s="39" t="s">
        <v>11</v>
      </c>
      <c r="I1014" s="39" t="s">
        <v>15</v>
      </c>
      <c r="J1014" s="39" t="s">
        <v>13</v>
      </c>
      <c r="K1014" s="39" t="s">
        <v>368</v>
      </c>
      <c r="L1014" s="39" t="s">
        <v>687</v>
      </c>
      <c r="M1014" s="59" t="s">
        <v>26</v>
      </c>
      <c r="N1014" s="56">
        <f>N995+1</f>
        <v>43432</v>
      </c>
      <c r="O1014" s="4">
        <v>0.41666666666666669</v>
      </c>
      <c r="P1014" s="4">
        <f>O1014</f>
        <v>0.41666666666666669</v>
      </c>
      <c r="Q1014" s="47" t="s">
        <v>23</v>
      </c>
      <c r="R1014" s="86" t="s">
        <v>661</v>
      </c>
      <c r="S1014" s="5">
        <f t="shared" ref="S1014" si="562">SUM(P1014-O1014)</f>
        <v>0</v>
      </c>
    </row>
    <row r="1015" spans="1:19" ht="10.5" customHeight="1" outlineLevel="1" x14ac:dyDescent="0.2">
      <c r="B1015" s="16"/>
      <c r="C1015" s="13"/>
      <c r="D1015" s="16">
        <f>S1015</f>
        <v>2.0833333333333315E-2</v>
      </c>
      <c r="E1015" s="16"/>
      <c r="F1015" s="16"/>
      <c r="G1015" s="16"/>
      <c r="H1015" s="16"/>
      <c r="J1015" s="16"/>
      <c r="M1015" s="16"/>
      <c r="N1015" s="2">
        <f>N1014</f>
        <v>43432</v>
      </c>
      <c r="O1015" s="3">
        <f>SUM(P1014)</f>
        <v>0.41666666666666669</v>
      </c>
      <c r="P1015" s="4">
        <f>P1014+0.0208333333333333</f>
        <v>0.4375</v>
      </c>
      <c r="Q1015" s="176" t="s">
        <v>3</v>
      </c>
      <c r="R1015" s="6" t="s">
        <v>21</v>
      </c>
      <c r="S1015" s="5">
        <f t="shared" ref="S1015:S1016" si="563">SUM(P1015-O1015)</f>
        <v>2.0833333333333315E-2</v>
      </c>
    </row>
    <row r="1016" spans="1:19" ht="10.5" customHeight="1" outlineLevel="1" x14ac:dyDescent="0.2">
      <c r="B1016" s="16"/>
      <c r="C1016" s="13"/>
      <c r="D1016" s="16"/>
      <c r="E1016" s="16"/>
      <c r="F1016" s="16">
        <f>S1016</f>
        <v>2.0833333333333315E-2</v>
      </c>
      <c r="G1016" s="16"/>
      <c r="H1016" s="16"/>
      <c r="I1016" s="16"/>
      <c r="J1016" s="16"/>
      <c r="K1016" s="16"/>
      <c r="M1016" s="16"/>
      <c r="N1016" s="2">
        <f>N1014</f>
        <v>43432</v>
      </c>
      <c r="O1016" s="3">
        <f t="shared" ref="O1016:O1033" si="564">SUM(P1015)</f>
        <v>0.4375</v>
      </c>
      <c r="P1016" s="4">
        <f t="shared" ref="P1016:P1033" si="565">P1015+0.0208333333333333</f>
        <v>0.45833333333333331</v>
      </c>
      <c r="Q1016" s="176" t="s">
        <v>12</v>
      </c>
      <c r="R1016" s="14" t="s">
        <v>882</v>
      </c>
      <c r="S1016" s="5">
        <f t="shared" si="563"/>
        <v>2.0833333333333315E-2</v>
      </c>
    </row>
    <row r="1017" spans="1:19" ht="10.5" customHeight="1" outlineLevel="1" x14ac:dyDescent="0.2">
      <c r="B1017" s="16"/>
      <c r="C1017" s="13"/>
      <c r="D1017" s="5"/>
      <c r="E1017" s="16"/>
      <c r="F1017" s="16"/>
      <c r="G1017" s="16"/>
      <c r="H1017" s="16"/>
      <c r="I1017" s="16">
        <f>S1017</f>
        <v>2.0833333333333315E-2</v>
      </c>
      <c r="J1017" s="16"/>
      <c r="K1017" s="16"/>
      <c r="L1017" s="16"/>
      <c r="M1017" s="13"/>
      <c r="N1017" s="2">
        <f>N1014</f>
        <v>43432</v>
      </c>
      <c r="O1017" s="3">
        <f t="shared" si="564"/>
        <v>0.45833333333333331</v>
      </c>
      <c r="P1017" s="4">
        <f t="shared" si="565"/>
        <v>0.47916666666666663</v>
      </c>
      <c r="Q1017" s="176" t="s">
        <v>36</v>
      </c>
      <c r="R1017" s="6" t="s">
        <v>884</v>
      </c>
      <c r="S1017" s="5">
        <f>SUM(P1017-O1017)</f>
        <v>2.0833333333333315E-2</v>
      </c>
    </row>
    <row r="1018" spans="1:19" ht="10.5" customHeight="1" outlineLevel="1" x14ac:dyDescent="0.2">
      <c r="B1018" s="16"/>
      <c r="C1018" s="13"/>
      <c r="D1018" s="16"/>
      <c r="E1018" s="16"/>
      <c r="F1018" s="16"/>
      <c r="G1018" s="16">
        <f>S1018</f>
        <v>2.0833333333333315E-2</v>
      </c>
      <c r="H1018" s="16"/>
      <c r="I1018" s="16"/>
      <c r="J1018" s="16"/>
      <c r="K1018" s="16"/>
      <c r="L1018" s="16"/>
      <c r="M1018" s="16"/>
      <c r="N1018" s="2">
        <f>N1014</f>
        <v>43432</v>
      </c>
      <c r="O1018" s="3">
        <f t="shared" si="564"/>
        <v>0.47916666666666663</v>
      </c>
      <c r="P1018" s="4">
        <f t="shared" si="565"/>
        <v>0.49999999999999994</v>
      </c>
      <c r="Q1018" s="176" t="s">
        <v>10</v>
      </c>
      <c r="R1018" s="6" t="s">
        <v>867</v>
      </c>
      <c r="S1018" s="5">
        <f>SUM(P1018-O1018)</f>
        <v>2.0833333333333315E-2</v>
      </c>
    </row>
    <row r="1019" spans="1:19" ht="10.5" customHeight="1" outlineLevel="1" x14ac:dyDescent="0.2">
      <c r="B1019" s="16"/>
      <c r="C1019" s="13"/>
      <c r="D1019" s="16"/>
      <c r="E1019" s="16"/>
      <c r="F1019" s="16"/>
      <c r="G1019" s="16">
        <f>S1019</f>
        <v>2.0833333333333315E-2</v>
      </c>
      <c r="H1019" s="16"/>
      <c r="I1019" s="16"/>
      <c r="J1019" s="16"/>
      <c r="K1019" s="16"/>
      <c r="L1019" s="16"/>
      <c r="M1019" s="16"/>
      <c r="N1019" s="2">
        <f>N1014</f>
        <v>43432</v>
      </c>
      <c r="O1019" s="3">
        <f t="shared" si="564"/>
        <v>0.49999999999999994</v>
      </c>
      <c r="P1019" s="4">
        <f t="shared" si="565"/>
        <v>0.52083333333333326</v>
      </c>
      <c r="Q1019" s="176" t="s">
        <v>10</v>
      </c>
      <c r="R1019" s="6" t="s">
        <v>867</v>
      </c>
      <c r="S1019" s="5">
        <f>SUM(P1019-O1019)</f>
        <v>2.0833333333333315E-2</v>
      </c>
    </row>
    <row r="1020" spans="1:19" ht="10.5" customHeight="1" outlineLevel="1" x14ac:dyDescent="0.2">
      <c r="B1020" s="16">
        <f>S1020</f>
        <v>2.0833333333333259E-2</v>
      </c>
      <c r="C1020" s="13"/>
      <c r="D1020" s="16"/>
      <c r="E1020" s="16"/>
      <c r="F1020" s="16"/>
      <c r="G1020" s="16"/>
      <c r="H1020" s="16"/>
      <c r="I1020" s="16"/>
      <c r="J1020" s="16"/>
      <c r="K1020" s="16"/>
      <c r="L1020" s="16"/>
      <c r="M1020" s="16"/>
      <c r="N1020" s="2">
        <f>N1014</f>
        <v>43432</v>
      </c>
      <c r="O1020" s="3">
        <f t="shared" si="564"/>
        <v>0.52083333333333326</v>
      </c>
      <c r="P1020" s="4">
        <f t="shared" si="565"/>
        <v>0.54166666666666652</v>
      </c>
      <c r="Q1020" s="176" t="s">
        <v>533</v>
      </c>
      <c r="R1020" s="6" t="s">
        <v>885</v>
      </c>
      <c r="S1020" s="5">
        <f>SUM(P1020-O1020)</f>
        <v>2.0833333333333259E-2</v>
      </c>
    </row>
    <row r="1021" spans="1:19" ht="10.5" customHeight="1" outlineLevel="1" x14ac:dyDescent="0.2">
      <c r="B1021" s="16"/>
      <c r="C1021" s="13"/>
      <c r="D1021" s="16"/>
      <c r="E1021" s="16"/>
      <c r="F1021" s="16">
        <f>S1021</f>
        <v>2.0833333333333259E-2</v>
      </c>
      <c r="G1021" s="16"/>
      <c r="H1021" s="16"/>
      <c r="I1021" s="16"/>
      <c r="J1021" s="16"/>
      <c r="K1021" s="16"/>
      <c r="L1021" s="16"/>
      <c r="M1021" s="16"/>
      <c r="N1021" s="2">
        <f>N1014</f>
        <v>43432</v>
      </c>
      <c r="O1021" s="3">
        <f t="shared" si="564"/>
        <v>0.54166666666666652</v>
      </c>
      <c r="P1021" s="4">
        <f t="shared" si="565"/>
        <v>0.56249999999999978</v>
      </c>
      <c r="Q1021" s="176" t="s">
        <v>12</v>
      </c>
      <c r="R1021" s="14" t="s">
        <v>882</v>
      </c>
      <c r="S1021" s="5">
        <f t="shared" ref="S1021:S1022" si="566">SUM(P1021-O1021)</f>
        <v>2.0833333333333259E-2</v>
      </c>
    </row>
    <row r="1022" spans="1:19" ht="10.5" customHeight="1" outlineLevel="1" x14ac:dyDescent="0.2">
      <c r="B1022" s="16">
        <f>S1022</f>
        <v>2.0833333333333259E-2</v>
      </c>
      <c r="C1022" s="13"/>
      <c r="D1022" s="16"/>
      <c r="E1022" s="16"/>
      <c r="F1022" s="16"/>
      <c r="G1022" s="16"/>
      <c r="H1022" s="16"/>
      <c r="I1022" s="16"/>
      <c r="J1022" s="16"/>
      <c r="L1022" s="16"/>
      <c r="M1022" s="16"/>
      <c r="N1022" s="2">
        <f>N1014</f>
        <v>43432</v>
      </c>
      <c r="O1022" s="3">
        <f t="shared" si="564"/>
        <v>0.56249999999999978</v>
      </c>
      <c r="P1022" s="4">
        <f t="shared" si="565"/>
        <v>0.58333333333333304</v>
      </c>
      <c r="Q1022" s="176" t="s">
        <v>533</v>
      </c>
      <c r="R1022" s="6" t="s">
        <v>869</v>
      </c>
      <c r="S1022" s="5">
        <f t="shared" si="566"/>
        <v>2.0833333333333259E-2</v>
      </c>
    </row>
    <row r="1023" spans="1:19" ht="10.5" customHeight="1" outlineLevel="1" x14ac:dyDescent="0.2">
      <c r="B1023" s="16"/>
      <c r="C1023" s="13"/>
      <c r="D1023" s="16"/>
      <c r="E1023" s="16"/>
      <c r="F1023" s="16"/>
      <c r="G1023" s="16"/>
      <c r="H1023" s="16">
        <f>S1023</f>
        <v>2.0833333333333259E-2</v>
      </c>
      <c r="I1023" s="16"/>
      <c r="J1023" s="16"/>
      <c r="K1023" s="16"/>
      <c r="L1023" s="16"/>
      <c r="M1023" s="16"/>
      <c r="N1023" s="2">
        <f>N1014</f>
        <v>43432</v>
      </c>
      <c r="O1023" s="3">
        <f t="shared" si="564"/>
        <v>0.58333333333333304</v>
      </c>
      <c r="P1023" s="4">
        <f t="shared" si="565"/>
        <v>0.6041666666666663</v>
      </c>
      <c r="Q1023" s="176" t="s">
        <v>11</v>
      </c>
      <c r="R1023" s="6" t="s">
        <v>868</v>
      </c>
      <c r="S1023" s="5">
        <f>SUM(P1023-O1023)</f>
        <v>2.0833333333333259E-2</v>
      </c>
    </row>
    <row r="1024" spans="1:19" ht="10.5" customHeight="1" outlineLevel="1" x14ac:dyDescent="0.2">
      <c r="B1024" s="16"/>
      <c r="C1024" s="16"/>
      <c r="D1024" s="16"/>
      <c r="E1024" s="16"/>
      <c r="F1024" s="16"/>
      <c r="G1024" s="16"/>
      <c r="H1024" s="16"/>
      <c r="I1024" s="16"/>
      <c r="J1024" s="16"/>
      <c r="K1024" s="16"/>
      <c r="L1024" s="16">
        <f>S1024</f>
        <v>2.0833333333333259E-2</v>
      </c>
      <c r="M1024" s="16"/>
      <c r="N1024" s="2">
        <f>N1014</f>
        <v>43432</v>
      </c>
      <c r="O1024" s="3">
        <f t="shared" si="564"/>
        <v>0.6041666666666663</v>
      </c>
      <c r="P1024" s="4">
        <f t="shared" si="565"/>
        <v>0.62499999999999956</v>
      </c>
      <c r="Q1024" s="176" t="s">
        <v>687</v>
      </c>
      <c r="R1024" s="6" t="s">
        <v>887</v>
      </c>
      <c r="S1024" s="5">
        <f>SUM(P1024-O1024)</f>
        <v>2.0833333333333259E-2</v>
      </c>
    </row>
    <row r="1025" spans="1:19" ht="10.5" customHeight="1" outlineLevel="1" x14ac:dyDescent="0.2">
      <c r="B1025" s="16"/>
      <c r="C1025" s="16"/>
      <c r="D1025" s="16"/>
      <c r="E1025" s="16"/>
      <c r="F1025" s="16"/>
      <c r="G1025" s="16"/>
      <c r="H1025" s="16"/>
      <c r="I1025" s="16"/>
      <c r="J1025" s="16"/>
      <c r="K1025" s="16"/>
      <c r="L1025" s="16">
        <f>S1025</f>
        <v>2.0833333333333259E-2</v>
      </c>
      <c r="M1025" s="16"/>
      <c r="N1025" s="2">
        <f>N1014</f>
        <v>43432</v>
      </c>
      <c r="O1025" s="3">
        <f t="shared" si="564"/>
        <v>0.62499999999999956</v>
      </c>
      <c r="P1025" s="4">
        <f t="shared" si="565"/>
        <v>0.64583333333333282</v>
      </c>
      <c r="Q1025" s="176" t="s">
        <v>687</v>
      </c>
      <c r="R1025" s="6" t="s">
        <v>887</v>
      </c>
      <c r="S1025" s="5">
        <f t="shared" ref="S1025:S1027" si="567">SUM(P1025-O1025)</f>
        <v>2.0833333333333259E-2</v>
      </c>
    </row>
    <row r="1026" spans="1:19" ht="10.5" customHeight="1" outlineLevel="1" x14ac:dyDescent="0.2">
      <c r="B1026" s="16"/>
      <c r="C1026" s="16"/>
      <c r="D1026" s="16"/>
      <c r="E1026" s="16"/>
      <c r="F1026" s="16"/>
      <c r="G1026" s="16"/>
      <c r="H1026" s="16"/>
      <c r="I1026" s="16">
        <f>S1026</f>
        <v>2.0833333333333259E-2</v>
      </c>
      <c r="J1026" s="16"/>
      <c r="K1026" s="16"/>
      <c r="L1026" s="16"/>
      <c r="M1026" s="16"/>
      <c r="N1026" s="2">
        <f>N1014</f>
        <v>43432</v>
      </c>
      <c r="O1026" s="3">
        <f t="shared" si="564"/>
        <v>0.64583333333333282</v>
      </c>
      <c r="P1026" s="4">
        <f t="shared" si="565"/>
        <v>0.66666666666666607</v>
      </c>
      <c r="Q1026" s="176" t="s">
        <v>36</v>
      </c>
      <c r="R1026" s="86" t="s">
        <v>886</v>
      </c>
      <c r="S1026" s="5">
        <f t="shared" si="567"/>
        <v>2.0833333333333259E-2</v>
      </c>
    </row>
    <row r="1027" spans="1:19" ht="10.5" customHeight="1" outlineLevel="1" x14ac:dyDescent="0.2">
      <c r="B1027" s="16"/>
      <c r="C1027" s="16"/>
      <c r="D1027" s="16"/>
      <c r="E1027" s="16"/>
      <c r="F1027" s="16"/>
      <c r="G1027" s="16"/>
      <c r="H1027" s="16"/>
      <c r="I1027" s="16"/>
      <c r="J1027" s="16"/>
      <c r="K1027" s="16"/>
      <c r="L1027" s="16">
        <f>S1027</f>
        <v>2.0833333333333259E-2</v>
      </c>
      <c r="M1027" s="16"/>
      <c r="N1027" s="2">
        <f>N1014</f>
        <v>43432</v>
      </c>
      <c r="O1027" s="3">
        <f t="shared" si="564"/>
        <v>0.66666666666666607</v>
      </c>
      <c r="P1027" s="4">
        <f t="shared" si="565"/>
        <v>0.68749999999999933</v>
      </c>
      <c r="Q1027" s="176" t="s">
        <v>687</v>
      </c>
      <c r="R1027" s="6" t="s">
        <v>887</v>
      </c>
      <c r="S1027" s="5">
        <f t="shared" si="567"/>
        <v>2.0833333333333259E-2</v>
      </c>
    </row>
    <row r="1028" spans="1:19" ht="10.5" customHeight="1" outlineLevel="1" x14ac:dyDescent="0.2">
      <c r="B1028" s="16"/>
      <c r="C1028" s="16"/>
      <c r="D1028" s="16"/>
      <c r="E1028" s="16"/>
      <c r="F1028" s="16"/>
      <c r="G1028" s="16">
        <f>S1028</f>
        <v>2.0833333333333259E-2</v>
      </c>
      <c r="H1028" s="16"/>
      <c r="I1028" s="16"/>
      <c r="J1028" s="16"/>
      <c r="K1028" s="16"/>
      <c r="L1028" s="16"/>
      <c r="M1028" s="16"/>
      <c r="N1028" s="2">
        <f>N1014</f>
        <v>43432</v>
      </c>
      <c r="O1028" s="3">
        <f t="shared" si="564"/>
        <v>0.68749999999999933</v>
      </c>
      <c r="P1028" s="4">
        <f t="shared" si="565"/>
        <v>0.70833333333333259</v>
      </c>
      <c r="Q1028" s="176" t="s">
        <v>10</v>
      </c>
      <c r="R1028" s="6" t="s">
        <v>888</v>
      </c>
      <c r="S1028" s="5">
        <f>SUM(P1028-O1028)</f>
        <v>2.0833333333333259E-2</v>
      </c>
    </row>
    <row r="1029" spans="1:19" ht="10.5" customHeight="1" outlineLevel="1" x14ac:dyDescent="0.2">
      <c r="B1029" s="16"/>
      <c r="C1029" s="16"/>
      <c r="D1029" s="16"/>
      <c r="E1029" s="16"/>
      <c r="F1029" s="16"/>
      <c r="G1029" s="16">
        <f>S1029</f>
        <v>2.0833333333333259E-2</v>
      </c>
      <c r="H1029" s="16"/>
      <c r="I1029" s="16"/>
      <c r="J1029" s="16"/>
      <c r="K1029" s="16"/>
      <c r="L1029" s="16"/>
      <c r="M1029" s="16"/>
      <c r="N1029" s="2">
        <f>N1014</f>
        <v>43432</v>
      </c>
      <c r="O1029" s="3">
        <f t="shared" si="564"/>
        <v>0.70833333333333259</v>
      </c>
      <c r="P1029" s="4">
        <f t="shared" si="565"/>
        <v>0.72916666666666585</v>
      </c>
      <c r="Q1029" s="176" t="s">
        <v>10</v>
      </c>
      <c r="R1029" s="6" t="s">
        <v>888</v>
      </c>
      <c r="S1029" s="5">
        <f>SUM(P1029-O1029)</f>
        <v>2.0833333333333259E-2</v>
      </c>
    </row>
    <row r="1030" spans="1:19" ht="10.5" customHeight="1" outlineLevel="1" x14ac:dyDescent="0.2">
      <c r="B1030" s="16"/>
      <c r="C1030" s="16"/>
      <c r="D1030" s="16"/>
      <c r="E1030" s="16"/>
      <c r="F1030" s="16"/>
      <c r="G1030" s="16">
        <f>S1030</f>
        <v>2.0833333333333259E-2</v>
      </c>
      <c r="H1030" s="16"/>
      <c r="I1030" s="16"/>
      <c r="J1030" s="16"/>
      <c r="K1030" s="16"/>
      <c r="L1030" s="16"/>
      <c r="M1030" s="16"/>
      <c r="N1030" s="2">
        <f>N1014</f>
        <v>43432</v>
      </c>
      <c r="O1030" s="3">
        <f t="shared" si="564"/>
        <v>0.72916666666666585</v>
      </c>
      <c r="P1030" s="4">
        <f t="shared" si="565"/>
        <v>0.74999999999999911</v>
      </c>
      <c r="Q1030" s="176" t="s">
        <v>10</v>
      </c>
      <c r="R1030" s="6" t="s">
        <v>888</v>
      </c>
      <c r="S1030" s="5">
        <f t="shared" ref="S1030" si="568">SUM(P1030-O1030)</f>
        <v>2.0833333333333259E-2</v>
      </c>
    </row>
    <row r="1031" spans="1:19" ht="10.5" customHeight="1" outlineLevel="1" x14ac:dyDescent="0.2">
      <c r="B1031" s="16"/>
      <c r="C1031" s="16"/>
      <c r="D1031" s="16"/>
      <c r="E1031" s="16"/>
      <c r="F1031" s="16"/>
      <c r="G1031" s="16">
        <f>S1031</f>
        <v>2.0833333333333259E-2</v>
      </c>
      <c r="H1031" s="16"/>
      <c r="I1031" s="16"/>
      <c r="J1031" s="16"/>
      <c r="K1031" s="16"/>
      <c r="L1031" s="16"/>
      <c r="M1031" s="16"/>
      <c r="N1031" s="2">
        <f>N1014</f>
        <v>43432</v>
      </c>
      <c r="O1031" s="3">
        <f t="shared" si="564"/>
        <v>0.74999999999999911</v>
      </c>
      <c r="P1031" s="4">
        <f t="shared" si="565"/>
        <v>0.77083333333333237</v>
      </c>
      <c r="Q1031" s="176" t="s">
        <v>10</v>
      </c>
      <c r="R1031" s="6" t="s">
        <v>888</v>
      </c>
      <c r="S1031" s="5">
        <f>SUM(P1031-O1031)</f>
        <v>2.0833333333333259E-2</v>
      </c>
    </row>
    <row r="1032" spans="1:19" ht="10.5" customHeight="1" outlineLevel="1" x14ac:dyDescent="0.2">
      <c r="B1032" s="16"/>
      <c r="C1032" s="16"/>
      <c r="D1032" s="16">
        <f>S1032</f>
        <v>2.0833333333333259E-2</v>
      </c>
      <c r="E1032" s="16"/>
      <c r="F1032" s="16"/>
      <c r="G1032" s="16"/>
      <c r="H1032" s="16"/>
      <c r="I1032" s="16"/>
      <c r="J1032" s="16"/>
      <c r="K1032" s="16"/>
      <c r="L1032" s="16"/>
      <c r="M1032" s="16"/>
      <c r="N1032" s="2">
        <f>N1014</f>
        <v>43432</v>
      </c>
      <c r="O1032" s="3">
        <f t="shared" si="564"/>
        <v>0.77083333333333237</v>
      </c>
      <c r="P1032" s="4">
        <f t="shared" si="565"/>
        <v>0.79166666666666563</v>
      </c>
      <c r="Q1032" s="176" t="s">
        <v>3</v>
      </c>
      <c r="R1032" s="86" t="s">
        <v>889</v>
      </c>
      <c r="S1032" s="5">
        <f t="shared" ref="S1032:S1033" si="569">SUM(P1032-O1032)</f>
        <v>2.0833333333333259E-2</v>
      </c>
    </row>
    <row r="1033" spans="1:19" ht="10.5" customHeight="1" outlineLevel="1" thickBot="1" x14ac:dyDescent="0.25">
      <c r="B1033" s="16"/>
      <c r="C1033" s="16"/>
      <c r="D1033" s="16"/>
      <c r="E1033" s="16"/>
      <c r="F1033" s="16"/>
      <c r="G1033" s="16">
        <f>S1033</f>
        <v>2.0833333333333259E-2</v>
      </c>
      <c r="H1033" s="16"/>
      <c r="I1033" s="16"/>
      <c r="J1033" s="16"/>
      <c r="K1033" s="16"/>
      <c r="L1033" s="16"/>
      <c r="M1033" s="16"/>
      <c r="N1033" s="2">
        <f>N1014</f>
        <v>43432</v>
      </c>
      <c r="O1033" s="3">
        <f t="shared" si="564"/>
        <v>0.79166666666666563</v>
      </c>
      <c r="P1033" s="4">
        <f t="shared" si="565"/>
        <v>0.81249999999999889</v>
      </c>
      <c r="Q1033" s="176" t="s">
        <v>10</v>
      </c>
      <c r="R1033" s="6" t="s">
        <v>888</v>
      </c>
      <c r="S1033" s="5">
        <f t="shared" si="569"/>
        <v>2.0833333333333259E-2</v>
      </c>
    </row>
    <row r="1034" spans="1:19" ht="10.5" customHeight="1" outlineLevel="1" x14ac:dyDescent="0.2">
      <c r="A1034" s="17">
        <f t="shared" ref="A1034:M1034" si="570">SUM(A1015:A1033)</f>
        <v>0</v>
      </c>
      <c r="B1034" s="17">
        <f t="shared" si="570"/>
        <v>4.1666666666666519E-2</v>
      </c>
      <c r="C1034" s="17">
        <f t="shared" si="570"/>
        <v>0</v>
      </c>
      <c r="D1034" s="17">
        <f t="shared" si="570"/>
        <v>4.1666666666666574E-2</v>
      </c>
      <c r="E1034" s="17">
        <f t="shared" si="570"/>
        <v>0</v>
      </c>
      <c r="F1034" s="17">
        <f t="shared" si="570"/>
        <v>4.1666666666666574E-2</v>
      </c>
      <c r="G1034" s="17">
        <f t="shared" si="570"/>
        <v>0.14583333333333293</v>
      </c>
      <c r="H1034" s="17">
        <f t="shared" si="570"/>
        <v>2.0833333333333259E-2</v>
      </c>
      <c r="I1034" s="17">
        <f t="shared" si="570"/>
        <v>4.1666666666666574E-2</v>
      </c>
      <c r="J1034" s="17">
        <f t="shared" si="570"/>
        <v>0</v>
      </c>
      <c r="K1034" s="17">
        <f t="shared" si="570"/>
        <v>0</v>
      </c>
      <c r="L1034" s="17">
        <f t="shared" si="570"/>
        <v>6.2499999999999778E-2</v>
      </c>
      <c r="M1034" s="17">
        <f t="shared" si="570"/>
        <v>0</v>
      </c>
      <c r="N1034" s="55" t="b">
        <f>SUM(A1034:M1034) = S1034</f>
        <v>1</v>
      </c>
      <c r="O1034" s="23"/>
      <c r="P1034" s="23"/>
      <c r="Q1034" s="49"/>
      <c r="R1034" s="49"/>
      <c r="S1034" s="17">
        <f>SUM(S1015:S1033)</f>
        <v>0.3958333333333322</v>
      </c>
    </row>
    <row r="1035" spans="1:19" ht="10.5" customHeight="1" outlineLevel="1" x14ac:dyDescent="0.2">
      <c r="A1035" s="8">
        <f t="shared" ref="A1035:C1035" si="571">(A1034-INT(A1034))*24</f>
        <v>0</v>
      </c>
      <c r="B1035" s="8">
        <f t="shared" si="571"/>
        <v>0.99999999999999645</v>
      </c>
      <c r="C1035" s="8">
        <f t="shared" si="571"/>
        <v>0</v>
      </c>
      <c r="D1035" s="18">
        <f>(D1034-INT(D1034))*24</f>
        <v>0.99999999999999778</v>
      </c>
      <c r="E1035" s="18">
        <f>(E1034-INT(E1034))*24</f>
        <v>0</v>
      </c>
      <c r="F1035" s="18">
        <f>(F1034-INT(F1034))*24</f>
        <v>0.99999999999999778</v>
      </c>
      <c r="G1035" s="18">
        <f>(G1034-INT(G1034))*24</f>
        <v>3.4999999999999902</v>
      </c>
      <c r="H1035" s="18">
        <f t="shared" ref="H1035:M1035" si="572">(H1034-INT(H1034))*24</f>
        <v>0.49999999999999822</v>
      </c>
      <c r="I1035" s="18">
        <f t="shared" si="572"/>
        <v>0.99999999999999778</v>
      </c>
      <c r="J1035" s="18">
        <f t="shared" si="572"/>
        <v>0</v>
      </c>
      <c r="K1035" s="18">
        <f t="shared" si="572"/>
        <v>0</v>
      </c>
      <c r="L1035" s="18">
        <f t="shared" si="572"/>
        <v>1.4999999999999947</v>
      </c>
      <c r="M1035" s="57">
        <f t="shared" si="572"/>
        <v>0</v>
      </c>
      <c r="N1035" s="26">
        <f>SUM(A1035:M1035)</f>
        <v>9.4999999999999734</v>
      </c>
      <c r="O1035" s="24"/>
      <c r="P1035" s="24"/>
      <c r="Q1035" s="50"/>
      <c r="R1035" s="50"/>
      <c r="S1035" s="52"/>
    </row>
    <row r="1036" spans="1:19" ht="10.5" customHeight="1" outlineLevel="1" thickBot="1" x14ac:dyDescent="0.25">
      <c r="A1036" s="27"/>
      <c r="B1036" s="19"/>
      <c r="C1036" s="19"/>
      <c r="D1036" s="20">
        <f>SUM(A1035:D1035)</f>
        <v>1.9999999999999942</v>
      </c>
      <c r="E1036" s="20">
        <f t="shared" ref="E1036:M1036" si="573">E1035</f>
        <v>0</v>
      </c>
      <c r="F1036" s="20">
        <f t="shared" si="573"/>
        <v>0.99999999999999778</v>
      </c>
      <c r="G1036" s="20">
        <f t="shared" si="573"/>
        <v>3.4999999999999902</v>
      </c>
      <c r="H1036" s="20">
        <f t="shared" si="573"/>
        <v>0.49999999999999822</v>
      </c>
      <c r="I1036" s="20">
        <f t="shared" si="573"/>
        <v>0.99999999999999778</v>
      </c>
      <c r="J1036" s="20">
        <f t="shared" si="573"/>
        <v>0</v>
      </c>
      <c r="K1036" s="20">
        <f t="shared" si="573"/>
        <v>0</v>
      </c>
      <c r="L1036" s="20">
        <f t="shared" si="573"/>
        <v>1.4999999999999947</v>
      </c>
      <c r="M1036" s="58">
        <f t="shared" si="573"/>
        <v>0</v>
      </c>
      <c r="N1036" s="60">
        <f>S1036</f>
        <v>0.3958333333333322</v>
      </c>
      <c r="O1036" s="25"/>
      <c r="P1036" s="25"/>
      <c r="Q1036" s="51"/>
      <c r="R1036" s="51"/>
      <c r="S1036" s="54">
        <f>SUM(S1034:S1035)</f>
        <v>0.3958333333333322</v>
      </c>
    </row>
    <row r="1037" spans="1:19" ht="10.5" customHeight="1" outlineLevel="1" thickBot="1" x14ac:dyDescent="0.25">
      <c r="A1037" s="39"/>
      <c r="B1037" s="40" t="s">
        <v>252</v>
      </c>
      <c r="C1037" s="40" t="s">
        <v>19</v>
      </c>
      <c r="D1037" s="40" t="s">
        <v>3</v>
      </c>
      <c r="E1037" s="59" t="s">
        <v>24</v>
      </c>
      <c r="F1037" s="40" t="s">
        <v>12</v>
      </c>
      <c r="G1037" s="39" t="s">
        <v>10</v>
      </c>
      <c r="H1037" s="39" t="s">
        <v>11</v>
      </c>
      <c r="I1037" s="39" t="s">
        <v>15</v>
      </c>
      <c r="J1037" s="39" t="s">
        <v>13</v>
      </c>
      <c r="K1037" s="39" t="s">
        <v>368</v>
      </c>
      <c r="L1037" s="39" t="s">
        <v>687</v>
      </c>
      <c r="M1037" s="59" t="s">
        <v>26</v>
      </c>
      <c r="N1037" s="56">
        <f>N1014+1</f>
        <v>43433</v>
      </c>
      <c r="O1037" s="4">
        <v>0.39583333333333331</v>
      </c>
      <c r="P1037" s="4">
        <f>O1037</f>
        <v>0.39583333333333331</v>
      </c>
      <c r="Q1037" s="47" t="s">
        <v>23</v>
      </c>
      <c r="R1037" s="86" t="s">
        <v>896</v>
      </c>
      <c r="S1037" s="5">
        <f t="shared" ref="S1037" si="574">SUM(P1037-O1037)</f>
        <v>0</v>
      </c>
    </row>
    <row r="1038" spans="1:19" ht="10.5" customHeight="1" outlineLevel="1" x14ac:dyDescent="0.2">
      <c r="B1038" s="16"/>
      <c r="C1038" s="13"/>
      <c r="D1038" s="16">
        <f>S1038</f>
        <v>2.0833333333333315E-2</v>
      </c>
      <c r="E1038" s="16"/>
      <c r="F1038" s="16"/>
      <c r="G1038" s="16"/>
      <c r="H1038" s="16"/>
      <c r="J1038" s="16"/>
      <c r="M1038" s="16"/>
      <c r="N1038" s="2">
        <f>N1037</f>
        <v>43433</v>
      </c>
      <c r="O1038" s="3">
        <f>SUM(P1037)</f>
        <v>0.39583333333333331</v>
      </c>
      <c r="P1038" s="4">
        <f>P1037+0.0208333333333333</f>
        <v>0.41666666666666663</v>
      </c>
      <c r="Q1038" s="176" t="s">
        <v>3</v>
      </c>
      <c r="R1038" s="6" t="s">
        <v>21</v>
      </c>
      <c r="S1038" s="5">
        <f t="shared" ref="S1038:S1039" si="575">SUM(P1038-O1038)</f>
        <v>2.0833333333333315E-2</v>
      </c>
    </row>
    <row r="1039" spans="1:19" ht="10.5" customHeight="1" outlineLevel="1" x14ac:dyDescent="0.2">
      <c r="B1039" s="16"/>
      <c r="C1039" s="13"/>
      <c r="D1039" s="16"/>
      <c r="E1039" s="16"/>
      <c r="F1039" s="16"/>
      <c r="G1039" s="16">
        <f>S1039</f>
        <v>2.0833333333333315E-2</v>
      </c>
      <c r="H1039" s="16"/>
      <c r="I1039" s="16"/>
      <c r="J1039" s="16"/>
      <c r="K1039" s="16"/>
      <c r="M1039" s="16"/>
      <c r="N1039" s="2">
        <f>N1037</f>
        <v>43433</v>
      </c>
      <c r="O1039" s="3">
        <f t="shared" ref="O1039:O1052" si="576">SUM(P1038)</f>
        <v>0.41666666666666663</v>
      </c>
      <c r="P1039" s="4">
        <f t="shared" ref="P1039:P1052" si="577">P1038+0.0208333333333333</f>
        <v>0.43749999999999994</v>
      </c>
      <c r="Q1039" s="176" t="s">
        <v>10</v>
      </c>
      <c r="R1039" s="86" t="s">
        <v>897</v>
      </c>
      <c r="S1039" s="5">
        <f t="shared" si="575"/>
        <v>2.0833333333333315E-2</v>
      </c>
    </row>
    <row r="1040" spans="1:19" ht="10.5" customHeight="1" outlineLevel="1" x14ac:dyDescent="0.2">
      <c r="B1040" s="16"/>
      <c r="C1040" s="13"/>
      <c r="D1040" s="5"/>
      <c r="E1040" s="16"/>
      <c r="F1040" s="16"/>
      <c r="G1040" s="16">
        <f>S1040</f>
        <v>2.0833333333333315E-2</v>
      </c>
      <c r="H1040" s="16"/>
      <c r="I1040" s="16"/>
      <c r="J1040" s="16"/>
      <c r="K1040" s="16"/>
      <c r="L1040" s="16"/>
      <c r="M1040" s="13"/>
      <c r="N1040" s="2">
        <f>N1037</f>
        <v>43433</v>
      </c>
      <c r="O1040" s="3">
        <f t="shared" si="576"/>
        <v>0.43749999999999994</v>
      </c>
      <c r="P1040" s="4">
        <f t="shared" si="577"/>
        <v>0.45833333333333326</v>
      </c>
      <c r="Q1040" s="176" t="s">
        <v>10</v>
      </c>
      <c r="R1040" s="86" t="s">
        <v>897</v>
      </c>
      <c r="S1040" s="5">
        <f>SUM(P1040-O1040)</f>
        <v>2.0833333333333315E-2</v>
      </c>
    </row>
    <row r="1041" spans="1:19" ht="10.5" customHeight="1" outlineLevel="1" x14ac:dyDescent="0.2">
      <c r="B1041" s="16"/>
      <c r="C1041" s="13"/>
      <c r="D1041" s="16"/>
      <c r="E1041" s="16"/>
      <c r="F1041" s="16"/>
      <c r="G1041" s="16">
        <f>S1041</f>
        <v>2.0833333333333315E-2</v>
      </c>
      <c r="H1041" s="16"/>
      <c r="I1041" s="16"/>
      <c r="J1041" s="16"/>
      <c r="K1041" s="16"/>
      <c r="L1041" s="16"/>
      <c r="M1041" s="16"/>
      <c r="N1041" s="2">
        <f>N1037</f>
        <v>43433</v>
      </c>
      <c r="O1041" s="3">
        <f t="shared" si="576"/>
        <v>0.45833333333333326</v>
      </c>
      <c r="P1041" s="4">
        <f t="shared" si="577"/>
        <v>0.47916666666666657</v>
      </c>
      <c r="Q1041" s="176" t="s">
        <v>10</v>
      </c>
      <c r="R1041" s="86" t="s">
        <v>897</v>
      </c>
      <c r="S1041" s="5">
        <f>SUM(P1041-O1041)</f>
        <v>2.0833333333333315E-2</v>
      </c>
    </row>
    <row r="1042" spans="1:19" ht="10.5" customHeight="1" outlineLevel="1" x14ac:dyDescent="0.2">
      <c r="B1042" s="16"/>
      <c r="C1042" s="13"/>
      <c r="D1042" s="16"/>
      <c r="E1042" s="16"/>
      <c r="F1042" s="16"/>
      <c r="G1042" s="16">
        <f>S1042</f>
        <v>2.0833333333333315E-2</v>
      </c>
      <c r="H1042" s="16"/>
      <c r="I1042" s="16"/>
      <c r="J1042" s="16"/>
      <c r="K1042" s="16"/>
      <c r="L1042" s="16"/>
      <c r="M1042" s="16"/>
      <c r="N1042" s="2">
        <f>N1037</f>
        <v>43433</v>
      </c>
      <c r="O1042" s="3">
        <f t="shared" si="576"/>
        <v>0.47916666666666657</v>
      </c>
      <c r="P1042" s="4">
        <f t="shared" si="577"/>
        <v>0.49999999999999989</v>
      </c>
      <c r="Q1042" s="176" t="s">
        <v>10</v>
      </c>
      <c r="R1042" s="86" t="s">
        <v>897</v>
      </c>
      <c r="S1042" s="5">
        <f>SUM(P1042-O1042)</f>
        <v>2.0833333333333315E-2</v>
      </c>
    </row>
    <row r="1043" spans="1:19" ht="10.5" customHeight="1" outlineLevel="1" x14ac:dyDescent="0.2">
      <c r="B1043" s="16">
        <f>S1043</f>
        <v>2.0833333333333259E-2</v>
      </c>
      <c r="C1043" s="13"/>
      <c r="D1043" s="16"/>
      <c r="E1043" s="16"/>
      <c r="F1043" s="16"/>
      <c r="G1043" s="16"/>
      <c r="H1043" s="16"/>
      <c r="I1043" s="16"/>
      <c r="J1043" s="16"/>
      <c r="K1043" s="16"/>
      <c r="L1043" s="16"/>
      <c r="M1043" s="16"/>
      <c r="N1043" s="2">
        <f>N1037</f>
        <v>43433</v>
      </c>
      <c r="O1043" s="3">
        <f t="shared" si="576"/>
        <v>0.49999999999999989</v>
      </c>
      <c r="P1043" s="4">
        <f t="shared" si="577"/>
        <v>0.52083333333333315</v>
      </c>
      <c r="Q1043" s="176" t="s">
        <v>252</v>
      </c>
      <c r="R1043" s="14" t="s">
        <v>898</v>
      </c>
      <c r="S1043" s="5">
        <f>SUM(P1043-O1043)</f>
        <v>2.0833333333333259E-2</v>
      </c>
    </row>
    <row r="1044" spans="1:19" ht="10.5" customHeight="1" outlineLevel="1" x14ac:dyDescent="0.2">
      <c r="B1044" s="16">
        <f>S1044</f>
        <v>2.0833333333333259E-2</v>
      </c>
      <c r="C1044" s="13"/>
      <c r="D1044" s="16"/>
      <c r="E1044" s="16"/>
      <c r="F1044" s="16"/>
      <c r="G1044" s="16"/>
      <c r="H1044" s="16"/>
      <c r="I1044" s="16"/>
      <c r="J1044" s="16"/>
      <c r="K1044" s="16"/>
      <c r="L1044" s="16"/>
      <c r="M1044" s="16"/>
      <c r="N1044" s="2">
        <f>N1037</f>
        <v>43433</v>
      </c>
      <c r="O1044" s="3">
        <f t="shared" si="576"/>
        <v>0.52083333333333315</v>
      </c>
      <c r="P1044" s="4">
        <f t="shared" si="577"/>
        <v>0.54166666666666641</v>
      </c>
      <c r="Q1044" s="176" t="s">
        <v>252</v>
      </c>
      <c r="R1044" s="14" t="s">
        <v>898</v>
      </c>
      <c r="S1044" s="5">
        <f t="shared" ref="S1044:S1045" si="578">SUM(P1044-O1044)</f>
        <v>2.0833333333333259E-2</v>
      </c>
    </row>
    <row r="1045" spans="1:19" ht="10.5" customHeight="1" outlineLevel="1" x14ac:dyDescent="0.2">
      <c r="B1045" s="16">
        <f>S1045</f>
        <v>2.0833333333333259E-2</v>
      </c>
      <c r="C1045" s="13"/>
      <c r="D1045" s="16"/>
      <c r="E1045" s="16"/>
      <c r="F1045" s="16"/>
      <c r="G1045" s="16"/>
      <c r="H1045" s="16"/>
      <c r="I1045" s="16"/>
      <c r="J1045" s="16"/>
      <c r="L1045" s="16"/>
      <c r="M1045" s="16"/>
      <c r="N1045" s="2">
        <f>N1037</f>
        <v>43433</v>
      </c>
      <c r="O1045" s="3">
        <f t="shared" si="576"/>
        <v>0.54166666666666641</v>
      </c>
      <c r="P1045" s="4">
        <f t="shared" si="577"/>
        <v>0.56249999999999967</v>
      </c>
      <c r="Q1045" s="176" t="s">
        <v>252</v>
      </c>
      <c r="R1045" s="14" t="s">
        <v>898</v>
      </c>
      <c r="S1045" s="5">
        <f t="shared" si="578"/>
        <v>2.0833333333333259E-2</v>
      </c>
    </row>
    <row r="1046" spans="1:19" ht="10.5" customHeight="1" outlineLevel="1" x14ac:dyDescent="0.2">
      <c r="B1046" s="16"/>
      <c r="C1046" s="13"/>
      <c r="D1046" s="16"/>
      <c r="E1046" s="16"/>
      <c r="F1046" s="16"/>
      <c r="G1046" s="16"/>
      <c r="H1046" s="16"/>
      <c r="I1046" s="16">
        <f>S1046</f>
        <v>2.0833333333333259E-2</v>
      </c>
      <c r="J1046" s="16"/>
      <c r="K1046" s="16"/>
      <c r="L1046" s="16"/>
      <c r="M1046" s="16"/>
      <c r="N1046" s="2">
        <f>N1037</f>
        <v>43433</v>
      </c>
      <c r="O1046" s="3">
        <f t="shared" si="576"/>
        <v>0.56249999999999967</v>
      </c>
      <c r="P1046" s="4">
        <f t="shared" si="577"/>
        <v>0.58333333333333293</v>
      </c>
      <c r="Q1046" s="176" t="s">
        <v>36</v>
      </c>
      <c r="R1046" s="86" t="s">
        <v>895</v>
      </c>
      <c r="S1046" s="5">
        <f>SUM(P1046-O1046)</f>
        <v>2.0833333333333259E-2</v>
      </c>
    </row>
    <row r="1047" spans="1:19" ht="10.5" customHeight="1" outlineLevel="1" x14ac:dyDescent="0.2">
      <c r="B1047" s="16"/>
      <c r="C1047" s="16"/>
      <c r="D1047" s="16"/>
      <c r="E1047" s="16"/>
      <c r="F1047" s="16"/>
      <c r="G1047" s="16">
        <f>S1047</f>
        <v>2.0833333333333259E-2</v>
      </c>
      <c r="H1047" s="16"/>
      <c r="I1047" s="16"/>
      <c r="J1047" s="16"/>
      <c r="K1047" s="16"/>
      <c r="L1047" s="16"/>
      <c r="M1047" s="16"/>
      <c r="N1047" s="2">
        <f>N1037</f>
        <v>43433</v>
      </c>
      <c r="O1047" s="3">
        <f t="shared" si="576"/>
        <v>0.58333333333333293</v>
      </c>
      <c r="P1047" s="4">
        <f t="shared" si="577"/>
        <v>0.60416666666666619</v>
      </c>
      <c r="Q1047" s="176" t="s">
        <v>10</v>
      </c>
      <c r="R1047" s="86" t="s">
        <v>897</v>
      </c>
      <c r="S1047" s="5">
        <f>SUM(P1047-O1047)</f>
        <v>2.0833333333333259E-2</v>
      </c>
    </row>
    <row r="1048" spans="1:19" ht="10.5" customHeight="1" outlineLevel="1" x14ac:dyDescent="0.2">
      <c r="B1048" s="16"/>
      <c r="C1048" s="16"/>
      <c r="D1048" s="16"/>
      <c r="E1048" s="16"/>
      <c r="F1048" s="16"/>
      <c r="G1048" s="16"/>
      <c r="H1048" s="16"/>
      <c r="I1048" s="16"/>
      <c r="J1048" s="16"/>
      <c r="K1048" s="16">
        <f>S1048</f>
        <v>2.0833333333333259E-2</v>
      </c>
      <c r="L1048" s="16"/>
      <c r="M1048" s="16"/>
      <c r="N1048" s="2">
        <f>N1037</f>
        <v>43433</v>
      </c>
      <c r="O1048" s="3">
        <f t="shared" si="576"/>
        <v>0.60416666666666619</v>
      </c>
      <c r="P1048" s="4">
        <f t="shared" si="577"/>
        <v>0.62499999999999944</v>
      </c>
      <c r="Q1048" s="176" t="s">
        <v>368</v>
      </c>
      <c r="R1048" s="86" t="s">
        <v>899</v>
      </c>
      <c r="S1048" s="5">
        <f t="shared" ref="S1048:S1050" si="579">SUM(P1048-O1048)</f>
        <v>2.0833333333333259E-2</v>
      </c>
    </row>
    <row r="1049" spans="1:19" ht="10.5" customHeight="1" outlineLevel="1" x14ac:dyDescent="0.2">
      <c r="B1049" s="16"/>
      <c r="C1049" s="16"/>
      <c r="D1049" s="16"/>
      <c r="E1049" s="16"/>
      <c r="F1049" s="16"/>
      <c r="G1049" s="16"/>
      <c r="H1049" s="16"/>
      <c r="I1049" s="16"/>
      <c r="J1049" s="16"/>
      <c r="K1049" s="16">
        <f>S1049</f>
        <v>2.0833333333333259E-2</v>
      </c>
      <c r="L1049" s="16"/>
      <c r="M1049" s="16"/>
      <c r="N1049" s="2">
        <f>N1037</f>
        <v>43433</v>
      </c>
      <c r="O1049" s="3">
        <f t="shared" si="576"/>
        <v>0.62499999999999944</v>
      </c>
      <c r="P1049" s="4">
        <f t="shared" si="577"/>
        <v>0.6458333333333327</v>
      </c>
      <c r="Q1049" s="176" t="s">
        <v>368</v>
      </c>
      <c r="R1049" s="86" t="s">
        <v>899</v>
      </c>
      <c r="S1049" s="5">
        <f t="shared" si="579"/>
        <v>2.0833333333333259E-2</v>
      </c>
    </row>
    <row r="1050" spans="1:19" ht="10.5" customHeight="1" outlineLevel="1" x14ac:dyDescent="0.2">
      <c r="B1050" s="16"/>
      <c r="C1050" s="16"/>
      <c r="D1050" s="16"/>
      <c r="E1050" s="16"/>
      <c r="F1050" s="16"/>
      <c r="G1050" s="16"/>
      <c r="H1050" s="16"/>
      <c r="I1050" s="16"/>
      <c r="J1050" s="16"/>
      <c r="K1050" s="16"/>
      <c r="L1050" s="16">
        <f>S1050</f>
        <v>2.0833333333333259E-2</v>
      </c>
      <c r="M1050" s="16"/>
      <c r="N1050" s="2">
        <f>N1037</f>
        <v>43433</v>
      </c>
      <c r="O1050" s="3">
        <f t="shared" si="576"/>
        <v>0.6458333333333327</v>
      </c>
      <c r="P1050" s="4">
        <f t="shared" si="577"/>
        <v>0.66666666666666596</v>
      </c>
      <c r="Q1050" s="176" t="s">
        <v>687</v>
      </c>
      <c r="R1050" s="86" t="s">
        <v>893</v>
      </c>
      <c r="S1050" s="5">
        <f t="shared" si="579"/>
        <v>2.0833333333333259E-2</v>
      </c>
    </row>
    <row r="1051" spans="1:19" ht="10.5" customHeight="1" outlineLevel="1" x14ac:dyDescent="0.2">
      <c r="B1051" s="16"/>
      <c r="C1051" s="16"/>
      <c r="D1051" s="16"/>
      <c r="E1051" s="16"/>
      <c r="F1051" s="16"/>
      <c r="G1051" s="16"/>
      <c r="H1051" s="16"/>
      <c r="I1051" s="16"/>
      <c r="J1051" s="16"/>
      <c r="K1051" s="16">
        <f>S1051</f>
        <v>2.0833333333333259E-2</v>
      </c>
      <c r="L1051" s="16"/>
      <c r="M1051" s="16"/>
      <c r="N1051" s="2">
        <f>N1037</f>
        <v>43433</v>
      </c>
      <c r="O1051" s="3">
        <f t="shared" si="576"/>
        <v>0.66666666666666596</v>
      </c>
      <c r="P1051" s="4">
        <f t="shared" si="577"/>
        <v>0.68749999999999922</v>
      </c>
      <c r="Q1051" s="176" t="s">
        <v>368</v>
      </c>
      <c r="R1051" s="86" t="s">
        <v>892</v>
      </c>
      <c r="S1051" s="5">
        <f>SUM(P1051-O1051)</f>
        <v>2.0833333333333259E-2</v>
      </c>
    </row>
    <row r="1052" spans="1:19" ht="10.5" customHeight="1" outlineLevel="1" thickBot="1" x14ac:dyDescent="0.25">
      <c r="B1052" s="16"/>
      <c r="C1052" s="16"/>
      <c r="D1052" s="16"/>
      <c r="E1052" s="16"/>
      <c r="F1052" s="16"/>
      <c r="G1052" s="16"/>
      <c r="H1052" s="16"/>
      <c r="I1052" s="16"/>
      <c r="J1052" s="16"/>
      <c r="K1052" s="16">
        <f>S1052</f>
        <v>2.0833333333333259E-2</v>
      </c>
      <c r="L1052" s="16"/>
      <c r="M1052" s="16"/>
      <c r="N1052" s="2">
        <f>N1037</f>
        <v>43433</v>
      </c>
      <c r="O1052" s="3">
        <f t="shared" si="576"/>
        <v>0.68749999999999922</v>
      </c>
      <c r="P1052" s="4">
        <f t="shared" si="577"/>
        <v>0.70833333333333248</v>
      </c>
      <c r="Q1052" s="176" t="s">
        <v>368</v>
      </c>
      <c r="R1052" s="86" t="s">
        <v>892</v>
      </c>
      <c r="S1052" s="5">
        <f>SUM(P1052-O1052)</f>
        <v>2.0833333333333259E-2</v>
      </c>
    </row>
    <row r="1053" spans="1:19" ht="10.5" customHeight="1" outlineLevel="1" x14ac:dyDescent="0.2">
      <c r="A1053" s="17">
        <f t="shared" ref="A1053:M1053" si="580">SUM(A1038:A1052)</f>
        <v>0</v>
      </c>
      <c r="B1053" s="17">
        <f t="shared" si="580"/>
        <v>6.2499999999999778E-2</v>
      </c>
      <c r="C1053" s="17">
        <f t="shared" si="580"/>
        <v>0</v>
      </c>
      <c r="D1053" s="17">
        <f t="shared" si="580"/>
        <v>2.0833333333333315E-2</v>
      </c>
      <c r="E1053" s="17">
        <f t="shared" si="580"/>
        <v>0</v>
      </c>
      <c r="F1053" s="17">
        <f t="shared" si="580"/>
        <v>0</v>
      </c>
      <c r="G1053" s="17">
        <f t="shared" si="580"/>
        <v>0.10416666666666652</v>
      </c>
      <c r="H1053" s="17">
        <f t="shared" si="580"/>
        <v>0</v>
      </c>
      <c r="I1053" s="17">
        <f t="shared" si="580"/>
        <v>2.0833333333333259E-2</v>
      </c>
      <c r="J1053" s="17">
        <f t="shared" si="580"/>
        <v>0</v>
      </c>
      <c r="K1053" s="17">
        <f t="shared" si="580"/>
        <v>8.3333333333333037E-2</v>
      </c>
      <c r="L1053" s="17">
        <f t="shared" si="580"/>
        <v>2.0833333333333259E-2</v>
      </c>
      <c r="M1053" s="17">
        <f t="shared" si="580"/>
        <v>0</v>
      </c>
      <c r="N1053" s="55" t="b">
        <f>SUM(A1053:M1053) = S1053</f>
        <v>1</v>
      </c>
      <c r="O1053" s="23"/>
      <c r="P1053" s="23"/>
      <c r="Q1053" s="49"/>
      <c r="R1053" s="49"/>
      <c r="S1053" s="17">
        <f>SUM(S1038:S1052)</f>
        <v>0.31249999999999917</v>
      </c>
    </row>
    <row r="1054" spans="1:19" ht="10.5" customHeight="1" outlineLevel="1" x14ac:dyDescent="0.2">
      <c r="A1054" s="8">
        <f t="shared" ref="A1054:C1054" si="581">(A1053-INT(A1053))*24</f>
        <v>0</v>
      </c>
      <c r="B1054" s="8">
        <f t="shared" si="581"/>
        <v>1.4999999999999947</v>
      </c>
      <c r="C1054" s="8">
        <f t="shared" si="581"/>
        <v>0</v>
      </c>
      <c r="D1054" s="18">
        <f>(D1053-INT(D1053))*24</f>
        <v>0.49999999999999956</v>
      </c>
      <c r="E1054" s="18">
        <f>(E1053-INT(E1053))*24</f>
        <v>0</v>
      </c>
      <c r="F1054" s="18">
        <f>(F1053-INT(F1053))*24</f>
        <v>0</v>
      </c>
      <c r="G1054" s="18">
        <f>(G1053-INT(G1053))*24</f>
        <v>2.4999999999999964</v>
      </c>
      <c r="H1054" s="18">
        <f t="shared" ref="H1054:M1054" si="582">(H1053-INT(H1053))*24</f>
        <v>0</v>
      </c>
      <c r="I1054" s="18">
        <f t="shared" si="582"/>
        <v>0.49999999999999822</v>
      </c>
      <c r="J1054" s="18">
        <f t="shared" si="582"/>
        <v>0</v>
      </c>
      <c r="K1054" s="18">
        <f t="shared" si="582"/>
        <v>1.9999999999999929</v>
      </c>
      <c r="L1054" s="18">
        <f t="shared" si="582"/>
        <v>0.49999999999999822</v>
      </c>
      <c r="M1054" s="57">
        <f t="shared" si="582"/>
        <v>0</v>
      </c>
      <c r="N1054" s="26">
        <f>SUM(A1054:M1054)</f>
        <v>7.4999999999999805</v>
      </c>
      <c r="O1054" s="24"/>
      <c r="P1054" s="24"/>
      <c r="Q1054" s="50"/>
      <c r="R1054" s="50"/>
      <c r="S1054" s="52"/>
    </row>
    <row r="1055" spans="1:19" ht="10.5" customHeight="1" outlineLevel="1" thickBot="1" x14ac:dyDescent="0.25">
      <c r="A1055" s="27"/>
      <c r="B1055" s="19"/>
      <c r="C1055" s="19"/>
      <c r="D1055" s="20">
        <f>SUM(A1054:D1054)</f>
        <v>1.9999999999999942</v>
      </c>
      <c r="E1055" s="20">
        <f t="shared" ref="E1055:M1055" si="583">E1054</f>
        <v>0</v>
      </c>
      <c r="F1055" s="20">
        <f t="shared" si="583"/>
        <v>0</v>
      </c>
      <c r="G1055" s="20">
        <f t="shared" si="583"/>
        <v>2.4999999999999964</v>
      </c>
      <c r="H1055" s="20">
        <f t="shared" si="583"/>
        <v>0</v>
      </c>
      <c r="I1055" s="20">
        <f t="shared" si="583"/>
        <v>0.49999999999999822</v>
      </c>
      <c r="J1055" s="20">
        <f t="shared" si="583"/>
        <v>0</v>
      </c>
      <c r="K1055" s="20">
        <f t="shared" si="583"/>
        <v>1.9999999999999929</v>
      </c>
      <c r="L1055" s="20">
        <f t="shared" si="583"/>
        <v>0.49999999999999822</v>
      </c>
      <c r="M1055" s="58">
        <f t="shared" si="583"/>
        <v>0</v>
      </c>
      <c r="N1055" s="60">
        <f>S1055</f>
        <v>0.31249999999999917</v>
      </c>
      <c r="O1055" s="25"/>
      <c r="P1055" s="25"/>
      <c r="Q1055" s="51"/>
      <c r="R1055" s="51"/>
      <c r="S1055" s="54">
        <f>SUM(S1053:S1054)</f>
        <v>0.31249999999999917</v>
      </c>
    </row>
    <row r="1056" spans="1:19" ht="10.5" customHeight="1" outlineLevel="1" thickBot="1" x14ac:dyDescent="0.25">
      <c r="A1056" s="39"/>
      <c r="B1056" s="40" t="s">
        <v>252</v>
      </c>
      <c r="C1056" s="40" t="s">
        <v>19</v>
      </c>
      <c r="D1056" s="40" t="s">
        <v>3</v>
      </c>
      <c r="E1056" s="59" t="s">
        <v>24</v>
      </c>
      <c r="F1056" s="40" t="s">
        <v>12</v>
      </c>
      <c r="G1056" s="39" t="s">
        <v>10</v>
      </c>
      <c r="H1056" s="39" t="s">
        <v>11</v>
      </c>
      <c r="I1056" s="39" t="s">
        <v>15</v>
      </c>
      <c r="J1056" s="39" t="s">
        <v>13</v>
      </c>
      <c r="K1056" s="39" t="s">
        <v>368</v>
      </c>
      <c r="L1056" s="39" t="s">
        <v>687</v>
      </c>
      <c r="M1056" s="59" t="s">
        <v>26</v>
      </c>
      <c r="N1056" s="56">
        <f>N1037+1</f>
        <v>43434</v>
      </c>
      <c r="O1056" s="4">
        <v>0.41666666666666669</v>
      </c>
      <c r="P1056" s="4">
        <f>O1056</f>
        <v>0.41666666666666669</v>
      </c>
      <c r="Q1056" s="47" t="s">
        <v>23</v>
      </c>
      <c r="R1056" s="86" t="s">
        <v>661</v>
      </c>
      <c r="S1056" s="5">
        <f t="shared" ref="S1056:S1071" si="584">SUM(P1056-O1056)</f>
        <v>0</v>
      </c>
    </row>
    <row r="1057" spans="1:19" ht="10.5" customHeight="1" outlineLevel="1" x14ac:dyDescent="0.2">
      <c r="B1057" s="16"/>
      <c r="C1057" s="16"/>
      <c r="D1057" s="16">
        <f>S1057</f>
        <v>2.0833333333333315E-2</v>
      </c>
      <c r="E1057" s="16"/>
      <c r="F1057" s="16"/>
      <c r="G1057" s="16"/>
      <c r="H1057" s="16"/>
      <c r="I1057" s="16"/>
      <c r="J1057" s="16"/>
      <c r="K1057" s="16"/>
      <c r="L1057" s="16"/>
      <c r="M1057" s="16"/>
      <c r="N1057" s="2">
        <f>N1056</f>
        <v>43434</v>
      </c>
      <c r="O1057" s="3">
        <f>SUM(P1056)</f>
        <v>0.41666666666666669</v>
      </c>
      <c r="P1057" s="4">
        <f>P1056+0.0208333333333333</f>
        <v>0.4375</v>
      </c>
      <c r="Q1057" s="176" t="s">
        <v>3</v>
      </c>
      <c r="R1057" s="6" t="s">
        <v>21</v>
      </c>
      <c r="S1057" s="5">
        <f t="shared" si="584"/>
        <v>2.0833333333333315E-2</v>
      </c>
    </row>
    <row r="1058" spans="1:19" ht="10.5" customHeight="1" outlineLevel="1" x14ac:dyDescent="0.2">
      <c r="B1058" s="16"/>
      <c r="C1058" s="16"/>
      <c r="D1058" s="16"/>
      <c r="E1058" s="16"/>
      <c r="F1058" s="16"/>
      <c r="G1058" s="16"/>
      <c r="H1058" s="16"/>
      <c r="I1058" s="16"/>
      <c r="J1058" s="16"/>
      <c r="K1058" s="16">
        <f>S1058</f>
        <v>2.0833333333333315E-2</v>
      </c>
      <c r="L1058" s="16"/>
      <c r="M1058" s="16"/>
      <c r="N1058" s="2">
        <f>N1056</f>
        <v>43434</v>
      </c>
      <c r="O1058" s="3">
        <f t="shared" ref="O1058:O1071" si="585">SUM(P1057)</f>
        <v>0.4375</v>
      </c>
      <c r="P1058" s="4">
        <f t="shared" ref="P1058:P1071" si="586">P1057+0.0208333333333333</f>
        <v>0.45833333333333331</v>
      </c>
      <c r="Q1058" s="176" t="s">
        <v>368</v>
      </c>
      <c r="R1058" s="86" t="s">
        <v>904</v>
      </c>
      <c r="S1058" s="5">
        <f t="shared" si="584"/>
        <v>2.0833333333333315E-2</v>
      </c>
    </row>
    <row r="1059" spans="1:19" ht="10.5" customHeight="1" outlineLevel="1" x14ac:dyDescent="0.2">
      <c r="B1059" s="16"/>
      <c r="C1059" s="16"/>
      <c r="D1059" s="16"/>
      <c r="E1059" s="16"/>
      <c r="F1059" s="16"/>
      <c r="G1059" s="16"/>
      <c r="H1059" s="16"/>
      <c r="I1059" s="16"/>
      <c r="J1059" s="16"/>
      <c r="K1059" s="16">
        <f>S1059</f>
        <v>2.0833333333333315E-2</v>
      </c>
      <c r="L1059" s="16"/>
      <c r="M1059" s="16"/>
      <c r="N1059" s="2">
        <f>N1056</f>
        <v>43434</v>
      </c>
      <c r="O1059" s="3">
        <f t="shared" si="585"/>
        <v>0.45833333333333331</v>
      </c>
      <c r="P1059" s="4">
        <f t="shared" si="586"/>
        <v>0.47916666666666663</v>
      </c>
      <c r="Q1059" s="176" t="s">
        <v>368</v>
      </c>
      <c r="R1059" s="86" t="s">
        <v>904</v>
      </c>
      <c r="S1059" s="5">
        <f t="shared" si="584"/>
        <v>2.0833333333333315E-2</v>
      </c>
    </row>
    <row r="1060" spans="1:19" ht="10.5" customHeight="1" outlineLevel="1" x14ac:dyDescent="0.2">
      <c r="B1060" s="16"/>
      <c r="C1060" s="16"/>
      <c r="D1060" s="16"/>
      <c r="E1060" s="16"/>
      <c r="F1060" s="16"/>
      <c r="G1060" s="16"/>
      <c r="H1060" s="16"/>
      <c r="I1060" s="16"/>
      <c r="J1060" s="16"/>
      <c r="K1060" s="16">
        <f>S1060</f>
        <v>2.0833333333333315E-2</v>
      </c>
      <c r="L1060" s="16"/>
      <c r="M1060" s="16"/>
      <c r="N1060" s="2">
        <f>N1056</f>
        <v>43434</v>
      </c>
      <c r="O1060" s="3">
        <f t="shared" si="585"/>
        <v>0.47916666666666663</v>
      </c>
      <c r="P1060" s="4">
        <f t="shared" si="586"/>
        <v>0.49999999999999994</v>
      </c>
      <c r="Q1060" s="176" t="s">
        <v>368</v>
      </c>
      <c r="R1060" s="86" t="s">
        <v>904</v>
      </c>
      <c r="S1060" s="5">
        <f t="shared" si="584"/>
        <v>2.0833333333333315E-2</v>
      </c>
    </row>
    <row r="1061" spans="1:19" ht="10.5" customHeight="1" outlineLevel="1" x14ac:dyDescent="0.2">
      <c r="B1061" s="16"/>
      <c r="C1061" s="16"/>
      <c r="D1061" s="16"/>
      <c r="E1061" s="16"/>
      <c r="F1061" s="16"/>
      <c r="G1061" s="16"/>
      <c r="H1061" s="16"/>
      <c r="I1061" s="16"/>
      <c r="J1061" s="16"/>
      <c r="K1061" s="16">
        <f>S1061</f>
        <v>2.0833333333333315E-2</v>
      </c>
      <c r="L1061" s="16"/>
      <c r="M1061" s="16"/>
      <c r="N1061" s="2">
        <f>N1056</f>
        <v>43434</v>
      </c>
      <c r="O1061" s="3">
        <f t="shared" si="585"/>
        <v>0.49999999999999994</v>
      </c>
      <c r="P1061" s="4">
        <f t="shared" si="586"/>
        <v>0.52083333333333326</v>
      </c>
      <c r="Q1061" s="176" t="s">
        <v>368</v>
      </c>
      <c r="R1061" s="86" t="s">
        <v>904</v>
      </c>
      <c r="S1061" s="5">
        <f t="shared" si="584"/>
        <v>2.0833333333333315E-2</v>
      </c>
    </row>
    <row r="1062" spans="1:19" ht="10.5" customHeight="1" outlineLevel="1" x14ac:dyDescent="0.2">
      <c r="B1062" s="16"/>
      <c r="C1062" s="16"/>
      <c r="D1062" s="16"/>
      <c r="E1062" s="16"/>
      <c r="F1062" s="16"/>
      <c r="G1062" s="16"/>
      <c r="H1062" s="16"/>
      <c r="I1062" s="16"/>
      <c r="J1062" s="16"/>
      <c r="K1062" s="16"/>
      <c r="L1062" s="16">
        <f>S1062</f>
        <v>2.0833333333333259E-2</v>
      </c>
      <c r="M1062" s="16"/>
      <c r="N1062" s="2">
        <f>N1056</f>
        <v>43434</v>
      </c>
      <c r="O1062" s="3">
        <f t="shared" si="585"/>
        <v>0.52083333333333326</v>
      </c>
      <c r="P1062" s="4">
        <f t="shared" si="586"/>
        <v>0.54166666666666652</v>
      </c>
      <c r="Q1062" s="176" t="s">
        <v>687</v>
      </c>
      <c r="R1062" s="86" t="s">
        <v>901</v>
      </c>
      <c r="S1062" s="5">
        <f t="shared" si="584"/>
        <v>2.0833333333333259E-2</v>
      </c>
    </row>
    <row r="1063" spans="1:19" ht="10.5" customHeight="1" outlineLevel="1" x14ac:dyDescent="0.2">
      <c r="B1063" s="16"/>
      <c r="C1063" s="16"/>
      <c r="D1063" s="16"/>
      <c r="E1063" s="16"/>
      <c r="F1063" s="16"/>
      <c r="G1063" s="16"/>
      <c r="H1063" s="16"/>
      <c r="I1063" s="16"/>
      <c r="J1063" s="16"/>
      <c r="K1063" s="16"/>
      <c r="L1063" s="16">
        <f>S1063</f>
        <v>2.0833333333333259E-2</v>
      </c>
      <c r="M1063" s="16"/>
      <c r="N1063" s="2">
        <f>N1056</f>
        <v>43434</v>
      </c>
      <c r="O1063" s="3">
        <f t="shared" si="585"/>
        <v>0.54166666666666652</v>
      </c>
      <c r="P1063" s="4">
        <f t="shared" si="586"/>
        <v>0.56249999999999978</v>
      </c>
      <c r="Q1063" s="176" t="s">
        <v>687</v>
      </c>
      <c r="R1063" s="86" t="s">
        <v>901</v>
      </c>
      <c r="S1063" s="5">
        <f t="shared" si="584"/>
        <v>2.0833333333333259E-2</v>
      </c>
    </row>
    <row r="1064" spans="1:19" ht="10.5" customHeight="1" outlineLevel="1" x14ac:dyDescent="0.2">
      <c r="B1064" s="16"/>
      <c r="C1064" s="16"/>
      <c r="D1064" s="16"/>
      <c r="E1064" s="16"/>
      <c r="F1064" s="16"/>
      <c r="G1064" s="16"/>
      <c r="H1064" s="16"/>
      <c r="I1064" s="16"/>
      <c r="J1064" s="16"/>
      <c r="K1064" s="16"/>
      <c r="L1064" s="16">
        <f>S1064</f>
        <v>2.0833333333333259E-2</v>
      </c>
      <c r="M1064" s="16"/>
      <c r="N1064" s="2">
        <f>N1056</f>
        <v>43434</v>
      </c>
      <c r="O1064" s="3">
        <f t="shared" si="585"/>
        <v>0.56249999999999978</v>
      </c>
      <c r="P1064" s="4">
        <f t="shared" si="586"/>
        <v>0.58333333333333304</v>
      </c>
      <c r="Q1064" s="176" t="s">
        <v>687</v>
      </c>
      <c r="R1064" s="86" t="s">
        <v>902</v>
      </c>
      <c r="S1064" s="5">
        <f t="shared" si="584"/>
        <v>2.0833333333333259E-2</v>
      </c>
    </row>
    <row r="1065" spans="1:19" ht="10.5" customHeight="1" outlineLevel="1" x14ac:dyDescent="0.2">
      <c r="B1065" s="16"/>
      <c r="C1065" s="16"/>
      <c r="D1065" s="16"/>
      <c r="E1065" s="16"/>
      <c r="F1065" s="16"/>
      <c r="G1065" s="16"/>
      <c r="H1065" s="16"/>
      <c r="I1065" s="16"/>
      <c r="J1065" s="16"/>
      <c r="K1065" s="16">
        <f t="shared" ref="K1065:K1071" si="587">S1065</f>
        <v>2.0833333333333259E-2</v>
      </c>
      <c r="L1065" s="16"/>
      <c r="M1065" s="16"/>
      <c r="N1065" s="2">
        <f>N1056</f>
        <v>43434</v>
      </c>
      <c r="O1065" s="3">
        <f t="shared" si="585"/>
        <v>0.58333333333333304</v>
      </c>
      <c r="P1065" s="4">
        <f t="shared" si="586"/>
        <v>0.6041666666666663</v>
      </c>
      <c r="Q1065" s="176" t="s">
        <v>368</v>
      </c>
      <c r="R1065" s="86" t="s">
        <v>900</v>
      </c>
      <c r="S1065" s="5">
        <f t="shared" si="584"/>
        <v>2.0833333333333259E-2</v>
      </c>
    </row>
    <row r="1066" spans="1:19" ht="10.5" customHeight="1" outlineLevel="1" x14ac:dyDescent="0.2">
      <c r="B1066" s="16"/>
      <c r="C1066" s="16"/>
      <c r="D1066" s="16"/>
      <c r="E1066" s="16"/>
      <c r="F1066" s="16"/>
      <c r="G1066" s="16"/>
      <c r="H1066" s="16"/>
      <c r="I1066" s="16"/>
      <c r="J1066" s="16"/>
      <c r="K1066" s="16">
        <f t="shared" si="587"/>
        <v>2.0833333333333259E-2</v>
      </c>
      <c r="L1066" s="16"/>
      <c r="M1066" s="16"/>
      <c r="N1066" s="2">
        <f>N1056</f>
        <v>43434</v>
      </c>
      <c r="O1066" s="3">
        <f t="shared" si="585"/>
        <v>0.6041666666666663</v>
      </c>
      <c r="P1066" s="4">
        <f t="shared" si="586"/>
        <v>0.62499999999999956</v>
      </c>
      <c r="Q1066" s="176" t="s">
        <v>368</v>
      </c>
      <c r="R1066" s="86" t="s">
        <v>900</v>
      </c>
      <c r="S1066" s="5">
        <f t="shared" si="584"/>
        <v>2.0833333333333259E-2</v>
      </c>
    </row>
    <row r="1067" spans="1:19" ht="10.5" customHeight="1" outlineLevel="1" x14ac:dyDescent="0.2">
      <c r="B1067" s="16"/>
      <c r="C1067" s="16"/>
      <c r="D1067" s="16"/>
      <c r="E1067" s="16"/>
      <c r="F1067" s="16"/>
      <c r="G1067" s="16"/>
      <c r="H1067" s="16"/>
      <c r="I1067" s="16"/>
      <c r="J1067" s="16"/>
      <c r="K1067" s="16">
        <f t="shared" si="587"/>
        <v>2.0833333333333259E-2</v>
      </c>
      <c r="L1067" s="16"/>
      <c r="M1067" s="16"/>
      <c r="N1067" s="2">
        <f>N1056</f>
        <v>43434</v>
      </c>
      <c r="O1067" s="3">
        <f t="shared" si="585"/>
        <v>0.62499999999999956</v>
      </c>
      <c r="P1067" s="4">
        <f t="shared" si="586"/>
        <v>0.64583333333333282</v>
      </c>
      <c r="Q1067" s="176" t="s">
        <v>368</v>
      </c>
      <c r="R1067" s="86" t="s">
        <v>903</v>
      </c>
      <c r="S1067" s="5">
        <f t="shared" si="584"/>
        <v>2.0833333333333259E-2</v>
      </c>
    </row>
    <row r="1068" spans="1:19" ht="10.5" customHeight="1" outlineLevel="1" x14ac:dyDescent="0.2">
      <c r="B1068" s="16"/>
      <c r="C1068" s="16"/>
      <c r="D1068" s="16"/>
      <c r="E1068" s="16"/>
      <c r="F1068" s="16"/>
      <c r="G1068" s="16"/>
      <c r="H1068" s="16"/>
      <c r="I1068" s="16"/>
      <c r="J1068" s="16"/>
      <c r="K1068" s="16">
        <f t="shared" si="587"/>
        <v>2.0833333333333259E-2</v>
      </c>
      <c r="L1068" s="16"/>
      <c r="M1068" s="16"/>
      <c r="N1068" s="2">
        <f>N1056</f>
        <v>43434</v>
      </c>
      <c r="O1068" s="3">
        <f t="shared" si="585"/>
        <v>0.64583333333333282</v>
      </c>
      <c r="P1068" s="4">
        <f t="shared" si="586"/>
        <v>0.66666666666666607</v>
      </c>
      <c r="Q1068" s="176" t="s">
        <v>368</v>
      </c>
      <c r="R1068" s="86" t="s">
        <v>903</v>
      </c>
      <c r="S1068" s="5">
        <f t="shared" si="584"/>
        <v>2.0833333333333259E-2</v>
      </c>
    </row>
    <row r="1069" spans="1:19" ht="10.5" customHeight="1" outlineLevel="1" x14ac:dyDescent="0.2">
      <c r="B1069" s="16"/>
      <c r="C1069" s="16"/>
      <c r="D1069" s="16"/>
      <c r="E1069" s="16"/>
      <c r="F1069" s="16"/>
      <c r="G1069" s="16"/>
      <c r="H1069" s="16"/>
      <c r="I1069" s="16"/>
      <c r="J1069" s="16"/>
      <c r="K1069" s="16">
        <f t="shared" si="587"/>
        <v>2.0833333333333259E-2</v>
      </c>
      <c r="L1069" s="16"/>
      <c r="M1069" s="16"/>
      <c r="N1069" s="2">
        <f>N1056</f>
        <v>43434</v>
      </c>
      <c r="O1069" s="3">
        <f t="shared" si="585"/>
        <v>0.66666666666666607</v>
      </c>
      <c r="P1069" s="4">
        <f t="shared" si="586"/>
        <v>0.68749999999999933</v>
      </c>
      <c r="Q1069" s="176" t="s">
        <v>368</v>
      </c>
      <c r="R1069" s="86" t="s">
        <v>903</v>
      </c>
      <c r="S1069" s="5">
        <f t="shared" si="584"/>
        <v>2.0833333333333259E-2</v>
      </c>
    </row>
    <row r="1070" spans="1:19" ht="10.5" customHeight="1" outlineLevel="1" x14ac:dyDescent="0.2">
      <c r="B1070" s="16"/>
      <c r="C1070" s="16"/>
      <c r="D1070" s="16"/>
      <c r="E1070" s="16"/>
      <c r="F1070" s="16"/>
      <c r="G1070" s="16"/>
      <c r="H1070" s="16"/>
      <c r="I1070" s="16"/>
      <c r="J1070" s="16"/>
      <c r="K1070" s="16">
        <f t="shared" si="587"/>
        <v>2.0833333333333259E-2</v>
      </c>
      <c r="L1070" s="16"/>
      <c r="M1070" s="16"/>
      <c r="N1070" s="2">
        <f>N1056</f>
        <v>43434</v>
      </c>
      <c r="O1070" s="3">
        <f t="shared" si="585"/>
        <v>0.68749999999999933</v>
      </c>
      <c r="P1070" s="4">
        <f t="shared" si="586"/>
        <v>0.70833333333333259</v>
      </c>
      <c r="Q1070" s="176" t="s">
        <v>368</v>
      </c>
      <c r="R1070" s="86" t="s">
        <v>903</v>
      </c>
      <c r="S1070" s="5">
        <f t="shared" si="584"/>
        <v>2.0833333333333259E-2</v>
      </c>
    </row>
    <row r="1071" spans="1:19" ht="10.5" customHeight="1" outlineLevel="1" thickBot="1" x14ac:dyDescent="0.25">
      <c r="B1071" s="16"/>
      <c r="C1071" s="16"/>
      <c r="D1071" s="16"/>
      <c r="E1071" s="16"/>
      <c r="F1071" s="16"/>
      <c r="G1071" s="16"/>
      <c r="H1071" s="16"/>
      <c r="I1071" s="16"/>
      <c r="J1071" s="16"/>
      <c r="K1071" s="16">
        <f t="shared" si="587"/>
        <v>2.0833333333333259E-2</v>
      </c>
      <c r="L1071" s="16"/>
      <c r="M1071" s="16"/>
      <c r="N1071" s="2">
        <f>N1056</f>
        <v>43434</v>
      </c>
      <c r="O1071" s="3">
        <f t="shared" si="585"/>
        <v>0.70833333333333259</v>
      </c>
      <c r="P1071" s="4">
        <f t="shared" si="586"/>
        <v>0.72916666666666585</v>
      </c>
      <c r="Q1071" s="176" t="s">
        <v>368</v>
      </c>
      <c r="R1071" s="86" t="s">
        <v>903</v>
      </c>
      <c r="S1071" s="5">
        <f t="shared" si="584"/>
        <v>2.0833333333333259E-2</v>
      </c>
    </row>
    <row r="1072" spans="1:19" ht="10.5" customHeight="1" outlineLevel="1" x14ac:dyDescent="0.2">
      <c r="A1072" s="17">
        <f t="shared" ref="A1072:M1072" si="588">SUM(A1057:A1071)</f>
        <v>0</v>
      </c>
      <c r="B1072" s="17">
        <f t="shared" si="588"/>
        <v>0</v>
      </c>
      <c r="C1072" s="17">
        <f t="shared" si="588"/>
        <v>0</v>
      </c>
      <c r="D1072" s="17">
        <f t="shared" si="588"/>
        <v>2.0833333333333315E-2</v>
      </c>
      <c r="E1072" s="17">
        <f t="shared" si="588"/>
        <v>0</v>
      </c>
      <c r="F1072" s="17">
        <f t="shared" si="588"/>
        <v>0</v>
      </c>
      <c r="G1072" s="17">
        <f t="shared" si="588"/>
        <v>0</v>
      </c>
      <c r="H1072" s="17">
        <f t="shared" si="588"/>
        <v>0</v>
      </c>
      <c r="I1072" s="17">
        <f t="shared" si="588"/>
        <v>0</v>
      </c>
      <c r="J1072" s="17">
        <f t="shared" si="588"/>
        <v>0</v>
      </c>
      <c r="K1072" s="17">
        <f t="shared" si="588"/>
        <v>0.22916666666666607</v>
      </c>
      <c r="L1072" s="17">
        <f t="shared" si="588"/>
        <v>6.2499999999999778E-2</v>
      </c>
      <c r="M1072" s="17">
        <f t="shared" si="588"/>
        <v>0</v>
      </c>
      <c r="N1072" s="150" t="b">
        <f>SUM(A1072:M1072) = S1072</f>
        <v>1</v>
      </c>
      <c r="O1072" s="155"/>
      <c r="P1072" s="7"/>
      <c r="Q1072" s="49"/>
      <c r="R1072" s="49"/>
      <c r="S1072" s="17">
        <f>SUM(S1057:S1071)</f>
        <v>0.31249999999999917</v>
      </c>
    </row>
    <row r="1073" spans="1:19" ht="10.5" customHeight="1" outlineLevel="1" thickBot="1" x14ac:dyDescent="0.25">
      <c r="A1073" s="8">
        <f t="shared" ref="A1073:C1073" si="589">(A1072-INT(A1072))*24</f>
        <v>0</v>
      </c>
      <c r="B1073" s="8">
        <f t="shared" si="589"/>
        <v>0</v>
      </c>
      <c r="C1073" s="8">
        <f t="shared" si="589"/>
        <v>0</v>
      </c>
      <c r="D1073" s="18">
        <f>(D1072-INT(D1072))*24</f>
        <v>0.49999999999999956</v>
      </c>
      <c r="E1073" s="18">
        <f>(E1072-INT(E1072))*24</f>
        <v>0</v>
      </c>
      <c r="F1073" s="18">
        <f>(F1072-INT(F1072))*24</f>
        <v>0</v>
      </c>
      <c r="G1073" s="18">
        <f>(G1072-INT(G1072))*24</f>
        <v>0</v>
      </c>
      <c r="H1073" s="18">
        <f t="shared" ref="H1073:M1073" si="590">(H1072-INT(H1072))*24</f>
        <v>0</v>
      </c>
      <c r="I1073" s="18">
        <f t="shared" si="590"/>
        <v>0</v>
      </c>
      <c r="J1073" s="18">
        <f t="shared" si="590"/>
        <v>0</v>
      </c>
      <c r="K1073" s="18">
        <f t="shared" si="590"/>
        <v>5.4999999999999858</v>
      </c>
      <c r="L1073" s="18">
        <f t="shared" si="590"/>
        <v>1.4999999999999947</v>
      </c>
      <c r="M1073" s="146">
        <f t="shared" si="590"/>
        <v>0</v>
      </c>
      <c r="N1073" s="151">
        <f>SUM(A1073:M1073)</f>
        <v>7.4999999999999805</v>
      </c>
      <c r="O1073" s="153"/>
      <c r="P1073" s="50"/>
      <c r="Q1073" s="50"/>
      <c r="R1073" s="50"/>
      <c r="S1073" s="52"/>
    </row>
    <row r="1074" spans="1:19" ht="10.5" customHeight="1" outlineLevel="1" thickBot="1" x14ac:dyDescent="0.25">
      <c r="A1074" s="15"/>
      <c r="B1074" s="11"/>
      <c r="C1074" s="11"/>
      <c r="D1074" s="20">
        <f>SUM(A1073:D1073)</f>
        <v>0.49999999999999956</v>
      </c>
      <c r="E1074" s="20">
        <f t="shared" ref="E1074:M1074" si="591">E1073</f>
        <v>0</v>
      </c>
      <c r="F1074" s="20">
        <f t="shared" si="591"/>
        <v>0</v>
      </c>
      <c r="G1074" s="20">
        <f t="shared" si="591"/>
        <v>0</v>
      </c>
      <c r="H1074" s="20">
        <f t="shared" si="591"/>
        <v>0</v>
      </c>
      <c r="I1074" s="20">
        <f t="shared" si="591"/>
        <v>0</v>
      </c>
      <c r="J1074" s="20">
        <f t="shared" si="591"/>
        <v>0</v>
      </c>
      <c r="K1074" s="20">
        <f t="shared" si="591"/>
        <v>5.4999999999999858</v>
      </c>
      <c r="L1074" s="20">
        <f t="shared" si="591"/>
        <v>1.4999999999999947</v>
      </c>
      <c r="M1074" s="147">
        <f t="shared" si="591"/>
        <v>0</v>
      </c>
      <c r="N1074" s="147" t="s">
        <v>17</v>
      </c>
      <c r="O1074" s="154">
        <f>SUM(S960,S971,S992,S1011,S1072,S1034,S1053,S1072)</f>
        <v>2.2916666666666599</v>
      </c>
      <c r="P1074" s="159">
        <f>SUM(S962,S973,S994,S1013,S1036,S1055,S1074)</f>
        <v>1.9791666666666607</v>
      </c>
      <c r="Q1074" s="51"/>
      <c r="R1074" s="51"/>
      <c r="S1074" s="54">
        <f>SUM(S1072:S1073)</f>
        <v>0.31249999999999917</v>
      </c>
    </row>
    <row r="1075" spans="1:19" ht="10.5" customHeight="1" x14ac:dyDescent="0.2">
      <c r="A1075" s="8">
        <f t="shared" ref="A1075:M1075" si="592">SUM(A961,A972,A993,A1012,A1073,A1035,A1054)</f>
        <v>0</v>
      </c>
      <c r="B1075" s="8">
        <f t="shared" si="592"/>
        <v>5.4999999999999858</v>
      </c>
      <c r="C1075" s="8">
        <f t="shared" si="592"/>
        <v>0</v>
      </c>
      <c r="D1075" s="8">
        <f t="shared" si="592"/>
        <v>2.999999999999996</v>
      </c>
      <c r="E1075" s="8">
        <f t="shared" si="592"/>
        <v>0</v>
      </c>
      <c r="F1075" s="8">
        <f t="shared" si="592"/>
        <v>0.99999999999999778</v>
      </c>
      <c r="G1075" s="8">
        <f t="shared" si="592"/>
        <v>5.9999999999999867</v>
      </c>
      <c r="H1075" s="8">
        <f t="shared" si="592"/>
        <v>1.4999999999999973</v>
      </c>
      <c r="I1075" s="8">
        <f t="shared" si="592"/>
        <v>9.999999999999968</v>
      </c>
      <c r="J1075" s="8">
        <f t="shared" si="592"/>
        <v>0</v>
      </c>
      <c r="K1075" s="8">
        <f t="shared" si="592"/>
        <v>9.9999999999999698</v>
      </c>
      <c r="L1075" s="8">
        <f t="shared" si="592"/>
        <v>3.4999999999999876</v>
      </c>
      <c r="M1075" s="8">
        <f t="shared" si="592"/>
        <v>0</v>
      </c>
      <c r="N1075" s="157">
        <f>SUM(S961,S972,S993,S1012,S1073,S1035, S1054, S1073)</f>
        <v>0</v>
      </c>
      <c r="O1075" s="160">
        <f>SUM(A1075:M1075)</f>
        <v>40.499999999999886</v>
      </c>
      <c r="P1075" s="161">
        <f>SUM(O1074)+N1075</f>
        <v>2.2916666666666599</v>
      </c>
      <c r="Q1075" s="22"/>
      <c r="R1075" s="22"/>
      <c r="S1075" s="21"/>
    </row>
    <row r="1076" spans="1:19" ht="10.5" customHeight="1" thickBot="1" x14ac:dyDescent="0.25">
      <c r="A1076" s="10"/>
      <c r="B1076" s="11"/>
      <c r="C1076" s="11"/>
      <c r="D1076" s="11">
        <f>SUM(A1075:D1075)</f>
        <v>8.4999999999999822</v>
      </c>
      <c r="E1076" s="32">
        <f t="shared" ref="E1076:M1076" si="593">E1075</f>
        <v>0</v>
      </c>
      <c r="F1076" s="32">
        <f t="shared" si="593"/>
        <v>0.99999999999999778</v>
      </c>
      <c r="G1076" s="32">
        <f t="shared" si="593"/>
        <v>5.9999999999999867</v>
      </c>
      <c r="H1076" s="32">
        <f t="shared" si="593"/>
        <v>1.4999999999999973</v>
      </c>
      <c r="I1076" s="32">
        <f t="shared" si="593"/>
        <v>9.999999999999968</v>
      </c>
      <c r="J1076" s="32">
        <f t="shared" si="593"/>
        <v>0</v>
      </c>
      <c r="K1076" s="32">
        <f t="shared" si="593"/>
        <v>9.9999999999999698</v>
      </c>
      <c r="L1076" s="32">
        <f t="shared" si="593"/>
        <v>3.4999999999999876</v>
      </c>
      <c r="M1076" s="149">
        <f t="shared" si="593"/>
        <v>0</v>
      </c>
      <c r="N1076" s="158">
        <f>IF(SUM(O1075-37.5)&gt;0,SUM(O1075-37.5),0)</f>
        <v>2.9999999999998863</v>
      </c>
      <c r="O1076" s="162">
        <f>SUM(A1076:M1076)</f>
        <v>40.499999999999886</v>
      </c>
      <c r="P1076" s="152">
        <f>(O1074)*24</f>
        <v>54.999999999999837</v>
      </c>
      <c r="Q1076" s="22"/>
      <c r="R1076" s="22"/>
      <c r="S1076" s="34" t="b">
        <f>O1076=P1076</f>
        <v>0</v>
      </c>
    </row>
    <row r="1078" spans="1:19" ht="10.5" customHeight="1" x14ac:dyDescent="0.2">
      <c r="A1078" s="28">
        <f>WEEKNUM(G1078)</f>
        <v>49</v>
      </c>
      <c r="B1078" s="43" t="s">
        <v>4</v>
      </c>
      <c r="C1078" s="178">
        <f>SUM(N1080)-2</f>
        <v>43433</v>
      </c>
      <c r="D1078" s="178"/>
      <c r="E1078" s="29"/>
      <c r="F1078" s="29" t="s">
        <v>5</v>
      </c>
      <c r="G1078" s="178">
        <f>SUM(C1078+6)</f>
        <v>43439</v>
      </c>
      <c r="H1078" s="178"/>
      <c r="I1078" s="29"/>
      <c r="J1078" s="45"/>
      <c r="K1078" s="45"/>
      <c r="L1078" s="29"/>
      <c r="M1078" s="33"/>
      <c r="N1078" s="30" t="s">
        <v>6</v>
      </c>
      <c r="O1078" s="30" t="s">
        <v>7</v>
      </c>
      <c r="P1078" s="31" t="s">
        <v>9</v>
      </c>
      <c r="Q1078" s="48" t="s">
        <v>14</v>
      </c>
      <c r="R1078" s="30" t="s">
        <v>8</v>
      </c>
      <c r="S1078" s="30" t="s">
        <v>1</v>
      </c>
    </row>
    <row r="1079" spans="1:19" ht="10.5" customHeight="1" thickBot="1" x14ac:dyDescent="0.25">
      <c r="B1079" s="102">
        <f t="shared" ref="B1079:F1079" si="594">B1076 +B951</f>
        <v>0</v>
      </c>
      <c r="C1079" s="102">
        <f t="shared" si="594"/>
        <v>0</v>
      </c>
      <c r="D1079" s="102">
        <f t="shared" si="594"/>
        <v>48.499999999999901</v>
      </c>
      <c r="E1079" s="102">
        <f t="shared" si="594"/>
        <v>2.4999999999999964</v>
      </c>
      <c r="F1079" s="102">
        <f t="shared" si="594"/>
        <v>8.4999999999999734</v>
      </c>
      <c r="G1079" s="102">
        <f>G1076 +G951</f>
        <v>109.99999999999969</v>
      </c>
      <c r="H1079" s="102">
        <f t="shared" ref="H1079:M1079" si="595">H1076 +H951</f>
        <v>12.999999999999961</v>
      </c>
      <c r="I1079" s="102">
        <f t="shared" si="595"/>
        <v>56.499999999999844</v>
      </c>
      <c r="J1079" s="102">
        <f t="shared" si="595"/>
        <v>37.499999999999915</v>
      </c>
      <c r="K1079" s="102">
        <f t="shared" si="595"/>
        <v>47.999999999999858</v>
      </c>
      <c r="L1079" s="102">
        <f t="shared" si="595"/>
        <v>39.499999999999901</v>
      </c>
      <c r="M1079" s="102">
        <f t="shared" si="595"/>
        <v>0</v>
      </c>
      <c r="N1079" s="53"/>
      <c r="S1079" s="5" t="s">
        <v>56</v>
      </c>
    </row>
    <row r="1080" spans="1:19" ht="10.5" customHeight="1" outlineLevel="1" thickBot="1" x14ac:dyDescent="0.25">
      <c r="A1080" s="39"/>
      <c r="B1080" s="40" t="s">
        <v>252</v>
      </c>
      <c r="C1080" s="40" t="s">
        <v>19</v>
      </c>
      <c r="D1080" s="40" t="s">
        <v>3</v>
      </c>
      <c r="E1080" s="59" t="s">
        <v>24</v>
      </c>
      <c r="F1080" s="40" t="s">
        <v>12</v>
      </c>
      <c r="G1080" s="39" t="s">
        <v>10</v>
      </c>
      <c r="H1080" s="39" t="s">
        <v>11</v>
      </c>
      <c r="I1080" s="39" t="s">
        <v>15</v>
      </c>
      <c r="J1080" s="39" t="s">
        <v>13</v>
      </c>
      <c r="K1080" s="39" t="s">
        <v>368</v>
      </c>
      <c r="L1080" s="39" t="s">
        <v>687</v>
      </c>
      <c r="M1080" s="59" t="s">
        <v>26</v>
      </c>
      <c r="N1080" s="56">
        <f>N1056+1</f>
        <v>43435</v>
      </c>
      <c r="O1080" s="4">
        <v>0.5625</v>
      </c>
      <c r="P1080" s="4">
        <f>O1080</f>
        <v>0.5625</v>
      </c>
      <c r="Q1080" s="47" t="s">
        <v>23</v>
      </c>
      <c r="R1080" s="86" t="s">
        <v>661</v>
      </c>
      <c r="S1080" s="5" t="s">
        <v>56</v>
      </c>
    </row>
    <row r="1081" spans="1:19" ht="10.5" customHeight="1" outlineLevel="1" x14ac:dyDescent="0.2">
      <c r="B1081" s="16"/>
      <c r="C1081" s="13"/>
      <c r="D1081" s="16"/>
      <c r="E1081" s="16"/>
      <c r="F1081" s="13"/>
      <c r="G1081" s="16"/>
      <c r="H1081" s="16"/>
      <c r="I1081" s="16"/>
      <c r="J1081" s="16"/>
      <c r="M1081" s="16"/>
      <c r="N1081" s="2">
        <f>N1080</f>
        <v>43435</v>
      </c>
      <c r="O1081" s="5">
        <f t="shared" ref="O1081:O1087" si="596">SUM(P1080)</f>
        <v>0.5625</v>
      </c>
      <c r="P1081" s="4">
        <f t="shared" ref="P1081:P1087" si="597">P1080+0.0208333333333333</f>
        <v>0.58333333333333326</v>
      </c>
      <c r="Q1081" s="87" t="s">
        <v>368</v>
      </c>
      <c r="R1081" s="86" t="s">
        <v>875</v>
      </c>
      <c r="S1081" s="5">
        <f>SUM(P1081-O1081)</f>
        <v>2.0833333333333259E-2</v>
      </c>
    </row>
    <row r="1082" spans="1:19" ht="10.5" customHeight="1" outlineLevel="1" x14ac:dyDescent="0.2">
      <c r="B1082" s="16"/>
      <c r="C1082" s="13"/>
      <c r="D1082" s="16"/>
      <c r="E1082" s="16"/>
      <c r="F1082" s="13"/>
      <c r="G1082" s="16"/>
      <c r="H1082" s="16"/>
      <c r="I1082" s="16"/>
      <c r="J1082" s="16"/>
      <c r="K1082" s="16"/>
      <c r="M1082" s="16"/>
      <c r="N1082" s="2">
        <f>N1080</f>
        <v>43435</v>
      </c>
      <c r="O1082" s="5">
        <f t="shared" si="596"/>
        <v>0.58333333333333326</v>
      </c>
      <c r="P1082" s="4">
        <f t="shared" si="597"/>
        <v>0.60416666666666652</v>
      </c>
      <c r="Q1082" s="87" t="s">
        <v>368</v>
      </c>
      <c r="R1082" s="86" t="s">
        <v>875</v>
      </c>
      <c r="S1082" s="5">
        <f>SUM(P1082-O1082)</f>
        <v>2.0833333333333259E-2</v>
      </c>
    </row>
    <row r="1083" spans="1:19" ht="10.5" customHeight="1" outlineLevel="1" x14ac:dyDescent="0.2">
      <c r="B1083" s="16"/>
      <c r="C1083" s="13"/>
      <c r="D1083" s="16"/>
      <c r="E1083" s="16"/>
      <c r="F1083" s="16"/>
      <c r="G1083" s="16"/>
      <c r="H1083" s="16"/>
      <c r="I1083" s="16"/>
      <c r="J1083" s="16"/>
      <c r="K1083" s="16"/>
      <c r="L1083" s="16"/>
      <c r="M1083" s="16"/>
      <c r="N1083" s="2">
        <f>N1080</f>
        <v>43435</v>
      </c>
      <c r="O1083" s="5">
        <f t="shared" si="596"/>
        <v>0.60416666666666652</v>
      </c>
      <c r="P1083" s="4">
        <f t="shared" si="597"/>
        <v>0.62499999999999978</v>
      </c>
      <c r="Q1083" s="87" t="s">
        <v>368</v>
      </c>
      <c r="R1083" s="86" t="s">
        <v>875</v>
      </c>
      <c r="S1083" s="5">
        <f>SUM(P1083-O1083)</f>
        <v>2.0833333333333259E-2</v>
      </c>
    </row>
    <row r="1084" spans="1:19" ht="10.5" customHeight="1" outlineLevel="1" x14ac:dyDescent="0.2">
      <c r="B1084" s="16"/>
      <c r="C1084" s="13"/>
      <c r="D1084" s="16"/>
      <c r="E1084" s="16"/>
      <c r="F1084" s="16"/>
      <c r="G1084" s="16"/>
      <c r="H1084" s="16"/>
      <c r="I1084" s="16"/>
      <c r="J1084" s="16"/>
      <c r="K1084" s="16"/>
      <c r="L1084" s="16"/>
      <c r="M1084" s="16"/>
      <c r="N1084" s="2">
        <f>N1080</f>
        <v>43435</v>
      </c>
      <c r="O1084" s="5">
        <f t="shared" si="596"/>
        <v>0.62499999999999978</v>
      </c>
      <c r="P1084" s="4">
        <f t="shared" si="597"/>
        <v>0.64583333333333304</v>
      </c>
      <c r="Q1084" s="87" t="s">
        <v>368</v>
      </c>
      <c r="R1084" s="86" t="s">
        <v>875</v>
      </c>
      <c r="S1084" s="5">
        <f>SUM(P1084-O1084)</f>
        <v>2.0833333333333259E-2</v>
      </c>
    </row>
    <row r="1085" spans="1:19" ht="10.5" customHeight="1" outlineLevel="1" x14ac:dyDescent="0.2">
      <c r="B1085" s="16"/>
      <c r="C1085" s="13"/>
      <c r="D1085" s="16"/>
      <c r="E1085" s="16"/>
      <c r="F1085" s="16"/>
      <c r="G1085" s="16"/>
      <c r="H1085" s="16"/>
      <c r="I1085" s="16"/>
      <c r="J1085" s="16"/>
      <c r="K1085" s="16"/>
      <c r="L1085" s="16"/>
      <c r="M1085" s="16"/>
      <c r="N1085" s="2">
        <f>N1080</f>
        <v>43435</v>
      </c>
      <c r="O1085" s="5">
        <f t="shared" si="596"/>
        <v>0.64583333333333304</v>
      </c>
      <c r="P1085" s="4">
        <f t="shared" si="597"/>
        <v>0.6666666666666663</v>
      </c>
      <c r="Q1085" s="87" t="s">
        <v>368</v>
      </c>
      <c r="R1085" s="86" t="s">
        <v>875</v>
      </c>
      <c r="S1085" s="5">
        <f>SUM(P1085-O1085)</f>
        <v>2.0833333333333259E-2</v>
      </c>
    </row>
    <row r="1086" spans="1:19" ht="10.5" customHeight="1" outlineLevel="1" x14ac:dyDescent="0.2">
      <c r="B1086" s="16"/>
      <c r="C1086" s="13"/>
      <c r="D1086" s="16"/>
      <c r="E1086" s="16"/>
      <c r="F1086" s="16"/>
      <c r="G1086" s="16"/>
      <c r="H1086" s="16"/>
      <c r="I1086" s="16"/>
      <c r="J1086" s="16"/>
      <c r="K1086" s="16"/>
      <c r="L1086" s="16"/>
      <c r="M1086" s="16"/>
      <c r="N1086" s="2">
        <f>N1080</f>
        <v>43435</v>
      </c>
      <c r="O1086" s="5">
        <f t="shared" si="596"/>
        <v>0.6666666666666663</v>
      </c>
      <c r="P1086" s="4">
        <f t="shared" si="597"/>
        <v>0.68749999999999956</v>
      </c>
      <c r="Q1086" s="87" t="s">
        <v>368</v>
      </c>
      <c r="R1086" s="86" t="s">
        <v>875</v>
      </c>
      <c r="S1086" s="5">
        <f t="shared" ref="S1086" si="598">SUM(P1086-O1086)</f>
        <v>2.0833333333333259E-2</v>
      </c>
    </row>
    <row r="1087" spans="1:19" ht="10.5" customHeight="1" outlineLevel="1" thickBot="1" x14ac:dyDescent="0.25">
      <c r="B1087" s="16"/>
      <c r="C1087" s="13"/>
      <c r="D1087" s="16"/>
      <c r="E1087" s="16"/>
      <c r="F1087" s="16"/>
      <c r="G1087" s="16"/>
      <c r="H1087" s="16"/>
      <c r="I1087" s="5"/>
      <c r="J1087" s="16"/>
      <c r="K1087" s="16"/>
      <c r="L1087" s="16"/>
      <c r="M1087" s="16"/>
      <c r="N1087" s="2">
        <f>N1080</f>
        <v>43435</v>
      </c>
      <c r="O1087" s="5">
        <f t="shared" si="596"/>
        <v>0.68749999999999956</v>
      </c>
      <c r="P1087" s="4">
        <f t="shared" si="597"/>
        <v>0.70833333333333282</v>
      </c>
      <c r="Q1087" s="87" t="s">
        <v>368</v>
      </c>
      <c r="R1087" s="86" t="s">
        <v>875</v>
      </c>
      <c r="S1087" s="5">
        <f>SUM(P1087-O1087)</f>
        <v>2.0833333333333259E-2</v>
      </c>
    </row>
    <row r="1088" spans="1:19" ht="10.5" customHeight="1" outlineLevel="1" x14ac:dyDescent="0.2">
      <c r="A1088" s="17">
        <f t="shared" ref="A1088:M1088" si="599">SUM(A1081:A1087)</f>
        <v>0</v>
      </c>
      <c r="B1088" s="17">
        <f t="shared" si="599"/>
        <v>0</v>
      </c>
      <c r="C1088" s="17">
        <f t="shared" si="599"/>
        <v>0</v>
      </c>
      <c r="D1088" s="17">
        <f t="shared" si="599"/>
        <v>0</v>
      </c>
      <c r="E1088" s="17">
        <f t="shared" si="599"/>
        <v>0</v>
      </c>
      <c r="F1088" s="17">
        <f t="shared" si="599"/>
        <v>0</v>
      </c>
      <c r="G1088" s="17">
        <f t="shared" si="599"/>
        <v>0</v>
      </c>
      <c r="H1088" s="17">
        <f t="shared" si="599"/>
        <v>0</v>
      </c>
      <c r="I1088" s="17">
        <f t="shared" si="599"/>
        <v>0</v>
      </c>
      <c r="J1088" s="17">
        <f t="shared" si="599"/>
        <v>0</v>
      </c>
      <c r="K1088" s="17">
        <f t="shared" si="599"/>
        <v>0</v>
      </c>
      <c r="L1088" s="17">
        <f t="shared" si="599"/>
        <v>0</v>
      </c>
      <c r="M1088" s="17">
        <f t="shared" si="599"/>
        <v>0</v>
      </c>
      <c r="N1088" s="55" t="b">
        <f>SUM(A1088:M1088) = S1088</f>
        <v>0</v>
      </c>
      <c r="O1088" s="23"/>
      <c r="P1088" s="23"/>
      <c r="Q1088" s="49"/>
      <c r="R1088" s="49"/>
      <c r="S1088" s="17">
        <f>SUM(S1081:S1087)</f>
        <v>0.14583333333333282</v>
      </c>
    </row>
    <row r="1089" spans="1:19" ht="10.5" customHeight="1" outlineLevel="1" x14ac:dyDescent="0.2">
      <c r="A1089" s="18">
        <f t="shared" ref="A1089:E1089" si="600">(A1088-INT(A1088))*24</f>
        <v>0</v>
      </c>
      <c r="B1089" s="18">
        <f t="shared" si="600"/>
        <v>0</v>
      </c>
      <c r="C1089" s="18">
        <f t="shared" si="600"/>
        <v>0</v>
      </c>
      <c r="D1089" s="18">
        <f t="shared" si="600"/>
        <v>0</v>
      </c>
      <c r="E1089" s="18">
        <f t="shared" si="600"/>
        <v>0</v>
      </c>
      <c r="F1089" s="18">
        <f>(F1088-INT(F1088))*24</f>
        <v>0</v>
      </c>
      <c r="G1089" s="18">
        <f>(G1088-INT(G1088))*24</f>
        <v>0</v>
      </c>
      <c r="H1089" s="18">
        <f>(H1088-INT(H1088))*24</f>
        <v>0</v>
      </c>
      <c r="I1089" s="18">
        <f>(I1088-INT(I1088))*24</f>
        <v>0</v>
      </c>
      <c r="J1089" s="18">
        <f t="shared" ref="J1089" si="601">(J1088-INT(J1088))*24</f>
        <v>0</v>
      </c>
      <c r="K1089" s="18"/>
      <c r="L1089" s="18">
        <f t="shared" ref="L1089:M1089" si="602">(L1088-INT(L1088))*24</f>
        <v>0</v>
      </c>
      <c r="M1089" s="57">
        <f t="shared" si="602"/>
        <v>0</v>
      </c>
      <c r="N1089" s="26">
        <f>SUM(A1089:M1089)</f>
        <v>0</v>
      </c>
      <c r="O1089" s="24"/>
      <c r="P1089" s="24"/>
      <c r="Q1089" s="50"/>
      <c r="R1089" s="50"/>
      <c r="S1089" s="52"/>
    </row>
    <row r="1090" spans="1:19" ht="10.5" customHeight="1" outlineLevel="1" thickBot="1" x14ac:dyDescent="0.25">
      <c r="A1090" s="27"/>
      <c r="B1090" s="19"/>
      <c r="C1090" s="19"/>
      <c r="D1090" s="20">
        <f>SUM(A1089:D1089)</f>
        <v>0</v>
      </c>
      <c r="E1090" s="20">
        <f t="shared" ref="E1090:J1090" si="603">E1089</f>
        <v>0</v>
      </c>
      <c r="F1090" s="20">
        <f t="shared" si="603"/>
        <v>0</v>
      </c>
      <c r="G1090" s="20">
        <f t="shared" si="603"/>
        <v>0</v>
      </c>
      <c r="H1090" s="20">
        <f t="shared" si="603"/>
        <v>0</v>
      </c>
      <c r="I1090" s="20">
        <f t="shared" si="603"/>
        <v>0</v>
      </c>
      <c r="J1090" s="20">
        <f t="shared" si="603"/>
        <v>0</v>
      </c>
      <c r="K1090" s="20"/>
      <c r="L1090" s="20">
        <f t="shared" ref="L1090:M1090" si="604">L1089</f>
        <v>0</v>
      </c>
      <c r="M1090" s="58">
        <f t="shared" si="604"/>
        <v>0</v>
      </c>
      <c r="N1090" s="60">
        <f>S1090</f>
        <v>0.14583333333333282</v>
      </c>
      <c r="O1090" s="25"/>
      <c r="P1090" s="25"/>
      <c r="Q1090" s="51"/>
      <c r="R1090" s="51"/>
      <c r="S1090" s="54">
        <f>SUM(S1088:S1089)</f>
        <v>0.14583333333333282</v>
      </c>
    </row>
    <row r="1091" spans="1:19" ht="10.5" customHeight="1" outlineLevel="1" thickBot="1" x14ac:dyDescent="0.25">
      <c r="A1091" s="39"/>
      <c r="B1091" s="40" t="s">
        <v>252</v>
      </c>
      <c r="C1091" s="40" t="s">
        <v>19</v>
      </c>
      <c r="D1091" s="40" t="s">
        <v>3</v>
      </c>
      <c r="E1091" s="59" t="s">
        <v>24</v>
      </c>
      <c r="F1091" s="40" t="s">
        <v>12</v>
      </c>
      <c r="G1091" s="39" t="s">
        <v>10</v>
      </c>
      <c r="H1091" s="39" t="s">
        <v>11</v>
      </c>
      <c r="I1091" s="39" t="s">
        <v>15</v>
      </c>
      <c r="J1091" s="39" t="s">
        <v>13</v>
      </c>
      <c r="K1091" s="39" t="s">
        <v>368</v>
      </c>
      <c r="L1091" s="39" t="s">
        <v>687</v>
      </c>
      <c r="M1091" s="59" t="s">
        <v>26</v>
      </c>
      <c r="N1091" s="56">
        <f>N1080+1</f>
        <v>43436</v>
      </c>
      <c r="O1091" s="4">
        <v>0.5625</v>
      </c>
      <c r="P1091" s="4">
        <f>O1091</f>
        <v>0.5625</v>
      </c>
      <c r="Q1091" s="47" t="s">
        <v>23</v>
      </c>
      <c r="R1091" s="86" t="s">
        <v>661</v>
      </c>
      <c r="S1091" s="5" t="s">
        <v>56</v>
      </c>
    </row>
    <row r="1092" spans="1:19" ht="10.5" customHeight="1" outlineLevel="1" x14ac:dyDescent="0.2">
      <c r="B1092" s="16"/>
      <c r="C1092" s="13"/>
      <c r="D1092" s="16"/>
      <c r="E1092" s="16"/>
      <c r="F1092" s="13"/>
      <c r="G1092" s="16"/>
      <c r="H1092" s="16"/>
      <c r="I1092" s="16"/>
      <c r="J1092" s="16"/>
      <c r="M1092" s="16"/>
      <c r="N1092" s="2">
        <f>N1091</f>
        <v>43436</v>
      </c>
      <c r="O1092" s="5">
        <f t="shared" ref="O1092:O1098" si="605">SUM(P1091)</f>
        <v>0.5625</v>
      </c>
      <c r="P1092" s="4">
        <f t="shared" ref="P1092:P1098" si="606">P1091+0.0208333333333333</f>
        <v>0.58333333333333326</v>
      </c>
      <c r="Q1092" s="87" t="s">
        <v>368</v>
      </c>
      <c r="R1092" s="86" t="s">
        <v>875</v>
      </c>
      <c r="S1092" s="5">
        <f>SUM(P1092-O1092)</f>
        <v>2.0833333333333259E-2</v>
      </c>
    </row>
    <row r="1093" spans="1:19" ht="10.5" customHeight="1" outlineLevel="1" x14ac:dyDescent="0.2">
      <c r="B1093" s="16"/>
      <c r="C1093" s="16"/>
      <c r="D1093" s="16"/>
      <c r="E1093" s="16"/>
      <c r="F1093" s="16"/>
      <c r="G1093" s="16"/>
      <c r="H1093" s="16"/>
      <c r="I1093" s="16"/>
      <c r="J1093" s="16"/>
      <c r="K1093" s="16"/>
      <c r="M1093" s="16"/>
      <c r="N1093" s="2">
        <f>N1091</f>
        <v>43436</v>
      </c>
      <c r="O1093" s="5">
        <f t="shared" si="605"/>
        <v>0.58333333333333326</v>
      </c>
      <c r="P1093" s="4">
        <f t="shared" si="606"/>
        <v>0.60416666666666652</v>
      </c>
      <c r="Q1093" s="87" t="s">
        <v>368</v>
      </c>
      <c r="R1093" s="86" t="s">
        <v>875</v>
      </c>
      <c r="S1093" s="5">
        <f>SUM(P1093-O1093)</f>
        <v>2.0833333333333259E-2</v>
      </c>
    </row>
    <row r="1094" spans="1:19" ht="10.5" customHeight="1" outlineLevel="1" x14ac:dyDescent="0.2">
      <c r="B1094" s="16"/>
      <c r="C1094" s="13"/>
      <c r="D1094" s="16"/>
      <c r="E1094" s="16"/>
      <c r="F1094" s="13"/>
      <c r="G1094" s="16"/>
      <c r="H1094" s="16"/>
      <c r="I1094" s="16"/>
      <c r="J1094" s="16"/>
      <c r="K1094" s="16"/>
      <c r="L1094" s="16"/>
      <c r="M1094" s="13"/>
      <c r="N1094" s="2">
        <f>N1091</f>
        <v>43436</v>
      </c>
      <c r="O1094" s="5">
        <f t="shared" si="605"/>
        <v>0.60416666666666652</v>
      </c>
      <c r="P1094" s="4">
        <f t="shared" si="606"/>
        <v>0.62499999999999978</v>
      </c>
      <c r="Q1094" s="87" t="s">
        <v>368</v>
      </c>
      <c r="R1094" s="86" t="s">
        <v>875</v>
      </c>
      <c r="S1094" s="5">
        <f>SUM(P1094-O1094)</f>
        <v>2.0833333333333259E-2</v>
      </c>
    </row>
    <row r="1095" spans="1:19" ht="10.5" customHeight="1" outlineLevel="1" x14ac:dyDescent="0.2">
      <c r="B1095" s="16"/>
      <c r="C1095" s="13"/>
      <c r="D1095" s="5"/>
      <c r="E1095" s="16"/>
      <c r="F1095" s="16"/>
      <c r="G1095" s="16"/>
      <c r="H1095" s="16"/>
      <c r="I1095" s="16"/>
      <c r="J1095" s="16"/>
      <c r="K1095" s="16"/>
      <c r="L1095" s="16"/>
      <c r="M1095" s="16"/>
      <c r="N1095" s="2">
        <f>N1091</f>
        <v>43436</v>
      </c>
      <c r="O1095" s="5">
        <f t="shared" si="605"/>
        <v>0.62499999999999978</v>
      </c>
      <c r="P1095" s="4">
        <f t="shared" si="606"/>
        <v>0.64583333333333304</v>
      </c>
      <c r="Q1095" s="87" t="s">
        <v>3</v>
      </c>
      <c r="R1095" s="86" t="s">
        <v>905</v>
      </c>
      <c r="S1095" s="5">
        <f>SUM(P1095-O1095)</f>
        <v>2.0833333333333259E-2</v>
      </c>
    </row>
    <row r="1096" spans="1:19" ht="10.5" customHeight="1" outlineLevel="1" x14ac:dyDescent="0.2">
      <c r="B1096" s="16"/>
      <c r="C1096" s="13"/>
      <c r="D1096" s="5"/>
      <c r="E1096" s="16"/>
      <c r="F1096" s="16"/>
      <c r="G1096" s="16"/>
      <c r="H1096" s="16"/>
      <c r="I1096" s="16"/>
      <c r="J1096" s="16"/>
      <c r="K1096" s="16"/>
      <c r="L1096" s="16"/>
      <c r="M1096" s="16"/>
      <c r="N1096" s="2">
        <f>N1091</f>
        <v>43436</v>
      </c>
      <c r="O1096" s="5">
        <f t="shared" si="605"/>
        <v>0.64583333333333304</v>
      </c>
      <c r="P1096" s="4">
        <f t="shared" si="606"/>
        <v>0.6666666666666663</v>
      </c>
      <c r="Q1096" s="87" t="s">
        <v>3</v>
      </c>
      <c r="R1096" s="86" t="s">
        <v>905</v>
      </c>
      <c r="S1096" s="5">
        <f>SUM(P1096-O1096)</f>
        <v>2.0833333333333259E-2</v>
      </c>
    </row>
    <row r="1097" spans="1:19" ht="10.5" customHeight="1" outlineLevel="1" x14ac:dyDescent="0.2">
      <c r="B1097" s="16"/>
      <c r="C1097" s="13"/>
      <c r="D1097" s="16"/>
      <c r="E1097" s="16"/>
      <c r="F1097" s="13"/>
      <c r="G1097" s="16"/>
      <c r="H1097" s="16"/>
      <c r="I1097" s="16"/>
      <c r="J1097" s="16"/>
      <c r="K1097" s="16"/>
      <c r="L1097" s="16"/>
      <c r="M1097" s="16"/>
      <c r="N1097" s="2">
        <f>N1091</f>
        <v>43436</v>
      </c>
      <c r="O1097" s="5">
        <f t="shared" si="605"/>
        <v>0.6666666666666663</v>
      </c>
      <c r="P1097" s="4">
        <f t="shared" si="606"/>
        <v>0.68749999999999956</v>
      </c>
      <c r="Q1097" s="87" t="s">
        <v>368</v>
      </c>
      <c r="R1097" s="86" t="s">
        <v>875</v>
      </c>
      <c r="S1097" s="5">
        <f t="shared" ref="S1097:S1098" si="607">SUM(P1097-O1097)</f>
        <v>2.0833333333333259E-2</v>
      </c>
    </row>
    <row r="1098" spans="1:19" ht="10.5" customHeight="1" outlineLevel="1" thickBot="1" x14ac:dyDescent="0.25">
      <c r="B1098" s="16"/>
      <c r="C1098" s="13"/>
      <c r="D1098" s="16"/>
      <c r="E1098" s="16"/>
      <c r="F1098" s="16"/>
      <c r="G1098" s="16"/>
      <c r="H1098" s="16"/>
      <c r="I1098" s="16"/>
      <c r="J1098" s="16"/>
      <c r="K1098" s="16"/>
      <c r="L1098" s="16"/>
      <c r="M1098" s="13"/>
      <c r="N1098" s="2">
        <f>N1091</f>
        <v>43436</v>
      </c>
      <c r="O1098" s="5">
        <f t="shared" si="605"/>
        <v>0.68749999999999956</v>
      </c>
      <c r="P1098" s="4">
        <f t="shared" si="606"/>
        <v>0.70833333333333282</v>
      </c>
      <c r="Q1098" s="87" t="s">
        <v>368</v>
      </c>
      <c r="R1098" s="86" t="s">
        <v>875</v>
      </c>
      <c r="S1098" s="5">
        <f t="shared" si="607"/>
        <v>2.0833333333333259E-2</v>
      </c>
    </row>
    <row r="1099" spans="1:19" ht="10.5" customHeight="1" outlineLevel="1" x14ac:dyDescent="0.2">
      <c r="A1099" s="17">
        <f t="shared" ref="A1099:M1099" si="608">SUM(A1092:A1098)</f>
        <v>0</v>
      </c>
      <c r="B1099" s="17">
        <f t="shared" si="608"/>
        <v>0</v>
      </c>
      <c r="C1099" s="17">
        <f t="shared" si="608"/>
        <v>0</v>
      </c>
      <c r="D1099" s="17">
        <f t="shared" si="608"/>
        <v>0</v>
      </c>
      <c r="E1099" s="17">
        <f t="shared" si="608"/>
        <v>0</v>
      </c>
      <c r="F1099" s="17">
        <f t="shared" si="608"/>
        <v>0</v>
      </c>
      <c r="G1099" s="17">
        <f t="shared" si="608"/>
        <v>0</v>
      </c>
      <c r="H1099" s="17">
        <f t="shared" si="608"/>
        <v>0</v>
      </c>
      <c r="I1099" s="17">
        <f t="shared" si="608"/>
        <v>0</v>
      </c>
      <c r="J1099" s="17">
        <f t="shared" si="608"/>
        <v>0</v>
      </c>
      <c r="K1099" s="17">
        <f t="shared" si="608"/>
        <v>0</v>
      </c>
      <c r="L1099" s="17">
        <f t="shared" si="608"/>
        <v>0</v>
      </c>
      <c r="M1099" s="17">
        <f t="shared" si="608"/>
        <v>0</v>
      </c>
      <c r="N1099" s="55" t="b">
        <f>SUM(A1099:M1099) = S1099</f>
        <v>0</v>
      </c>
      <c r="O1099" s="23"/>
      <c r="P1099" s="23"/>
      <c r="Q1099" s="49"/>
      <c r="R1099" s="49"/>
      <c r="S1099" s="17">
        <f>SUM(S1092:S1098)</f>
        <v>0.14583333333333282</v>
      </c>
    </row>
    <row r="1100" spans="1:19" ht="10.5" customHeight="1" outlineLevel="1" x14ac:dyDescent="0.2">
      <c r="A1100" s="18">
        <f t="shared" ref="A1100:E1100" si="609">(A1099-INT(A1099))*24</f>
        <v>0</v>
      </c>
      <c r="B1100" s="18">
        <f t="shared" si="609"/>
        <v>0</v>
      </c>
      <c r="C1100" s="18">
        <f t="shared" si="609"/>
        <v>0</v>
      </c>
      <c r="D1100" s="18">
        <f t="shared" si="609"/>
        <v>0</v>
      </c>
      <c r="E1100" s="18">
        <f t="shared" si="609"/>
        <v>0</v>
      </c>
      <c r="F1100" s="18">
        <f>(F1099-INT(F1099))*24</f>
        <v>0</v>
      </c>
      <c r="G1100" s="18">
        <f>(G1099-INT(G1099))*24</f>
        <v>0</v>
      </c>
      <c r="H1100" s="18">
        <f>(H1099-INT(H1099))*24</f>
        <v>0</v>
      </c>
      <c r="I1100" s="18">
        <f>(I1099-INT(I1099))*24</f>
        <v>0</v>
      </c>
      <c r="J1100" s="18">
        <f t="shared" ref="J1100:M1100" si="610">(J1099-INT(J1099))*24</f>
        <v>0</v>
      </c>
      <c r="K1100" s="18">
        <f t="shared" si="610"/>
        <v>0</v>
      </c>
      <c r="L1100" s="18">
        <f t="shared" si="610"/>
        <v>0</v>
      </c>
      <c r="M1100" s="57">
        <f t="shared" si="610"/>
        <v>0</v>
      </c>
      <c r="N1100" s="26">
        <f>SUM(A1100:M1100)</f>
        <v>0</v>
      </c>
      <c r="O1100" s="24"/>
      <c r="P1100" s="24"/>
      <c r="Q1100" s="50"/>
      <c r="R1100" s="50"/>
      <c r="S1100" s="52"/>
    </row>
    <row r="1101" spans="1:19" ht="10.5" customHeight="1" outlineLevel="1" thickBot="1" x14ac:dyDescent="0.25">
      <c r="A1101" s="27"/>
      <c r="B1101" s="19"/>
      <c r="C1101" s="19"/>
      <c r="D1101" s="20">
        <f>SUM(A1100:D1100)</f>
        <v>0</v>
      </c>
      <c r="E1101" s="20">
        <f t="shared" ref="E1101:M1101" si="611">E1100</f>
        <v>0</v>
      </c>
      <c r="F1101" s="20">
        <f t="shared" si="611"/>
        <v>0</v>
      </c>
      <c r="G1101" s="20">
        <f t="shared" si="611"/>
        <v>0</v>
      </c>
      <c r="H1101" s="20">
        <f t="shared" si="611"/>
        <v>0</v>
      </c>
      <c r="I1101" s="20">
        <f t="shared" si="611"/>
        <v>0</v>
      </c>
      <c r="J1101" s="20">
        <f t="shared" si="611"/>
        <v>0</v>
      </c>
      <c r="K1101" s="20">
        <f t="shared" si="611"/>
        <v>0</v>
      </c>
      <c r="L1101" s="20">
        <f t="shared" si="611"/>
        <v>0</v>
      </c>
      <c r="M1101" s="58">
        <f t="shared" si="611"/>
        <v>0</v>
      </c>
      <c r="N1101" s="60">
        <f>S1101</f>
        <v>0.14583333333333282</v>
      </c>
      <c r="O1101" s="25"/>
      <c r="P1101" s="25"/>
      <c r="Q1101" s="51"/>
      <c r="R1101" s="51"/>
      <c r="S1101" s="54">
        <f>SUM(S1099:S1100)</f>
        <v>0.14583333333333282</v>
      </c>
    </row>
    <row r="1102" spans="1:19" ht="10.5" customHeight="1" outlineLevel="1" thickBot="1" x14ac:dyDescent="0.25">
      <c r="A1102" s="39"/>
      <c r="B1102" s="40" t="s">
        <v>252</v>
      </c>
      <c r="C1102" s="40" t="s">
        <v>19</v>
      </c>
      <c r="D1102" s="40" t="s">
        <v>3</v>
      </c>
      <c r="E1102" s="59" t="s">
        <v>24</v>
      </c>
      <c r="F1102" s="40" t="s">
        <v>12</v>
      </c>
      <c r="G1102" s="39" t="s">
        <v>10</v>
      </c>
      <c r="H1102" s="39" t="s">
        <v>11</v>
      </c>
      <c r="I1102" s="39" t="s">
        <v>15</v>
      </c>
      <c r="J1102" s="39" t="s">
        <v>13</v>
      </c>
      <c r="K1102" s="39" t="s">
        <v>368</v>
      </c>
      <c r="L1102" s="39" t="s">
        <v>687</v>
      </c>
      <c r="M1102" s="59" t="s">
        <v>26</v>
      </c>
      <c r="N1102" s="56">
        <f>N1091+1</f>
        <v>43437</v>
      </c>
      <c r="O1102" s="4">
        <v>0.375</v>
      </c>
      <c r="P1102" s="4">
        <f>O1102</f>
        <v>0.375</v>
      </c>
      <c r="Q1102" s="47" t="s">
        <v>23</v>
      </c>
      <c r="R1102" s="86" t="s">
        <v>870</v>
      </c>
      <c r="S1102" s="5">
        <f t="shared" ref="S1102" si="612">SUM(P1102-O1102)</f>
        <v>0</v>
      </c>
    </row>
    <row r="1103" spans="1:19" ht="10.5" customHeight="1" outlineLevel="1" x14ac:dyDescent="0.2">
      <c r="B1103" s="16"/>
      <c r="C1103" s="13"/>
      <c r="D1103" s="16">
        <f>S1103</f>
        <v>2.0833333333333315E-2</v>
      </c>
      <c r="E1103" s="16"/>
      <c r="F1103" s="13"/>
      <c r="G1103" s="16"/>
      <c r="H1103" s="16"/>
      <c r="I1103" s="16"/>
      <c r="J1103" s="16"/>
      <c r="M1103" s="16"/>
      <c r="N1103" s="2">
        <f>N1102</f>
        <v>43437</v>
      </c>
      <c r="O1103" s="5">
        <f t="shared" ref="O1103:O1118" si="613">SUM(P1102)</f>
        <v>0.375</v>
      </c>
      <c r="P1103" s="4">
        <f t="shared" ref="P1103:P1118" si="614">P1102+0.0208333333333333</f>
        <v>0.39583333333333331</v>
      </c>
      <c r="Q1103" s="176" t="s">
        <v>3</v>
      </c>
      <c r="R1103" s="6" t="s">
        <v>21</v>
      </c>
      <c r="S1103" s="5">
        <f t="shared" ref="S1103:S1109" si="615">SUM(P1103-O1103)</f>
        <v>2.0833333333333315E-2</v>
      </c>
    </row>
    <row r="1104" spans="1:19" ht="10.5" customHeight="1" outlineLevel="1" x14ac:dyDescent="0.2">
      <c r="A1104" s="16"/>
      <c r="B1104" s="16"/>
      <c r="C1104" s="16"/>
      <c r="D1104" s="16"/>
      <c r="E1104" s="16"/>
      <c r="F1104" s="16"/>
      <c r="G1104" s="16"/>
      <c r="H1104" s="16"/>
      <c r="I1104" s="16">
        <f>S1104</f>
        <v>2.0833333333333315E-2</v>
      </c>
      <c r="J1104" s="16"/>
      <c r="K1104" s="16"/>
      <c r="L1104" s="16"/>
      <c r="M1104" s="16"/>
      <c r="N1104" s="2">
        <f>N1102</f>
        <v>43437</v>
      </c>
      <c r="O1104" s="5">
        <f t="shared" si="613"/>
        <v>0.39583333333333331</v>
      </c>
      <c r="P1104" s="4">
        <f t="shared" si="614"/>
        <v>0.41666666666666663</v>
      </c>
      <c r="Q1104" s="176" t="s">
        <v>36</v>
      </c>
      <c r="R1104" s="86" t="s">
        <v>906</v>
      </c>
      <c r="S1104" s="5">
        <f t="shared" si="615"/>
        <v>2.0833333333333315E-2</v>
      </c>
    </row>
    <row r="1105" spans="1:19" ht="10.5" customHeight="1" outlineLevel="1" x14ac:dyDescent="0.2">
      <c r="A1105" s="16"/>
      <c r="B1105" s="16"/>
      <c r="C1105" s="16"/>
      <c r="D1105" s="16"/>
      <c r="E1105" s="16"/>
      <c r="F1105" s="16"/>
      <c r="G1105" s="16"/>
      <c r="H1105" s="16"/>
      <c r="I1105" s="16">
        <f>S1105</f>
        <v>2.0833333333333315E-2</v>
      </c>
      <c r="J1105" s="16"/>
      <c r="K1105" s="16"/>
      <c r="L1105" s="16"/>
      <c r="M1105" s="16"/>
      <c r="N1105" s="2">
        <f>N1102</f>
        <v>43437</v>
      </c>
      <c r="O1105" s="5">
        <f t="shared" si="613"/>
        <v>0.41666666666666663</v>
      </c>
      <c r="P1105" s="4">
        <f t="shared" si="614"/>
        <v>0.43749999999999994</v>
      </c>
      <c r="Q1105" s="176" t="s">
        <v>36</v>
      </c>
      <c r="R1105" s="86" t="s">
        <v>906</v>
      </c>
      <c r="S1105" s="5">
        <f t="shared" si="615"/>
        <v>2.0833333333333315E-2</v>
      </c>
    </row>
    <row r="1106" spans="1:19" ht="10.5" customHeight="1" outlineLevel="1" x14ac:dyDescent="0.2">
      <c r="A1106" s="16"/>
      <c r="B1106" s="16"/>
      <c r="C1106" s="16"/>
      <c r="D1106" s="16"/>
      <c r="E1106" s="16"/>
      <c r="F1106" s="16"/>
      <c r="G1106" s="16"/>
      <c r="H1106" s="16"/>
      <c r="I1106" s="16">
        <f>S1106</f>
        <v>2.0833333333333315E-2</v>
      </c>
      <c r="J1106" s="16"/>
      <c r="K1106" s="16"/>
      <c r="L1106" s="16"/>
      <c r="M1106" s="16"/>
      <c r="N1106" s="2">
        <f>N1102</f>
        <v>43437</v>
      </c>
      <c r="O1106" s="5">
        <f t="shared" si="613"/>
        <v>0.43749999999999994</v>
      </c>
      <c r="P1106" s="4">
        <f t="shared" si="614"/>
        <v>0.45833333333333326</v>
      </c>
      <c r="Q1106" s="176" t="s">
        <v>36</v>
      </c>
      <c r="R1106" s="86" t="s">
        <v>906</v>
      </c>
      <c r="S1106" s="5">
        <f t="shared" si="615"/>
        <v>2.0833333333333315E-2</v>
      </c>
    </row>
    <row r="1107" spans="1:19" ht="10.5" customHeight="1" outlineLevel="1" x14ac:dyDescent="0.2">
      <c r="A1107" s="16"/>
      <c r="B1107" s="16"/>
      <c r="C1107" s="16"/>
      <c r="D1107" s="16"/>
      <c r="E1107" s="16"/>
      <c r="F1107" s="16"/>
      <c r="G1107" s="16">
        <f>S1107</f>
        <v>2.0833333333333315E-2</v>
      </c>
      <c r="H1107" s="16"/>
      <c r="I1107" s="16"/>
      <c r="J1107" s="16"/>
      <c r="K1107" s="16"/>
      <c r="L1107" s="16"/>
      <c r="M1107" s="16"/>
      <c r="N1107" s="2">
        <f>N1102</f>
        <v>43437</v>
      </c>
      <c r="O1107" s="5">
        <f t="shared" si="613"/>
        <v>0.45833333333333326</v>
      </c>
      <c r="P1107" s="4">
        <f t="shared" si="614"/>
        <v>0.47916666666666657</v>
      </c>
      <c r="Q1107" s="176" t="s">
        <v>10</v>
      </c>
      <c r="R1107" s="86" t="s">
        <v>907</v>
      </c>
      <c r="S1107" s="5">
        <f t="shared" si="615"/>
        <v>2.0833333333333315E-2</v>
      </c>
    </row>
    <row r="1108" spans="1:19" ht="10.5" customHeight="1" outlineLevel="1" x14ac:dyDescent="0.2">
      <c r="A1108" s="16"/>
      <c r="B1108" s="16"/>
      <c r="C1108" s="16"/>
      <c r="D1108" s="16"/>
      <c r="E1108" s="16"/>
      <c r="F1108" s="16">
        <f>S1108</f>
        <v>2.0833333333333315E-2</v>
      </c>
      <c r="G1108" s="16"/>
      <c r="H1108" s="16"/>
      <c r="I1108" s="16"/>
      <c r="J1108" s="16"/>
      <c r="K1108" s="16"/>
      <c r="L1108" s="16"/>
      <c r="M1108" s="16"/>
      <c r="N1108" s="2">
        <f>N1102</f>
        <v>43437</v>
      </c>
      <c r="O1108" s="5">
        <f t="shared" si="613"/>
        <v>0.47916666666666657</v>
      </c>
      <c r="P1108" s="4">
        <f t="shared" si="614"/>
        <v>0.49999999999999989</v>
      </c>
      <c r="Q1108" s="176" t="s">
        <v>12</v>
      </c>
      <c r="R1108" s="86" t="s">
        <v>908</v>
      </c>
      <c r="S1108" s="5">
        <f t="shared" si="615"/>
        <v>2.0833333333333315E-2</v>
      </c>
    </row>
    <row r="1109" spans="1:19" ht="10.5" customHeight="1" outlineLevel="1" x14ac:dyDescent="0.2">
      <c r="A1109" s="16"/>
      <c r="B1109" s="16"/>
      <c r="C1109" s="16"/>
      <c r="D1109" s="16"/>
      <c r="E1109" s="13"/>
      <c r="F1109" s="16"/>
      <c r="G1109" s="16"/>
      <c r="H1109" s="16"/>
      <c r="I1109" s="16"/>
      <c r="J1109" s="16"/>
      <c r="K1109" s="16">
        <f>S1109</f>
        <v>2.0833333333333259E-2</v>
      </c>
      <c r="L1109" s="16"/>
      <c r="M1109" s="16"/>
      <c r="N1109" s="2">
        <f>N1102</f>
        <v>43437</v>
      </c>
      <c r="O1109" s="5">
        <f t="shared" si="613"/>
        <v>0.49999999999999989</v>
      </c>
      <c r="P1109" s="4">
        <f t="shared" si="614"/>
        <v>0.52083333333333315</v>
      </c>
      <c r="Q1109" s="176" t="s">
        <v>368</v>
      </c>
      <c r="R1109" s="86" t="s">
        <v>909</v>
      </c>
      <c r="S1109" s="5">
        <f t="shared" si="615"/>
        <v>2.0833333333333259E-2</v>
      </c>
    </row>
    <row r="1110" spans="1:19" ht="10.5" customHeight="1" outlineLevel="1" x14ac:dyDescent="0.2">
      <c r="A1110" s="16"/>
      <c r="B1110" s="16"/>
      <c r="C1110" s="16"/>
      <c r="D1110" s="16"/>
      <c r="E1110" s="13"/>
      <c r="F1110" s="16"/>
      <c r="G1110" s="16"/>
      <c r="H1110" s="16"/>
      <c r="I1110" s="16">
        <f>S1110</f>
        <v>2.0833333333333259E-2</v>
      </c>
      <c r="J1110" s="16"/>
      <c r="K1110" s="16"/>
      <c r="L1110" s="16"/>
      <c r="M1110" s="16"/>
      <c r="N1110" s="2">
        <f>N1102</f>
        <v>43437</v>
      </c>
      <c r="O1110" s="5">
        <f t="shared" si="613"/>
        <v>0.52083333333333315</v>
      </c>
      <c r="P1110" s="4">
        <f t="shared" si="614"/>
        <v>0.54166666666666641</v>
      </c>
      <c r="Q1110" s="176" t="s">
        <v>36</v>
      </c>
      <c r="R1110" s="86" t="s">
        <v>906</v>
      </c>
      <c r="S1110" s="5">
        <f>SUM(P1110-O1110)</f>
        <v>2.0833333333333259E-2</v>
      </c>
    </row>
    <row r="1111" spans="1:19" ht="10.5" customHeight="1" outlineLevel="1" x14ac:dyDescent="0.2">
      <c r="A1111" s="16"/>
      <c r="B1111" s="16"/>
      <c r="C1111" s="16"/>
      <c r="D1111" s="16"/>
      <c r="E1111" s="13"/>
      <c r="F1111" s="16"/>
      <c r="G1111" s="16"/>
      <c r="H1111" s="16"/>
      <c r="I1111" s="16"/>
      <c r="J1111" s="16"/>
      <c r="K1111" s="16">
        <f>S1111</f>
        <v>2.0833333333333259E-2</v>
      </c>
      <c r="L1111" s="16"/>
      <c r="M1111" s="16"/>
      <c r="N1111" s="2">
        <f>N1102</f>
        <v>43437</v>
      </c>
      <c r="O1111" s="5">
        <f t="shared" si="613"/>
        <v>0.54166666666666641</v>
      </c>
      <c r="P1111" s="4">
        <f t="shared" si="614"/>
        <v>0.56249999999999967</v>
      </c>
      <c r="Q1111" s="176" t="s">
        <v>368</v>
      </c>
      <c r="R1111" s="86" t="s">
        <v>910</v>
      </c>
      <c r="S1111" s="5">
        <f t="shared" ref="S1111:S1117" si="616">SUM(P1111-O1111)</f>
        <v>2.0833333333333259E-2</v>
      </c>
    </row>
    <row r="1112" spans="1:19" ht="10.5" customHeight="1" outlineLevel="1" x14ac:dyDescent="0.2">
      <c r="A1112" s="16"/>
      <c r="B1112" s="16"/>
      <c r="C1112" s="16"/>
      <c r="D1112" s="16"/>
      <c r="E1112" s="16"/>
      <c r="F1112" s="16"/>
      <c r="G1112" s="16"/>
      <c r="H1112" s="16"/>
      <c r="I1112" s="16"/>
      <c r="J1112" s="16"/>
      <c r="K1112" s="16">
        <f>S1112</f>
        <v>2.0833333333333259E-2</v>
      </c>
      <c r="L1112" s="16"/>
      <c r="M1112" s="16"/>
      <c r="N1112" s="2">
        <f>N1102</f>
        <v>43437</v>
      </c>
      <c r="O1112" s="5">
        <f t="shared" si="613"/>
        <v>0.56249999999999967</v>
      </c>
      <c r="P1112" s="4">
        <f t="shared" si="614"/>
        <v>0.58333333333333293</v>
      </c>
      <c r="Q1112" s="176" t="s">
        <v>368</v>
      </c>
      <c r="R1112" s="14" t="s">
        <v>913</v>
      </c>
      <c r="S1112" s="5">
        <f t="shared" si="616"/>
        <v>2.0833333333333259E-2</v>
      </c>
    </row>
    <row r="1113" spans="1:19" ht="10.5" customHeight="1" outlineLevel="1" x14ac:dyDescent="0.2">
      <c r="A1113" s="16"/>
      <c r="B1113" s="16"/>
      <c r="C1113" s="16"/>
      <c r="D1113" s="16"/>
      <c r="E1113" s="16"/>
      <c r="F1113" s="16"/>
      <c r="G1113" s="16"/>
      <c r="H1113" s="16"/>
      <c r="I1113" s="16"/>
      <c r="J1113" s="16"/>
      <c r="K1113" s="16">
        <f>S1113</f>
        <v>2.0833333333333259E-2</v>
      </c>
      <c r="L1113" s="16"/>
      <c r="M1113" s="16"/>
      <c r="N1113" s="2">
        <f>N1102</f>
        <v>43437</v>
      </c>
      <c r="O1113" s="5">
        <f t="shared" si="613"/>
        <v>0.58333333333333293</v>
      </c>
      <c r="P1113" s="4">
        <f t="shared" si="614"/>
        <v>0.60416666666666619</v>
      </c>
      <c r="Q1113" s="176" t="s">
        <v>368</v>
      </c>
      <c r="R1113" s="86" t="s">
        <v>912</v>
      </c>
      <c r="S1113" s="5">
        <f t="shared" si="616"/>
        <v>2.0833333333333259E-2</v>
      </c>
    </row>
    <row r="1114" spans="1:19" ht="10.5" customHeight="1" outlineLevel="1" x14ac:dyDescent="0.2">
      <c r="A1114" s="16"/>
      <c r="B1114" s="16"/>
      <c r="C1114" s="16"/>
      <c r="D1114" s="16"/>
      <c r="E1114" s="16"/>
      <c r="F1114" s="16"/>
      <c r="G1114" s="16"/>
      <c r="H1114" s="16"/>
      <c r="I1114" s="16"/>
      <c r="J1114" s="16"/>
      <c r="K1114" s="16">
        <f>S1114</f>
        <v>2.0833333333333259E-2</v>
      </c>
      <c r="L1114" s="16"/>
      <c r="M1114" s="16"/>
      <c r="N1114" s="2">
        <f>N1102</f>
        <v>43437</v>
      </c>
      <c r="O1114" s="5">
        <f t="shared" si="613"/>
        <v>0.60416666666666619</v>
      </c>
      <c r="P1114" s="4">
        <f t="shared" si="614"/>
        <v>0.62499999999999944</v>
      </c>
      <c r="Q1114" s="176" t="s">
        <v>368</v>
      </c>
      <c r="R1114" s="86" t="s">
        <v>914</v>
      </c>
      <c r="S1114" s="5">
        <f t="shared" si="616"/>
        <v>2.0833333333333259E-2</v>
      </c>
    </row>
    <row r="1115" spans="1:19" ht="10.5" customHeight="1" outlineLevel="1" x14ac:dyDescent="0.2">
      <c r="B1115" s="16"/>
      <c r="C1115" s="16"/>
      <c r="D1115" s="16"/>
      <c r="E1115" s="16"/>
      <c r="F1115" s="16"/>
      <c r="G1115" s="16"/>
      <c r="H1115" s="16"/>
      <c r="I1115" s="16"/>
      <c r="J1115" s="16"/>
      <c r="K1115" s="16">
        <f>S1115</f>
        <v>2.0833333333333259E-2</v>
      </c>
      <c r="L1115" s="16"/>
      <c r="M1115" s="16"/>
      <c r="N1115" s="2">
        <f>N1102</f>
        <v>43437</v>
      </c>
      <c r="O1115" s="5">
        <f t="shared" si="613"/>
        <v>0.62499999999999944</v>
      </c>
      <c r="P1115" s="4">
        <f t="shared" si="614"/>
        <v>0.6458333333333327</v>
      </c>
      <c r="Q1115" s="176" t="s">
        <v>368</v>
      </c>
      <c r="R1115" s="86" t="s">
        <v>914</v>
      </c>
      <c r="S1115" s="5">
        <f t="shared" si="616"/>
        <v>2.0833333333333259E-2</v>
      </c>
    </row>
    <row r="1116" spans="1:19" ht="10.5" customHeight="1" outlineLevel="1" x14ac:dyDescent="0.2">
      <c r="B1116" s="16"/>
      <c r="C1116" s="16"/>
      <c r="D1116" s="16"/>
      <c r="E1116" s="16"/>
      <c r="F1116" s="16"/>
      <c r="G1116" s="16"/>
      <c r="H1116" s="16"/>
      <c r="I1116" s="16"/>
      <c r="J1116" s="16"/>
      <c r="K1116" s="16"/>
      <c r="L1116" s="16">
        <f>S1116</f>
        <v>2.0833333333333259E-2</v>
      </c>
      <c r="M1116" s="16"/>
      <c r="N1116" s="2">
        <f>N1102</f>
        <v>43437</v>
      </c>
      <c r="O1116" s="5">
        <f t="shared" si="613"/>
        <v>0.6458333333333327</v>
      </c>
      <c r="P1116" s="4">
        <f t="shared" si="614"/>
        <v>0.66666666666666596</v>
      </c>
      <c r="Q1116" s="176" t="s">
        <v>687</v>
      </c>
      <c r="R1116" s="86" t="s">
        <v>911</v>
      </c>
      <c r="S1116" s="5">
        <f t="shared" si="616"/>
        <v>2.0833333333333259E-2</v>
      </c>
    </row>
    <row r="1117" spans="1:19" ht="10.5" customHeight="1" outlineLevel="1" x14ac:dyDescent="0.2">
      <c r="B1117" s="16"/>
      <c r="C1117" s="16"/>
      <c r="D1117" s="16"/>
      <c r="E1117" s="16"/>
      <c r="F1117" s="16"/>
      <c r="G1117" s="16"/>
      <c r="H1117" s="16"/>
      <c r="I1117" s="16"/>
      <c r="J1117" s="16"/>
      <c r="K1117" s="16"/>
      <c r="L1117" s="16">
        <f>S1117</f>
        <v>2.0833333333333259E-2</v>
      </c>
      <c r="M1117" s="16"/>
      <c r="N1117" s="2">
        <f>N1102</f>
        <v>43437</v>
      </c>
      <c r="O1117" s="5">
        <f t="shared" si="613"/>
        <v>0.66666666666666596</v>
      </c>
      <c r="P1117" s="4">
        <f t="shared" si="614"/>
        <v>0.68749999999999922</v>
      </c>
      <c r="Q1117" s="176" t="s">
        <v>687</v>
      </c>
      <c r="R1117" s="86" t="s">
        <v>911</v>
      </c>
      <c r="S1117" s="5">
        <f t="shared" si="616"/>
        <v>2.0833333333333259E-2</v>
      </c>
    </row>
    <row r="1118" spans="1:19" ht="10.5" customHeight="1" outlineLevel="1" thickBot="1" x14ac:dyDescent="0.25">
      <c r="B1118" s="16"/>
      <c r="C1118" s="16"/>
      <c r="D1118" s="16"/>
      <c r="E1118" s="16"/>
      <c r="F1118" s="16"/>
      <c r="G1118" s="16"/>
      <c r="H1118" s="16"/>
      <c r="I1118" s="16"/>
      <c r="J1118" s="16"/>
      <c r="K1118" s="16"/>
      <c r="L1118" s="16">
        <f>S1118</f>
        <v>2.0833333333333259E-2</v>
      </c>
      <c r="M1118" s="16"/>
      <c r="N1118" s="2">
        <f>N1102</f>
        <v>43437</v>
      </c>
      <c r="O1118" s="5">
        <f t="shared" si="613"/>
        <v>0.68749999999999922</v>
      </c>
      <c r="P1118" s="4">
        <f t="shared" si="614"/>
        <v>0.70833333333333248</v>
      </c>
      <c r="Q1118" s="176" t="s">
        <v>687</v>
      </c>
      <c r="R1118" s="86" t="s">
        <v>915</v>
      </c>
      <c r="S1118" s="5">
        <f>SUM(P1118-O1118)</f>
        <v>2.0833333333333259E-2</v>
      </c>
    </row>
    <row r="1119" spans="1:19" ht="10.5" customHeight="1" outlineLevel="1" x14ac:dyDescent="0.2">
      <c r="A1119" s="17">
        <f t="shared" ref="A1119:M1119" si="617">SUM(A1103:A1118)</f>
        <v>0</v>
      </c>
      <c r="B1119" s="17">
        <f t="shared" si="617"/>
        <v>0</v>
      </c>
      <c r="C1119" s="17">
        <f t="shared" si="617"/>
        <v>0</v>
      </c>
      <c r="D1119" s="17">
        <f t="shared" si="617"/>
        <v>2.0833333333333315E-2</v>
      </c>
      <c r="E1119" s="17">
        <f t="shared" si="617"/>
        <v>0</v>
      </c>
      <c r="F1119" s="17">
        <f t="shared" si="617"/>
        <v>2.0833333333333315E-2</v>
      </c>
      <c r="G1119" s="17">
        <f t="shared" si="617"/>
        <v>2.0833333333333315E-2</v>
      </c>
      <c r="H1119" s="17">
        <f t="shared" si="617"/>
        <v>0</v>
      </c>
      <c r="I1119" s="17">
        <f t="shared" si="617"/>
        <v>8.3333333333333204E-2</v>
      </c>
      <c r="J1119" s="17">
        <f t="shared" si="617"/>
        <v>0</v>
      </c>
      <c r="K1119" s="17">
        <f t="shared" si="617"/>
        <v>0.12499999999999956</v>
      </c>
      <c r="L1119" s="17">
        <f t="shared" si="617"/>
        <v>6.2499999999999778E-2</v>
      </c>
      <c r="M1119" s="17">
        <f t="shared" si="617"/>
        <v>0</v>
      </c>
      <c r="N1119" s="55" t="b">
        <f>SUM(A1119:M1119) = S1119</f>
        <v>1</v>
      </c>
      <c r="O1119" s="23"/>
      <c r="P1119" s="23"/>
      <c r="Q1119" s="49"/>
      <c r="R1119" s="49"/>
      <c r="S1119" s="17">
        <f>SUM(S1103:S1118)</f>
        <v>0.33333333333333248</v>
      </c>
    </row>
    <row r="1120" spans="1:19" ht="10.5" customHeight="1" outlineLevel="1" x14ac:dyDescent="0.2">
      <c r="A1120" s="8">
        <f t="shared" ref="A1120:C1120" si="618">(A1119-INT(A1119))*24</f>
        <v>0</v>
      </c>
      <c r="B1120" s="8">
        <f t="shared" si="618"/>
        <v>0</v>
      </c>
      <c r="C1120" s="8">
        <f t="shared" si="618"/>
        <v>0</v>
      </c>
      <c r="D1120" s="18">
        <f>(D1119-INT(D1119))*24</f>
        <v>0.49999999999999956</v>
      </c>
      <c r="E1120" s="18">
        <f>(E1119-INT(E1119))*24</f>
        <v>0</v>
      </c>
      <c r="F1120" s="18">
        <f>(F1119-INT(F1119))*24</f>
        <v>0.49999999999999956</v>
      </c>
      <c r="G1120" s="18">
        <f>(G1119-INT(G1119))*24</f>
        <v>0.49999999999999956</v>
      </c>
      <c r="H1120" s="18">
        <f t="shared" ref="H1120:M1120" si="619">(H1119-INT(H1119))*24</f>
        <v>0</v>
      </c>
      <c r="I1120" s="18">
        <f t="shared" si="619"/>
        <v>1.9999999999999969</v>
      </c>
      <c r="J1120" s="18">
        <f t="shared" si="619"/>
        <v>0</v>
      </c>
      <c r="K1120" s="18">
        <f t="shared" si="619"/>
        <v>2.9999999999999893</v>
      </c>
      <c r="L1120" s="18">
        <f t="shared" si="619"/>
        <v>1.4999999999999947</v>
      </c>
      <c r="M1120" s="57">
        <f t="shared" si="619"/>
        <v>0</v>
      </c>
      <c r="N1120" s="26">
        <f>SUM(A1120:M1120)</f>
        <v>7.9999999999999796</v>
      </c>
      <c r="O1120" s="9"/>
      <c r="P1120" s="9"/>
      <c r="Q1120" s="50"/>
      <c r="R1120" s="50"/>
      <c r="S1120" s="52"/>
    </row>
    <row r="1121" spans="1:19" ht="10.5" customHeight="1" outlineLevel="1" thickBot="1" x14ac:dyDescent="0.25">
      <c r="A1121" s="15"/>
      <c r="B1121" s="11"/>
      <c r="C1121" s="11"/>
      <c r="D1121" s="20">
        <f>SUM(A1120:D1120)</f>
        <v>0.49999999999999956</v>
      </c>
      <c r="E1121" s="20">
        <f t="shared" ref="E1121:M1121" si="620">E1120</f>
        <v>0</v>
      </c>
      <c r="F1121" s="20">
        <f t="shared" si="620"/>
        <v>0.49999999999999956</v>
      </c>
      <c r="G1121" s="20">
        <f t="shared" si="620"/>
        <v>0.49999999999999956</v>
      </c>
      <c r="H1121" s="20">
        <f t="shared" si="620"/>
        <v>0</v>
      </c>
      <c r="I1121" s="20">
        <f t="shared" si="620"/>
        <v>1.9999999999999969</v>
      </c>
      <c r="J1121" s="20">
        <f t="shared" si="620"/>
        <v>0</v>
      </c>
      <c r="K1121" s="20">
        <f t="shared" si="620"/>
        <v>2.9999999999999893</v>
      </c>
      <c r="L1121" s="20">
        <f t="shared" si="620"/>
        <v>1.4999999999999947</v>
      </c>
      <c r="M1121" s="58">
        <f t="shared" si="620"/>
        <v>0</v>
      </c>
      <c r="N1121" s="60">
        <f>S1121</f>
        <v>0.33333333333333248</v>
      </c>
      <c r="O1121" s="12"/>
      <c r="P1121" s="12"/>
      <c r="Q1121" s="51"/>
      <c r="R1121" s="51"/>
      <c r="S1121" s="54">
        <f>SUM(S1119:S1120)</f>
        <v>0.33333333333333248</v>
      </c>
    </row>
    <row r="1122" spans="1:19" ht="10.5" customHeight="1" outlineLevel="1" thickBot="1" x14ac:dyDescent="0.25">
      <c r="A1122" s="39"/>
      <c r="B1122" s="40" t="s">
        <v>252</v>
      </c>
      <c r="C1122" s="40" t="s">
        <v>19</v>
      </c>
      <c r="D1122" s="40" t="s">
        <v>3</v>
      </c>
      <c r="E1122" s="59" t="s">
        <v>24</v>
      </c>
      <c r="F1122" s="40" t="s">
        <v>12</v>
      </c>
      <c r="G1122" s="39" t="s">
        <v>10</v>
      </c>
      <c r="H1122" s="39" t="s">
        <v>11</v>
      </c>
      <c r="I1122" s="39" t="s">
        <v>15</v>
      </c>
      <c r="J1122" s="39" t="s">
        <v>13</v>
      </c>
      <c r="K1122" s="39" t="s">
        <v>368</v>
      </c>
      <c r="L1122" s="39" t="s">
        <v>687</v>
      </c>
      <c r="M1122" s="59" t="s">
        <v>26</v>
      </c>
      <c r="N1122" s="56">
        <f>N1102+1</f>
        <v>43438</v>
      </c>
      <c r="O1122" s="4">
        <v>0.39583333333333331</v>
      </c>
      <c r="P1122" s="4">
        <f>O1122</f>
        <v>0.39583333333333331</v>
      </c>
      <c r="Q1122" s="47" t="s">
        <v>23</v>
      </c>
      <c r="R1122" s="86" t="s">
        <v>916</v>
      </c>
      <c r="S1122" s="5">
        <f t="shared" ref="S1122" si="621">SUM(P1122-O1122)</f>
        <v>0</v>
      </c>
    </row>
    <row r="1123" spans="1:19" ht="10.5" customHeight="1" outlineLevel="1" x14ac:dyDescent="0.2">
      <c r="B1123" s="16"/>
      <c r="C1123" s="13"/>
      <c r="D1123" s="16">
        <f>S1123</f>
        <v>2.0833333333333315E-2</v>
      </c>
      <c r="E1123" s="16"/>
      <c r="F1123" s="16"/>
      <c r="G1123" s="16"/>
      <c r="H1123" s="16"/>
      <c r="I1123" s="16"/>
      <c r="J1123" s="16"/>
      <c r="L1123" s="16"/>
      <c r="M1123" s="16"/>
      <c r="N1123" s="2">
        <f>N1122</f>
        <v>43438</v>
      </c>
      <c r="O1123" s="5">
        <f t="shared" ref="O1123:O1137" si="622">SUM(P1122)</f>
        <v>0.39583333333333331</v>
      </c>
      <c r="P1123" s="4">
        <f t="shared" ref="P1123:P1143" si="623">P1122+0.0208333333333333</f>
        <v>0.41666666666666663</v>
      </c>
      <c r="Q1123" s="176" t="s">
        <v>3</v>
      </c>
      <c r="R1123" s="6" t="s">
        <v>917</v>
      </c>
      <c r="S1123" s="5">
        <f t="shared" ref="S1123:S1125" si="624">SUM(P1123-O1123)</f>
        <v>2.0833333333333315E-2</v>
      </c>
    </row>
    <row r="1124" spans="1:19" ht="10.5" customHeight="1" outlineLevel="1" x14ac:dyDescent="0.2">
      <c r="B1124" s="16">
        <f>S1124</f>
        <v>2.0833333333333315E-2</v>
      </c>
      <c r="C1124" s="13"/>
      <c r="D1124" s="16"/>
      <c r="E1124" s="16"/>
      <c r="F1124" s="16"/>
      <c r="G1124" s="16"/>
      <c r="H1124" s="16"/>
      <c r="I1124" s="16"/>
      <c r="J1124" s="16"/>
      <c r="K1124" s="16"/>
      <c r="L1124" s="16"/>
      <c r="M1124" s="16"/>
      <c r="N1124" s="2">
        <f>N1122</f>
        <v>43438</v>
      </c>
      <c r="O1124" s="5">
        <f t="shared" si="622"/>
        <v>0.41666666666666663</v>
      </c>
      <c r="P1124" s="4">
        <f t="shared" si="623"/>
        <v>0.43749999999999994</v>
      </c>
      <c r="Q1124" s="176" t="s">
        <v>252</v>
      </c>
      <c r="R1124" s="6" t="s">
        <v>918</v>
      </c>
      <c r="S1124" s="5">
        <f t="shared" si="624"/>
        <v>2.0833333333333315E-2</v>
      </c>
    </row>
    <row r="1125" spans="1:19" ht="10.5" customHeight="1" outlineLevel="1" x14ac:dyDescent="0.2">
      <c r="B1125" s="16"/>
      <c r="C1125" s="13"/>
      <c r="D1125" s="16"/>
      <c r="E1125" s="16"/>
      <c r="F1125" s="16"/>
      <c r="G1125" s="16"/>
      <c r="H1125" s="16"/>
      <c r="I1125" s="16"/>
      <c r="J1125" s="16"/>
      <c r="K1125" s="16"/>
      <c r="L1125" s="16">
        <f>S1125</f>
        <v>2.0833333333333315E-2</v>
      </c>
      <c r="M1125" s="13"/>
      <c r="N1125" s="2">
        <f>N1122</f>
        <v>43438</v>
      </c>
      <c r="O1125" s="5">
        <f t="shared" si="622"/>
        <v>0.43749999999999994</v>
      </c>
      <c r="P1125" s="4">
        <f t="shared" si="623"/>
        <v>0.45833333333333326</v>
      </c>
      <c r="Q1125" s="176" t="s">
        <v>687</v>
      </c>
      <c r="R1125" s="6" t="s">
        <v>919</v>
      </c>
      <c r="S1125" s="5">
        <f t="shared" si="624"/>
        <v>2.0833333333333315E-2</v>
      </c>
    </row>
    <row r="1126" spans="1:19" ht="10.5" customHeight="1" outlineLevel="1" x14ac:dyDescent="0.2">
      <c r="B1126" s="16"/>
      <c r="C1126" s="16"/>
      <c r="D1126" s="16"/>
      <c r="E1126" s="16"/>
      <c r="F1126" s="16"/>
      <c r="G1126" s="16"/>
      <c r="H1126" s="16"/>
      <c r="I1126" s="16"/>
      <c r="J1126" s="16"/>
      <c r="K1126" s="16"/>
      <c r="L1126" s="16">
        <f>S1126</f>
        <v>2.0833333333333315E-2</v>
      </c>
      <c r="M1126" s="16"/>
      <c r="N1126" s="2">
        <f>N1122</f>
        <v>43438</v>
      </c>
      <c r="O1126" s="5">
        <f t="shared" si="622"/>
        <v>0.45833333333333326</v>
      </c>
      <c r="P1126" s="4">
        <f t="shared" si="623"/>
        <v>0.47916666666666657</v>
      </c>
      <c r="Q1126" s="176" t="s">
        <v>687</v>
      </c>
      <c r="R1126" s="6" t="s">
        <v>920</v>
      </c>
      <c r="S1126" s="5">
        <f>SUM(P1126-O1126)</f>
        <v>2.0833333333333315E-2</v>
      </c>
    </row>
    <row r="1127" spans="1:19" ht="10.5" customHeight="1" outlineLevel="1" x14ac:dyDescent="0.2">
      <c r="B1127" s="16"/>
      <c r="C1127" s="16"/>
      <c r="D1127" s="16"/>
      <c r="E1127" s="16"/>
      <c r="F1127" s="16"/>
      <c r="G1127" s="16"/>
      <c r="H1127" s="16"/>
      <c r="I1127" s="16">
        <f>S1127</f>
        <v>2.0833333333333315E-2</v>
      </c>
      <c r="J1127" s="16"/>
      <c r="K1127" s="16"/>
      <c r="L1127" s="16"/>
      <c r="M1127" s="16"/>
      <c r="N1127" s="2">
        <f>N1122</f>
        <v>43438</v>
      </c>
      <c r="O1127" s="5">
        <f t="shared" si="622"/>
        <v>0.47916666666666657</v>
      </c>
      <c r="P1127" s="4">
        <f t="shared" si="623"/>
        <v>0.49999999999999989</v>
      </c>
      <c r="Q1127" s="176" t="s">
        <v>36</v>
      </c>
      <c r="R1127" s="86" t="s">
        <v>929</v>
      </c>
      <c r="S1127" s="5">
        <f>SUM(P1127-O1127)</f>
        <v>2.0833333333333315E-2</v>
      </c>
    </row>
    <row r="1128" spans="1:19" ht="10.5" customHeight="1" outlineLevel="1" x14ac:dyDescent="0.2">
      <c r="B1128" s="16"/>
      <c r="C1128" s="13"/>
      <c r="D1128" s="16"/>
      <c r="E1128" s="16"/>
      <c r="F1128" s="16"/>
      <c r="G1128" s="16"/>
      <c r="H1128" s="16"/>
      <c r="I1128" s="16">
        <f>S1128</f>
        <v>2.0833333333333259E-2</v>
      </c>
      <c r="J1128" s="16"/>
      <c r="K1128" s="16"/>
      <c r="L1128" s="16"/>
      <c r="M1128" s="13"/>
      <c r="N1128" s="2">
        <f>N1122</f>
        <v>43438</v>
      </c>
      <c r="O1128" s="5">
        <f t="shared" si="622"/>
        <v>0.49999999999999989</v>
      </c>
      <c r="P1128" s="4">
        <f t="shared" si="623"/>
        <v>0.52083333333333315</v>
      </c>
      <c r="Q1128" s="176" t="s">
        <v>36</v>
      </c>
      <c r="R1128" s="86" t="s">
        <v>929</v>
      </c>
      <c r="S1128" s="5">
        <f t="shared" ref="S1128:S1131" si="625">SUM(P1128-O1128)</f>
        <v>2.0833333333333259E-2</v>
      </c>
    </row>
    <row r="1129" spans="1:19" ht="10.5" customHeight="1" outlineLevel="1" x14ac:dyDescent="0.2">
      <c r="B1129" s="16"/>
      <c r="C1129" s="13"/>
      <c r="D1129" s="16"/>
      <c r="E1129" s="16"/>
      <c r="F1129" s="16"/>
      <c r="G1129" s="16"/>
      <c r="H1129" s="16"/>
      <c r="I1129" s="16">
        <f>S1129</f>
        <v>2.0833333333333259E-2</v>
      </c>
      <c r="J1129" s="16"/>
      <c r="L1129" s="16"/>
      <c r="M1129" s="16"/>
      <c r="N1129" s="2">
        <f>N1122</f>
        <v>43438</v>
      </c>
      <c r="O1129" s="5">
        <f t="shared" si="622"/>
        <v>0.52083333333333315</v>
      </c>
      <c r="P1129" s="4">
        <f t="shared" si="623"/>
        <v>0.54166666666666641</v>
      </c>
      <c r="Q1129" s="176" t="s">
        <v>36</v>
      </c>
      <c r="R1129" s="86" t="s">
        <v>929</v>
      </c>
      <c r="S1129" s="5">
        <f t="shared" si="625"/>
        <v>2.0833333333333259E-2</v>
      </c>
    </row>
    <row r="1130" spans="1:19" ht="10.5" customHeight="1" outlineLevel="1" x14ac:dyDescent="0.2">
      <c r="B1130" s="16"/>
      <c r="C1130" s="13"/>
      <c r="D1130" s="16"/>
      <c r="E1130" s="16"/>
      <c r="F1130" s="16"/>
      <c r="G1130" s="16">
        <f>S1130</f>
        <v>2.0833333333333259E-2</v>
      </c>
      <c r="H1130" s="16"/>
      <c r="I1130" s="16"/>
      <c r="J1130" s="16"/>
      <c r="K1130" s="16"/>
      <c r="L1130" s="16"/>
      <c r="M1130" s="13"/>
      <c r="N1130" s="2">
        <f>N1122</f>
        <v>43438</v>
      </c>
      <c r="O1130" s="5">
        <f t="shared" si="622"/>
        <v>0.54166666666666641</v>
      </c>
      <c r="P1130" s="4">
        <f t="shared" si="623"/>
        <v>0.56249999999999967</v>
      </c>
      <c r="Q1130" s="176" t="s">
        <v>10</v>
      </c>
      <c r="R1130" s="86" t="s">
        <v>921</v>
      </c>
      <c r="S1130" s="5">
        <f t="shared" si="625"/>
        <v>2.0833333333333259E-2</v>
      </c>
    </row>
    <row r="1131" spans="1:19" ht="10.5" customHeight="1" outlineLevel="1" x14ac:dyDescent="0.2">
      <c r="B1131" s="16"/>
      <c r="C1131" s="13"/>
      <c r="D1131" s="16"/>
      <c r="E1131" s="16"/>
      <c r="F1131" s="16"/>
      <c r="G1131" s="16">
        <f>S1131</f>
        <v>2.0833333333333259E-2</v>
      </c>
      <c r="H1131" s="16"/>
      <c r="I1131" s="16"/>
      <c r="J1131" s="16"/>
      <c r="K1131" s="16"/>
      <c r="L1131" s="16"/>
      <c r="M1131" s="13"/>
      <c r="N1131" s="2">
        <f>N1122</f>
        <v>43438</v>
      </c>
      <c r="O1131" s="5">
        <f t="shared" si="622"/>
        <v>0.56249999999999967</v>
      </c>
      <c r="P1131" s="4">
        <f t="shared" si="623"/>
        <v>0.58333333333333293</v>
      </c>
      <c r="Q1131" s="176" t="s">
        <v>10</v>
      </c>
      <c r="R1131" s="86" t="s">
        <v>921</v>
      </c>
      <c r="S1131" s="5">
        <f t="shared" si="625"/>
        <v>2.0833333333333259E-2</v>
      </c>
    </row>
    <row r="1132" spans="1:19" ht="10.5" customHeight="1" outlineLevel="1" x14ac:dyDescent="0.2">
      <c r="B1132" s="16"/>
      <c r="C1132" s="16"/>
      <c r="D1132" s="16"/>
      <c r="E1132" s="16"/>
      <c r="F1132" s="16"/>
      <c r="G1132" s="16">
        <f>S1132</f>
        <v>2.0833333333333259E-2</v>
      </c>
      <c r="H1132" s="16"/>
      <c r="I1132" s="16"/>
      <c r="J1132" s="16"/>
      <c r="K1132" s="16"/>
      <c r="L1132" s="16"/>
      <c r="M1132" s="16"/>
      <c r="N1132" s="2">
        <f>N1122</f>
        <v>43438</v>
      </c>
      <c r="O1132" s="5">
        <f t="shared" si="622"/>
        <v>0.58333333333333293</v>
      </c>
      <c r="P1132" s="4">
        <f t="shared" si="623"/>
        <v>0.60416666666666619</v>
      </c>
      <c r="Q1132" s="176" t="s">
        <v>10</v>
      </c>
      <c r="R1132" s="86" t="s">
        <v>921</v>
      </c>
      <c r="S1132" s="5">
        <f>SUM(P1132-O1132)</f>
        <v>2.0833333333333259E-2</v>
      </c>
    </row>
    <row r="1133" spans="1:19" ht="10.5" customHeight="1" outlineLevel="1" x14ac:dyDescent="0.2">
      <c r="A1133" s="16"/>
      <c r="B1133" s="16"/>
      <c r="C1133" s="16"/>
      <c r="D1133" s="16"/>
      <c r="E1133" s="16"/>
      <c r="F1133" s="16"/>
      <c r="G1133" s="16">
        <f>S1133</f>
        <v>2.0833333333333259E-2</v>
      </c>
      <c r="H1133" s="16"/>
      <c r="I1133" s="16"/>
      <c r="J1133" s="16"/>
      <c r="K1133" s="16"/>
      <c r="L1133" s="16"/>
      <c r="M1133" s="16"/>
      <c r="N1133" s="2">
        <f>N1122</f>
        <v>43438</v>
      </c>
      <c r="O1133" s="5">
        <f t="shared" si="622"/>
        <v>0.60416666666666619</v>
      </c>
      <c r="P1133" s="4">
        <f t="shared" si="623"/>
        <v>0.62499999999999944</v>
      </c>
      <c r="Q1133" s="176" t="s">
        <v>10</v>
      </c>
      <c r="R1133" s="86" t="s">
        <v>921</v>
      </c>
      <c r="S1133" s="5">
        <f>SUM(P1133-O1133)</f>
        <v>2.0833333333333259E-2</v>
      </c>
    </row>
    <row r="1134" spans="1:19" ht="10.5" customHeight="1" outlineLevel="1" x14ac:dyDescent="0.2">
      <c r="B1134" s="16"/>
      <c r="C1134" s="13"/>
      <c r="D1134" s="16"/>
      <c r="E1134" s="16"/>
      <c r="F1134" s="16"/>
      <c r="G1134" s="16">
        <f>S1134</f>
        <v>2.0833333333333259E-2</v>
      </c>
      <c r="H1134" s="16"/>
      <c r="I1134" s="16"/>
      <c r="J1134" s="16"/>
      <c r="K1134" s="16"/>
      <c r="L1134" s="16"/>
      <c r="M1134" s="16"/>
      <c r="N1134" s="2">
        <f>N1122</f>
        <v>43438</v>
      </c>
      <c r="O1134" s="5">
        <f t="shared" si="622"/>
        <v>0.62499999999999944</v>
      </c>
      <c r="P1134" s="4">
        <f t="shared" si="623"/>
        <v>0.6458333333333327</v>
      </c>
      <c r="Q1134" s="176" t="s">
        <v>10</v>
      </c>
      <c r="R1134" s="86" t="s">
        <v>921</v>
      </c>
      <c r="S1134" s="5">
        <f>SUM(P1134-O1134)</f>
        <v>2.0833333333333259E-2</v>
      </c>
    </row>
    <row r="1135" spans="1:19" ht="10.5" customHeight="1" outlineLevel="1" x14ac:dyDescent="0.2">
      <c r="B1135" s="16"/>
      <c r="C1135" s="13"/>
      <c r="D1135" s="16"/>
      <c r="E1135" s="16"/>
      <c r="F1135" s="16"/>
      <c r="G1135" s="16"/>
      <c r="H1135" s="16"/>
      <c r="I1135" s="16">
        <f>S1135</f>
        <v>2.0833333333333259E-2</v>
      </c>
      <c r="J1135" s="16"/>
      <c r="K1135" s="16"/>
      <c r="L1135" s="16"/>
      <c r="M1135" s="16"/>
      <c r="N1135" s="2">
        <f>N1122</f>
        <v>43438</v>
      </c>
      <c r="O1135" s="5">
        <f t="shared" si="622"/>
        <v>0.6458333333333327</v>
      </c>
      <c r="P1135" s="4">
        <f t="shared" si="623"/>
        <v>0.66666666666666596</v>
      </c>
      <c r="Q1135" s="176" t="s">
        <v>36</v>
      </c>
      <c r="R1135" s="86" t="s">
        <v>930</v>
      </c>
      <c r="S1135" s="5">
        <f t="shared" ref="S1135" si="626">SUM(P1135-O1135)</f>
        <v>2.0833333333333259E-2</v>
      </c>
    </row>
    <row r="1136" spans="1:19" ht="10.5" customHeight="1" outlineLevel="1" x14ac:dyDescent="0.2">
      <c r="B1136" s="16"/>
      <c r="C1136" s="13"/>
      <c r="D1136" s="16"/>
      <c r="E1136" s="16"/>
      <c r="F1136" s="16"/>
      <c r="G1136" s="16"/>
      <c r="H1136" s="16"/>
      <c r="I1136" s="16">
        <f>S1136</f>
        <v>2.0833333333333259E-2</v>
      </c>
      <c r="J1136" s="16"/>
      <c r="K1136" s="16"/>
      <c r="L1136" s="16"/>
      <c r="M1136" s="16"/>
      <c r="N1136" s="2">
        <f>N1122</f>
        <v>43438</v>
      </c>
      <c r="O1136" s="5">
        <f t="shared" si="622"/>
        <v>0.66666666666666596</v>
      </c>
      <c r="P1136" s="4">
        <f t="shared" si="623"/>
        <v>0.68749999999999922</v>
      </c>
      <c r="Q1136" s="176" t="s">
        <v>36</v>
      </c>
      <c r="R1136" s="86" t="s">
        <v>930</v>
      </c>
      <c r="S1136" s="5">
        <f>SUM(P1136-O1136)</f>
        <v>2.0833333333333259E-2</v>
      </c>
    </row>
    <row r="1137" spans="1:19" ht="10.5" customHeight="1" outlineLevel="1" x14ac:dyDescent="0.2">
      <c r="B1137" s="16">
        <f>S1137</f>
        <v>2.0833333333333259E-2</v>
      </c>
      <c r="C1137" s="13"/>
      <c r="D1137" s="16"/>
      <c r="E1137" s="16"/>
      <c r="F1137" s="16"/>
      <c r="G1137" s="16"/>
      <c r="H1137" s="16"/>
      <c r="I1137" s="16"/>
      <c r="J1137" s="16"/>
      <c r="K1137" s="16"/>
      <c r="L1137" s="16"/>
      <c r="M1137" s="16"/>
      <c r="N1137" s="2">
        <f>N1122</f>
        <v>43438</v>
      </c>
      <c r="O1137" s="5">
        <f t="shared" si="622"/>
        <v>0.68749999999999922</v>
      </c>
      <c r="P1137" s="4">
        <f t="shared" si="623"/>
        <v>0.70833333333333248</v>
      </c>
      <c r="Q1137" s="176" t="s">
        <v>252</v>
      </c>
      <c r="R1137" s="6" t="s">
        <v>918</v>
      </c>
      <c r="S1137" s="5">
        <f t="shared" ref="S1137" si="627">SUM(P1137-O1137)</f>
        <v>2.0833333333333259E-2</v>
      </c>
    </row>
    <row r="1138" spans="1:19" ht="10.5" customHeight="1" outlineLevel="1" x14ac:dyDescent="0.2">
      <c r="B1138" s="16">
        <f>S1138</f>
        <v>2.0833333333333259E-2</v>
      </c>
      <c r="C1138" s="13"/>
      <c r="D1138" s="16"/>
      <c r="E1138" s="16"/>
      <c r="F1138" s="16"/>
      <c r="G1138" s="16"/>
      <c r="H1138" s="16"/>
      <c r="I1138" s="16"/>
      <c r="J1138" s="16"/>
      <c r="K1138" s="16"/>
      <c r="L1138" s="16"/>
      <c r="M1138" s="16"/>
      <c r="N1138" s="2">
        <f>N1122</f>
        <v>43438</v>
      </c>
      <c r="O1138" s="5">
        <f t="shared" ref="O1138:O1143" si="628">SUM(P1137)</f>
        <v>0.70833333333333248</v>
      </c>
      <c r="P1138" s="4">
        <f t="shared" si="623"/>
        <v>0.72916666666666574</v>
      </c>
      <c r="Q1138" s="176" t="s">
        <v>252</v>
      </c>
      <c r="R1138" s="6" t="s">
        <v>918</v>
      </c>
      <c r="S1138" s="5">
        <f t="shared" ref="S1138:S1143" si="629">SUM(P1138-O1138)</f>
        <v>2.0833333333333259E-2</v>
      </c>
    </row>
    <row r="1139" spans="1:19" ht="10.5" customHeight="1" outlineLevel="1" x14ac:dyDescent="0.2">
      <c r="B1139" s="16"/>
      <c r="C1139" s="13"/>
      <c r="D1139" s="16"/>
      <c r="E1139" s="16"/>
      <c r="F1139" s="16"/>
      <c r="G1139" s="16"/>
      <c r="H1139" s="16"/>
      <c r="I1139" s="16"/>
      <c r="J1139" s="16"/>
      <c r="K1139" s="16"/>
      <c r="L1139" s="16"/>
      <c r="M1139" s="16"/>
      <c r="N1139" s="2">
        <f>N1122</f>
        <v>43438</v>
      </c>
      <c r="O1139" s="5">
        <f t="shared" si="628"/>
        <v>0.72916666666666574</v>
      </c>
      <c r="P1139" s="4">
        <f t="shared" si="623"/>
        <v>0.749999999999999</v>
      </c>
      <c r="Q1139" s="98" t="s">
        <v>23</v>
      </c>
      <c r="R1139" s="6" t="s">
        <v>925</v>
      </c>
      <c r="S1139" s="5"/>
    </row>
    <row r="1140" spans="1:19" ht="10.5" customHeight="1" outlineLevel="1" x14ac:dyDescent="0.2">
      <c r="B1140" s="16"/>
      <c r="C1140" s="13"/>
      <c r="D1140" s="16"/>
      <c r="E1140" s="16"/>
      <c r="F1140" s="16"/>
      <c r="G1140" s="16"/>
      <c r="H1140" s="16"/>
      <c r="I1140" s="16"/>
      <c r="J1140" s="16"/>
      <c r="K1140" s="16"/>
      <c r="L1140" s="16"/>
      <c r="M1140" s="16"/>
      <c r="N1140" s="2">
        <f>N1122</f>
        <v>43438</v>
      </c>
      <c r="O1140" s="5">
        <f t="shared" si="628"/>
        <v>0.749999999999999</v>
      </c>
      <c r="P1140" s="4">
        <f t="shared" si="623"/>
        <v>0.77083333333333226</v>
      </c>
      <c r="Q1140" s="98" t="s">
        <v>23</v>
      </c>
      <c r="R1140" s="6" t="s">
        <v>925</v>
      </c>
      <c r="S1140" s="5"/>
    </row>
    <row r="1141" spans="1:19" ht="10.5" customHeight="1" outlineLevel="1" x14ac:dyDescent="0.2">
      <c r="B1141" s="16"/>
      <c r="C1141" s="13"/>
      <c r="D1141" s="16"/>
      <c r="E1141" s="16"/>
      <c r="F1141" s="16"/>
      <c r="G1141" s="16"/>
      <c r="H1141" s="16"/>
      <c r="I1141" s="16"/>
      <c r="J1141" s="16"/>
      <c r="K1141" s="16"/>
      <c r="L1141" s="16"/>
      <c r="M1141" s="16"/>
      <c r="N1141" s="2">
        <f>N1122</f>
        <v>43438</v>
      </c>
      <c r="O1141" s="5">
        <f t="shared" si="628"/>
        <v>0.77083333333333226</v>
      </c>
      <c r="P1141" s="4">
        <f t="shared" si="623"/>
        <v>0.79166666666666552</v>
      </c>
      <c r="Q1141" s="98" t="s">
        <v>23</v>
      </c>
      <c r="R1141" s="6" t="s">
        <v>925</v>
      </c>
      <c r="S1141" s="5"/>
    </row>
    <row r="1142" spans="1:19" ht="10.5" customHeight="1" outlineLevel="1" x14ac:dyDescent="0.2">
      <c r="B1142" s="16"/>
      <c r="C1142" s="13"/>
      <c r="D1142" s="16"/>
      <c r="E1142" s="16"/>
      <c r="F1142" s="16"/>
      <c r="G1142" s="16">
        <f>S1142</f>
        <v>2.0833333333333259E-2</v>
      </c>
      <c r="H1142" s="16"/>
      <c r="I1142" s="16"/>
      <c r="J1142" s="16"/>
      <c r="K1142" s="16"/>
      <c r="L1142" s="16"/>
      <c r="M1142" s="16"/>
      <c r="N1142" s="2">
        <f>N1122</f>
        <v>43438</v>
      </c>
      <c r="O1142" s="5">
        <f t="shared" si="628"/>
        <v>0.79166666666666552</v>
      </c>
      <c r="P1142" s="4">
        <f t="shared" si="623"/>
        <v>0.81249999999999878</v>
      </c>
      <c r="Q1142" s="176" t="s">
        <v>10</v>
      </c>
      <c r="R1142" s="86" t="s">
        <v>921</v>
      </c>
      <c r="S1142" s="5">
        <f t="shared" si="629"/>
        <v>2.0833333333333259E-2</v>
      </c>
    </row>
    <row r="1143" spans="1:19" ht="10.5" customHeight="1" outlineLevel="1" thickBot="1" x14ac:dyDescent="0.25">
      <c r="B1143" s="16"/>
      <c r="C1143" s="13"/>
      <c r="D1143" s="16"/>
      <c r="E1143" s="16"/>
      <c r="F1143" s="16"/>
      <c r="G1143" s="16"/>
      <c r="H1143" s="16"/>
      <c r="I1143" s="16"/>
      <c r="J1143" s="16"/>
      <c r="K1143" s="16"/>
      <c r="L1143" s="16">
        <f>S1143</f>
        <v>2.0833333333333259E-2</v>
      </c>
      <c r="M1143" s="16"/>
      <c r="N1143" s="2">
        <f>N1122</f>
        <v>43438</v>
      </c>
      <c r="O1143" s="5">
        <f t="shared" si="628"/>
        <v>0.81249999999999878</v>
      </c>
      <c r="P1143" s="4">
        <f t="shared" si="623"/>
        <v>0.83333333333333204</v>
      </c>
      <c r="Q1143" s="176" t="s">
        <v>687</v>
      </c>
      <c r="R1143" s="6" t="s">
        <v>920</v>
      </c>
      <c r="S1143" s="5">
        <f t="shared" si="629"/>
        <v>2.0833333333333259E-2</v>
      </c>
    </row>
    <row r="1144" spans="1:19" ht="10.5" customHeight="1" outlineLevel="1" x14ac:dyDescent="0.2">
      <c r="A1144" s="17">
        <f t="shared" ref="A1144:M1144" si="630">SUM(A1123:A1143)</f>
        <v>0</v>
      </c>
      <c r="B1144" s="17">
        <f t="shared" si="630"/>
        <v>6.2499999999999833E-2</v>
      </c>
      <c r="C1144" s="17">
        <f t="shared" si="630"/>
        <v>0</v>
      </c>
      <c r="D1144" s="17">
        <f t="shared" si="630"/>
        <v>2.0833333333333315E-2</v>
      </c>
      <c r="E1144" s="17">
        <f t="shared" si="630"/>
        <v>0</v>
      </c>
      <c r="F1144" s="17">
        <f t="shared" si="630"/>
        <v>0</v>
      </c>
      <c r="G1144" s="17">
        <f t="shared" si="630"/>
        <v>0.12499999999999956</v>
      </c>
      <c r="H1144" s="17">
        <f t="shared" si="630"/>
        <v>0</v>
      </c>
      <c r="I1144" s="17">
        <f t="shared" si="630"/>
        <v>0.10416666666666635</v>
      </c>
      <c r="J1144" s="17">
        <f t="shared" si="630"/>
        <v>0</v>
      </c>
      <c r="K1144" s="17">
        <f t="shared" si="630"/>
        <v>0</v>
      </c>
      <c r="L1144" s="17">
        <f t="shared" si="630"/>
        <v>6.2499999999999889E-2</v>
      </c>
      <c r="M1144" s="17">
        <f t="shared" si="630"/>
        <v>0</v>
      </c>
      <c r="N1144" s="55" t="b">
        <f>SUM(A1144:M1144) = S1144</f>
        <v>1</v>
      </c>
      <c r="O1144" s="23"/>
      <c r="P1144" s="23"/>
      <c r="Q1144" s="49"/>
      <c r="R1144" s="49"/>
      <c r="S1144" s="17">
        <f>SUM(S1123:S1143)</f>
        <v>0.37499999999999895</v>
      </c>
    </row>
    <row r="1145" spans="1:19" ht="10.5" customHeight="1" outlineLevel="1" x14ac:dyDescent="0.2">
      <c r="A1145" s="8">
        <f t="shared" ref="A1145:C1145" si="631">(A1144-INT(A1144))*24</f>
        <v>0</v>
      </c>
      <c r="B1145" s="8">
        <f t="shared" si="631"/>
        <v>1.499999999999996</v>
      </c>
      <c r="C1145" s="8">
        <f t="shared" si="631"/>
        <v>0</v>
      </c>
      <c r="D1145" s="18">
        <f>(D1144-INT(D1144))*24</f>
        <v>0.49999999999999956</v>
      </c>
      <c r="E1145" s="18">
        <f>(E1144-INT(E1144))*24</f>
        <v>0</v>
      </c>
      <c r="F1145" s="18">
        <f>(F1144-INT(F1144))*24</f>
        <v>0</v>
      </c>
      <c r="G1145" s="18">
        <f>(G1144-INT(G1144))*24</f>
        <v>2.9999999999999893</v>
      </c>
      <c r="H1145" s="18">
        <f t="shared" ref="H1145:M1145" si="632">(H1144-INT(H1144))*24</f>
        <v>0</v>
      </c>
      <c r="I1145" s="18">
        <f t="shared" si="632"/>
        <v>2.4999999999999925</v>
      </c>
      <c r="J1145" s="18">
        <f t="shared" si="632"/>
        <v>0</v>
      </c>
      <c r="K1145" s="18">
        <f t="shared" si="632"/>
        <v>0</v>
      </c>
      <c r="L1145" s="18">
        <f t="shared" si="632"/>
        <v>1.4999999999999973</v>
      </c>
      <c r="M1145" s="57">
        <f t="shared" si="632"/>
        <v>0</v>
      </c>
      <c r="N1145" s="26">
        <f>SUM(A1145:M1145)</f>
        <v>8.9999999999999751</v>
      </c>
      <c r="O1145" s="24"/>
      <c r="P1145" s="24"/>
      <c r="Q1145" s="50"/>
      <c r="R1145" s="50"/>
      <c r="S1145" s="52"/>
    </row>
    <row r="1146" spans="1:19" ht="10.5" customHeight="1" outlineLevel="1" thickBot="1" x14ac:dyDescent="0.25">
      <c r="A1146" s="27"/>
      <c r="B1146" s="19"/>
      <c r="C1146" s="19"/>
      <c r="D1146" s="20">
        <f>SUM(A1145:D1145)</f>
        <v>1.9999999999999956</v>
      </c>
      <c r="E1146" s="20">
        <f t="shared" ref="E1146:M1146" si="633">E1145</f>
        <v>0</v>
      </c>
      <c r="F1146" s="20">
        <f t="shared" si="633"/>
        <v>0</v>
      </c>
      <c r="G1146" s="20">
        <f t="shared" si="633"/>
        <v>2.9999999999999893</v>
      </c>
      <c r="H1146" s="20">
        <f t="shared" si="633"/>
        <v>0</v>
      </c>
      <c r="I1146" s="20">
        <f t="shared" si="633"/>
        <v>2.4999999999999925</v>
      </c>
      <c r="J1146" s="20">
        <f t="shared" si="633"/>
        <v>0</v>
      </c>
      <c r="K1146" s="20">
        <f t="shared" si="633"/>
        <v>0</v>
      </c>
      <c r="L1146" s="20">
        <f t="shared" si="633"/>
        <v>1.4999999999999973</v>
      </c>
      <c r="M1146" s="58">
        <f t="shared" si="633"/>
        <v>0</v>
      </c>
      <c r="N1146" s="60">
        <f>S1146</f>
        <v>0.37499999999999895</v>
      </c>
      <c r="O1146" s="25"/>
      <c r="P1146" s="25"/>
      <c r="Q1146" s="51"/>
      <c r="R1146" s="51"/>
      <c r="S1146" s="54">
        <f>SUM(S1144:S1145)</f>
        <v>0.37499999999999895</v>
      </c>
    </row>
    <row r="1147" spans="1:19" ht="10.5" customHeight="1" outlineLevel="1" thickBot="1" x14ac:dyDescent="0.25">
      <c r="A1147" s="39"/>
      <c r="B1147" s="40" t="s">
        <v>252</v>
      </c>
      <c r="C1147" s="40" t="s">
        <v>19</v>
      </c>
      <c r="D1147" s="40" t="s">
        <v>3</v>
      </c>
      <c r="E1147" s="59" t="s">
        <v>24</v>
      </c>
      <c r="F1147" s="40" t="s">
        <v>12</v>
      </c>
      <c r="G1147" s="39" t="s">
        <v>10</v>
      </c>
      <c r="H1147" s="39" t="s">
        <v>11</v>
      </c>
      <c r="I1147" s="39" t="s">
        <v>15</v>
      </c>
      <c r="J1147" s="39" t="s">
        <v>13</v>
      </c>
      <c r="K1147" s="39" t="s">
        <v>368</v>
      </c>
      <c r="L1147" s="39" t="s">
        <v>687</v>
      </c>
      <c r="M1147" s="59" t="s">
        <v>26</v>
      </c>
      <c r="N1147" s="56">
        <f>N1122+1</f>
        <v>43439</v>
      </c>
      <c r="O1147" s="4">
        <v>0.39583333333333331</v>
      </c>
      <c r="P1147" s="4">
        <f>O1147</f>
        <v>0.39583333333333331</v>
      </c>
      <c r="Q1147" s="47" t="s">
        <v>23</v>
      </c>
      <c r="R1147" s="86" t="s">
        <v>916</v>
      </c>
      <c r="S1147" s="5">
        <f t="shared" ref="S1147" si="634">SUM(P1147-O1147)</f>
        <v>0</v>
      </c>
    </row>
    <row r="1148" spans="1:19" ht="10.5" customHeight="1" outlineLevel="1" x14ac:dyDescent="0.2">
      <c r="B1148" s="16"/>
      <c r="C1148" s="13"/>
      <c r="D1148" s="16">
        <f>S1148</f>
        <v>2.0833333333333315E-2</v>
      </c>
      <c r="E1148" s="16"/>
      <c r="F1148" s="16"/>
      <c r="G1148" s="16"/>
      <c r="H1148" s="16"/>
      <c r="J1148" s="16"/>
      <c r="M1148" s="16"/>
      <c r="N1148" s="2">
        <f>N1147</f>
        <v>43439</v>
      </c>
      <c r="O1148" s="3">
        <f>SUM(P1147)</f>
        <v>0.39583333333333331</v>
      </c>
      <c r="P1148" s="4">
        <f>P1147+0.0208333333333333</f>
        <v>0.41666666666666663</v>
      </c>
      <c r="Q1148" s="176" t="s">
        <v>3</v>
      </c>
      <c r="R1148" s="6" t="s">
        <v>21</v>
      </c>
      <c r="S1148" s="5">
        <f t="shared" ref="S1148:S1149" si="635">SUM(P1148-O1148)</f>
        <v>2.0833333333333315E-2</v>
      </c>
    </row>
    <row r="1149" spans="1:19" ht="10.5" customHeight="1" outlineLevel="1" x14ac:dyDescent="0.2">
      <c r="B1149" s="16"/>
      <c r="C1149" s="13"/>
      <c r="D1149" s="16">
        <f>S1149</f>
        <v>2.0833333333333315E-2</v>
      </c>
      <c r="E1149" s="16"/>
      <c r="F1149" s="16"/>
      <c r="G1149" s="16"/>
      <c r="H1149" s="16"/>
      <c r="I1149" s="16"/>
      <c r="J1149" s="16"/>
      <c r="K1149" s="16"/>
      <c r="M1149" s="16"/>
      <c r="N1149" s="2">
        <f>N1147</f>
        <v>43439</v>
      </c>
      <c r="O1149" s="3">
        <f t="shared" ref="O1149:O1164" si="636">SUM(P1148)</f>
        <v>0.41666666666666663</v>
      </c>
      <c r="P1149" s="4">
        <f t="shared" ref="P1149:P1164" si="637">P1148+0.0208333333333333</f>
        <v>0.43749999999999994</v>
      </c>
      <c r="Q1149" s="176" t="s">
        <v>3</v>
      </c>
      <c r="R1149" s="6" t="s">
        <v>926</v>
      </c>
      <c r="S1149" s="5">
        <f t="shared" si="635"/>
        <v>2.0833333333333315E-2</v>
      </c>
    </row>
    <row r="1150" spans="1:19" ht="10.5" customHeight="1" outlineLevel="1" x14ac:dyDescent="0.2">
      <c r="B1150" s="16"/>
      <c r="C1150" s="13"/>
      <c r="D1150" s="5"/>
      <c r="E1150" s="16"/>
      <c r="F1150" s="16"/>
      <c r="G1150" s="16"/>
      <c r="H1150" s="16"/>
      <c r="I1150" s="16"/>
      <c r="J1150" s="16"/>
      <c r="K1150" s="16"/>
      <c r="L1150" s="16">
        <f>S1150</f>
        <v>2.0833333333333315E-2</v>
      </c>
      <c r="M1150" s="13"/>
      <c r="N1150" s="2">
        <f>N1147</f>
        <v>43439</v>
      </c>
      <c r="O1150" s="3">
        <f t="shared" si="636"/>
        <v>0.43749999999999994</v>
      </c>
      <c r="P1150" s="4">
        <f t="shared" si="637"/>
        <v>0.45833333333333326</v>
      </c>
      <c r="Q1150" s="176" t="s">
        <v>687</v>
      </c>
      <c r="R1150" s="6" t="s">
        <v>927</v>
      </c>
      <c r="S1150" s="5">
        <f>SUM(P1150-O1150)</f>
        <v>2.0833333333333315E-2</v>
      </c>
    </row>
    <row r="1151" spans="1:19" ht="10.5" customHeight="1" outlineLevel="1" x14ac:dyDescent="0.2">
      <c r="B1151" s="16"/>
      <c r="C1151" s="13"/>
      <c r="D1151" s="16"/>
      <c r="E1151" s="16"/>
      <c r="F1151" s="16"/>
      <c r="G1151" s="16"/>
      <c r="H1151" s="16"/>
      <c r="I1151" s="16"/>
      <c r="J1151" s="16"/>
      <c r="K1151" s="16"/>
      <c r="L1151" s="16">
        <f>S1151</f>
        <v>2.0833333333333315E-2</v>
      </c>
      <c r="M1151" s="16"/>
      <c r="N1151" s="2">
        <f>N1147</f>
        <v>43439</v>
      </c>
      <c r="O1151" s="3">
        <f t="shared" si="636"/>
        <v>0.45833333333333326</v>
      </c>
      <c r="P1151" s="4">
        <f t="shared" si="637"/>
        <v>0.47916666666666657</v>
      </c>
      <c r="Q1151" s="176" t="s">
        <v>687</v>
      </c>
      <c r="R1151" s="6" t="s">
        <v>927</v>
      </c>
      <c r="S1151" s="5">
        <f>SUM(P1151-O1151)</f>
        <v>2.0833333333333315E-2</v>
      </c>
    </row>
    <row r="1152" spans="1:19" ht="10.5" customHeight="1" outlineLevel="1" x14ac:dyDescent="0.2">
      <c r="B1152" s="16"/>
      <c r="C1152" s="13"/>
      <c r="D1152" s="16"/>
      <c r="E1152" s="16"/>
      <c r="F1152" s="16"/>
      <c r="G1152" s="16">
        <f>S1152</f>
        <v>2.0833333333333315E-2</v>
      </c>
      <c r="H1152" s="16"/>
      <c r="I1152" s="16"/>
      <c r="J1152" s="16"/>
      <c r="K1152" s="16"/>
      <c r="L1152" s="16"/>
      <c r="M1152" s="16"/>
      <c r="N1152" s="2">
        <f>N1147</f>
        <v>43439</v>
      </c>
      <c r="O1152" s="3">
        <f t="shared" si="636"/>
        <v>0.47916666666666657</v>
      </c>
      <c r="P1152" s="4">
        <f t="shared" si="637"/>
        <v>0.49999999999999989</v>
      </c>
      <c r="Q1152" s="176" t="s">
        <v>10</v>
      </c>
      <c r="R1152" s="86" t="s">
        <v>921</v>
      </c>
      <c r="S1152" s="5">
        <f>SUM(P1152-O1152)</f>
        <v>2.0833333333333315E-2</v>
      </c>
    </row>
    <row r="1153" spans="1:19" ht="10.5" customHeight="1" outlineLevel="1" x14ac:dyDescent="0.2">
      <c r="B1153" s="16"/>
      <c r="C1153" s="13"/>
      <c r="D1153" s="16"/>
      <c r="E1153" s="16"/>
      <c r="F1153" s="16"/>
      <c r="G1153" s="16">
        <f>S1153</f>
        <v>2.0833333333333259E-2</v>
      </c>
      <c r="H1153" s="16"/>
      <c r="I1153" s="16"/>
      <c r="J1153" s="16"/>
      <c r="K1153" s="16"/>
      <c r="L1153" s="16"/>
      <c r="M1153" s="16"/>
      <c r="N1153" s="2">
        <f>N1147</f>
        <v>43439</v>
      </c>
      <c r="O1153" s="3">
        <f t="shared" si="636"/>
        <v>0.49999999999999989</v>
      </c>
      <c r="P1153" s="4">
        <f t="shared" si="637"/>
        <v>0.52083333333333315</v>
      </c>
      <c r="Q1153" s="176" t="s">
        <v>10</v>
      </c>
      <c r="R1153" s="86" t="s">
        <v>921</v>
      </c>
      <c r="S1153" s="5">
        <f>SUM(P1153-O1153)</f>
        <v>2.0833333333333259E-2</v>
      </c>
    </row>
    <row r="1154" spans="1:19" ht="10.5" customHeight="1" outlineLevel="1" x14ac:dyDescent="0.2">
      <c r="B1154" s="16"/>
      <c r="C1154" s="13"/>
      <c r="D1154" s="16">
        <f>S1154</f>
        <v>2.0833333333333259E-2</v>
      </c>
      <c r="E1154" s="16"/>
      <c r="F1154" s="16"/>
      <c r="G1154" s="16"/>
      <c r="H1154" s="16"/>
      <c r="I1154" s="16"/>
      <c r="J1154" s="16"/>
      <c r="K1154" s="16"/>
      <c r="L1154" s="16"/>
      <c r="M1154" s="16"/>
      <c r="N1154" s="2">
        <f>N1147</f>
        <v>43439</v>
      </c>
      <c r="O1154" s="3">
        <f t="shared" si="636"/>
        <v>0.52083333333333315</v>
      </c>
      <c r="P1154" s="4">
        <f t="shared" si="637"/>
        <v>0.54166666666666641</v>
      </c>
      <c r="Q1154" s="176" t="s">
        <v>3</v>
      </c>
      <c r="R1154" s="6" t="s">
        <v>21</v>
      </c>
      <c r="S1154" s="5">
        <f t="shared" ref="S1154:S1155" si="638">SUM(P1154-O1154)</f>
        <v>2.0833333333333259E-2</v>
      </c>
    </row>
    <row r="1155" spans="1:19" ht="10.5" customHeight="1" outlineLevel="1" x14ac:dyDescent="0.2">
      <c r="B1155" s="16"/>
      <c r="C1155" s="13"/>
      <c r="D1155" s="16"/>
      <c r="E1155" s="16"/>
      <c r="F1155" s="16"/>
      <c r="G1155" s="16"/>
      <c r="H1155" s="16"/>
      <c r="I1155" s="16">
        <f>S1155</f>
        <v>2.0833333333333259E-2</v>
      </c>
      <c r="J1155" s="16"/>
      <c r="L1155" s="16"/>
      <c r="M1155" s="16"/>
      <c r="N1155" s="2">
        <f>N1147</f>
        <v>43439</v>
      </c>
      <c r="O1155" s="3">
        <f t="shared" si="636"/>
        <v>0.54166666666666641</v>
      </c>
      <c r="P1155" s="4">
        <f t="shared" si="637"/>
        <v>0.56249999999999967</v>
      </c>
      <c r="Q1155" s="176" t="s">
        <v>36</v>
      </c>
      <c r="R1155" s="6" t="s">
        <v>928</v>
      </c>
      <c r="S1155" s="5">
        <f t="shared" si="638"/>
        <v>2.0833333333333259E-2</v>
      </c>
    </row>
    <row r="1156" spans="1:19" ht="10.5" customHeight="1" outlineLevel="1" x14ac:dyDescent="0.2">
      <c r="B1156" s="16"/>
      <c r="C1156" s="13"/>
      <c r="D1156" s="16"/>
      <c r="E1156" s="16"/>
      <c r="F1156" s="16"/>
      <c r="G1156" s="16">
        <f>S1156</f>
        <v>2.0833333333333259E-2</v>
      </c>
      <c r="H1156" s="16"/>
      <c r="I1156" s="16"/>
      <c r="J1156" s="16"/>
      <c r="K1156" s="16"/>
      <c r="L1156" s="16"/>
      <c r="M1156" s="16"/>
      <c r="N1156" s="2">
        <f>N1147</f>
        <v>43439</v>
      </c>
      <c r="O1156" s="3">
        <f t="shared" si="636"/>
        <v>0.56249999999999967</v>
      </c>
      <c r="P1156" s="4">
        <f t="shared" si="637"/>
        <v>0.58333333333333293</v>
      </c>
      <c r="Q1156" s="176" t="s">
        <v>10</v>
      </c>
      <c r="R1156" s="86" t="s">
        <v>921</v>
      </c>
      <c r="S1156" s="5">
        <f>SUM(P1156-O1156)</f>
        <v>2.0833333333333259E-2</v>
      </c>
    </row>
    <row r="1157" spans="1:19" ht="10.5" customHeight="1" outlineLevel="1" x14ac:dyDescent="0.2">
      <c r="B1157" s="16">
        <f t="shared" ref="B1157:B1163" si="639">S1157</f>
        <v>2.0833333333333259E-2</v>
      </c>
      <c r="C1157" s="16"/>
      <c r="D1157" s="16"/>
      <c r="E1157" s="16"/>
      <c r="F1157" s="16"/>
      <c r="G1157" s="16"/>
      <c r="H1157" s="16"/>
      <c r="I1157" s="16"/>
      <c r="J1157" s="16"/>
      <c r="K1157" s="16"/>
      <c r="L1157" s="16"/>
      <c r="M1157" s="16"/>
      <c r="N1157" s="2">
        <f>N1147</f>
        <v>43439</v>
      </c>
      <c r="O1157" s="3">
        <f t="shared" si="636"/>
        <v>0.58333333333333293</v>
      </c>
      <c r="P1157" s="4">
        <f t="shared" si="637"/>
        <v>0.60416666666666619</v>
      </c>
      <c r="Q1157" s="176" t="s">
        <v>252</v>
      </c>
      <c r="R1157" s="6" t="s">
        <v>931</v>
      </c>
      <c r="S1157" s="5">
        <f>SUM(P1157-O1157)</f>
        <v>2.0833333333333259E-2</v>
      </c>
    </row>
    <row r="1158" spans="1:19" ht="10.5" customHeight="1" outlineLevel="1" x14ac:dyDescent="0.2">
      <c r="B1158" s="16">
        <f t="shared" si="639"/>
        <v>2.0833333333333259E-2</v>
      </c>
      <c r="C1158" s="16"/>
      <c r="D1158" s="16"/>
      <c r="E1158" s="16"/>
      <c r="F1158" s="16"/>
      <c r="G1158" s="16"/>
      <c r="H1158" s="16"/>
      <c r="I1158" s="16"/>
      <c r="J1158" s="16"/>
      <c r="K1158" s="16"/>
      <c r="L1158" s="16"/>
      <c r="M1158" s="16"/>
      <c r="N1158" s="2">
        <f>N1147</f>
        <v>43439</v>
      </c>
      <c r="O1158" s="3">
        <f t="shared" si="636"/>
        <v>0.60416666666666619</v>
      </c>
      <c r="P1158" s="4">
        <f t="shared" si="637"/>
        <v>0.62499999999999944</v>
      </c>
      <c r="Q1158" s="176" t="s">
        <v>252</v>
      </c>
      <c r="R1158" s="6" t="s">
        <v>931</v>
      </c>
      <c r="S1158" s="5">
        <f t="shared" ref="S1158:S1160" si="640">SUM(P1158-O1158)</f>
        <v>2.0833333333333259E-2</v>
      </c>
    </row>
    <row r="1159" spans="1:19" ht="10.5" customHeight="1" outlineLevel="1" x14ac:dyDescent="0.2">
      <c r="B1159" s="16">
        <f t="shared" si="639"/>
        <v>2.0833333333333259E-2</v>
      </c>
      <c r="C1159" s="16"/>
      <c r="D1159" s="16"/>
      <c r="E1159" s="16"/>
      <c r="F1159" s="16"/>
      <c r="G1159" s="16"/>
      <c r="H1159" s="16"/>
      <c r="I1159" s="16"/>
      <c r="J1159" s="16"/>
      <c r="K1159" s="16"/>
      <c r="L1159" s="16"/>
      <c r="M1159" s="16"/>
      <c r="N1159" s="2">
        <f>N1147</f>
        <v>43439</v>
      </c>
      <c r="O1159" s="3">
        <f t="shared" si="636"/>
        <v>0.62499999999999944</v>
      </c>
      <c r="P1159" s="4">
        <f t="shared" si="637"/>
        <v>0.6458333333333327</v>
      </c>
      <c r="Q1159" s="176" t="s">
        <v>252</v>
      </c>
      <c r="R1159" s="6" t="s">
        <v>931</v>
      </c>
      <c r="S1159" s="5">
        <f t="shared" si="640"/>
        <v>2.0833333333333259E-2</v>
      </c>
    </row>
    <row r="1160" spans="1:19" ht="10.5" customHeight="1" outlineLevel="1" x14ac:dyDescent="0.2">
      <c r="B1160" s="16">
        <f t="shared" si="639"/>
        <v>2.0833333333333259E-2</v>
      </c>
      <c r="C1160" s="16"/>
      <c r="D1160" s="16"/>
      <c r="E1160" s="16"/>
      <c r="F1160" s="16"/>
      <c r="G1160" s="16"/>
      <c r="H1160" s="16"/>
      <c r="I1160" s="16"/>
      <c r="J1160" s="16"/>
      <c r="K1160" s="16"/>
      <c r="L1160" s="16"/>
      <c r="M1160" s="16"/>
      <c r="N1160" s="2">
        <f>N1147</f>
        <v>43439</v>
      </c>
      <c r="O1160" s="3">
        <f t="shared" si="636"/>
        <v>0.6458333333333327</v>
      </c>
      <c r="P1160" s="4">
        <f t="shared" si="637"/>
        <v>0.66666666666666596</v>
      </c>
      <c r="Q1160" s="176" t="s">
        <v>252</v>
      </c>
      <c r="R1160" s="6" t="s">
        <v>931</v>
      </c>
      <c r="S1160" s="5">
        <f t="shared" si="640"/>
        <v>2.0833333333333259E-2</v>
      </c>
    </row>
    <row r="1161" spans="1:19" ht="10.5" customHeight="1" outlineLevel="1" x14ac:dyDescent="0.2">
      <c r="B1161" s="16">
        <f t="shared" si="639"/>
        <v>2.0833333333333259E-2</v>
      </c>
      <c r="C1161" s="16"/>
      <c r="D1161" s="16"/>
      <c r="E1161" s="16"/>
      <c r="F1161" s="16"/>
      <c r="G1161" s="16"/>
      <c r="H1161" s="16"/>
      <c r="I1161" s="16"/>
      <c r="J1161" s="16"/>
      <c r="K1161" s="16"/>
      <c r="L1161" s="16"/>
      <c r="M1161" s="16"/>
      <c r="N1161" s="2">
        <f>N1147</f>
        <v>43439</v>
      </c>
      <c r="O1161" s="3">
        <f t="shared" si="636"/>
        <v>0.66666666666666596</v>
      </c>
      <c r="P1161" s="4">
        <f t="shared" si="637"/>
        <v>0.68749999999999922</v>
      </c>
      <c r="Q1161" s="176" t="s">
        <v>252</v>
      </c>
      <c r="R1161" s="6" t="s">
        <v>931</v>
      </c>
      <c r="S1161" s="5">
        <f>SUM(P1161-O1161)</f>
        <v>2.0833333333333259E-2</v>
      </c>
    </row>
    <row r="1162" spans="1:19" ht="10.5" customHeight="1" outlineLevel="1" x14ac:dyDescent="0.2">
      <c r="B1162" s="16">
        <f t="shared" si="639"/>
        <v>2.0833333333333259E-2</v>
      </c>
      <c r="C1162" s="16"/>
      <c r="D1162" s="16"/>
      <c r="E1162" s="16"/>
      <c r="F1162" s="16"/>
      <c r="G1162" s="16"/>
      <c r="H1162" s="16"/>
      <c r="I1162" s="16"/>
      <c r="J1162" s="16"/>
      <c r="K1162" s="16"/>
      <c r="L1162" s="16"/>
      <c r="M1162" s="16"/>
      <c r="N1162" s="2">
        <f>N1147</f>
        <v>43439</v>
      </c>
      <c r="O1162" s="3">
        <f t="shared" si="636"/>
        <v>0.68749999999999922</v>
      </c>
      <c r="P1162" s="4">
        <f t="shared" si="637"/>
        <v>0.70833333333333248</v>
      </c>
      <c r="Q1162" s="176" t="s">
        <v>252</v>
      </c>
      <c r="R1162" s="6" t="s">
        <v>931</v>
      </c>
      <c r="S1162" s="5">
        <f>SUM(P1162-O1162)</f>
        <v>2.0833333333333259E-2</v>
      </c>
    </row>
    <row r="1163" spans="1:19" ht="10.5" customHeight="1" outlineLevel="1" x14ac:dyDescent="0.2">
      <c r="B1163" s="16">
        <f t="shared" si="639"/>
        <v>2.0833333333333259E-2</v>
      </c>
      <c r="C1163" s="16"/>
      <c r="D1163" s="16"/>
      <c r="E1163" s="16"/>
      <c r="F1163" s="16"/>
      <c r="G1163" s="16"/>
      <c r="H1163" s="16"/>
      <c r="I1163" s="16"/>
      <c r="J1163" s="16"/>
      <c r="K1163" s="16"/>
      <c r="L1163" s="16"/>
      <c r="M1163" s="16"/>
      <c r="N1163" s="2">
        <f>N1147</f>
        <v>43439</v>
      </c>
      <c r="O1163" s="3">
        <f t="shared" si="636"/>
        <v>0.70833333333333248</v>
      </c>
      <c r="P1163" s="4">
        <f t="shared" si="637"/>
        <v>0.72916666666666574</v>
      </c>
      <c r="Q1163" s="176" t="s">
        <v>252</v>
      </c>
      <c r="R1163" s="6" t="s">
        <v>931</v>
      </c>
      <c r="S1163" s="5">
        <f t="shared" ref="S1163" si="641">SUM(P1163-O1163)</f>
        <v>2.0833333333333259E-2</v>
      </c>
    </row>
    <row r="1164" spans="1:19" ht="10.5" customHeight="1" outlineLevel="1" thickBot="1" x14ac:dyDescent="0.25">
      <c r="B1164" s="16"/>
      <c r="C1164" s="16"/>
      <c r="D1164" s="16"/>
      <c r="E1164" s="16"/>
      <c r="F1164" s="16"/>
      <c r="G1164" s="16"/>
      <c r="H1164" s="16"/>
      <c r="I1164" s="16">
        <f>S1164</f>
        <v>2.0833333333333259E-2</v>
      </c>
      <c r="J1164" s="16"/>
      <c r="K1164" s="16"/>
      <c r="L1164" s="16"/>
      <c r="M1164" s="16"/>
      <c r="N1164" s="2">
        <f>N1147</f>
        <v>43439</v>
      </c>
      <c r="O1164" s="3">
        <f t="shared" si="636"/>
        <v>0.72916666666666574</v>
      </c>
      <c r="P1164" s="4">
        <f t="shared" si="637"/>
        <v>0.749999999999999</v>
      </c>
      <c r="Q1164" s="176" t="s">
        <v>36</v>
      </c>
      <c r="R1164" s="86" t="s">
        <v>930</v>
      </c>
      <c r="S1164" s="5">
        <f>SUM(P1164-O1164)</f>
        <v>2.0833333333333259E-2</v>
      </c>
    </row>
    <row r="1165" spans="1:19" ht="10.5" customHeight="1" outlineLevel="1" x14ac:dyDescent="0.2">
      <c r="A1165" s="17">
        <f t="shared" ref="A1165:M1165" si="642">SUM(A1148:A1164)</f>
        <v>0</v>
      </c>
      <c r="B1165" s="17">
        <f t="shared" si="642"/>
        <v>0.14583333333333282</v>
      </c>
      <c r="C1165" s="17">
        <f t="shared" si="642"/>
        <v>0</v>
      </c>
      <c r="D1165" s="17">
        <f t="shared" si="642"/>
        <v>6.2499999999999889E-2</v>
      </c>
      <c r="E1165" s="17">
        <f t="shared" si="642"/>
        <v>0</v>
      </c>
      <c r="F1165" s="17">
        <f t="shared" si="642"/>
        <v>0</v>
      </c>
      <c r="G1165" s="17">
        <f t="shared" si="642"/>
        <v>6.2499999999999833E-2</v>
      </c>
      <c r="H1165" s="17">
        <f t="shared" si="642"/>
        <v>0</v>
      </c>
      <c r="I1165" s="17">
        <f t="shared" si="642"/>
        <v>4.1666666666666519E-2</v>
      </c>
      <c r="J1165" s="17">
        <f t="shared" si="642"/>
        <v>0</v>
      </c>
      <c r="K1165" s="17">
        <f t="shared" si="642"/>
        <v>0</v>
      </c>
      <c r="L1165" s="17">
        <f t="shared" si="642"/>
        <v>4.166666666666663E-2</v>
      </c>
      <c r="M1165" s="17">
        <f t="shared" si="642"/>
        <v>0</v>
      </c>
      <c r="N1165" s="55" t="b">
        <f>SUM(A1165:M1165) = S1165</f>
        <v>1</v>
      </c>
      <c r="O1165" s="23"/>
      <c r="P1165" s="23"/>
      <c r="Q1165" s="49"/>
      <c r="R1165" s="49"/>
      <c r="S1165" s="17">
        <f>SUM(S1148:S1164)</f>
        <v>0.35416666666666569</v>
      </c>
    </row>
    <row r="1166" spans="1:19" ht="10.5" customHeight="1" outlineLevel="1" x14ac:dyDescent="0.2">
      <c r="A1166" s="8">
        <f t="shared" ref="A1166:C1166" si="643">(A1165-INT(A1165))*24</f>
        <v>0</v>
      </c>
      <c r="B1166" s="8">
        <f t="shared" si="643"/>
        <v>3.4999999999999876</v>
      </c>
      <c r="C1166" s="8">
        <f t="shared" si="643"/>
        <v>0</v>
      </c>
      <c r="D1166" s="18">
        <f>(D1165-INT(D1165))*24</f>
        <v>1.4999999999999973</v>
      </c>
      <c r="E1166" s="18">
        <f>(E1165-INT(E1165))*24</f>
        <v>0</v>
      </c>
      <c r="F1166" s="18">
        <f>(F1165-INT(F1165))*24</f>
        <v>0</v>
      </c>
      <c r="G1166" s="18">
        <f>(G1165-INT(G1165))*24</f>
        <v>1.499999999999996</v>
      </c>
      <c r="H1166" s="18">
        <f t="shared" ref="H1166:M1166" si="644">(H1165-INT(H1165))*24</f>
        <v>0</v>
      </c>
      <c r="I1166" s="18">
        <f t="shared" si="644"/>
        <v>0.99999999999999645</v>
      </c>
      <c r="J1166" s="18">
        <f t="shared" si="644"/>
        <v>0</v>
      </c>
      <c r="K1166" s="18">
        <f t="shared" si="644"/>
        <v>0</v>
      </c>
      <c r="L1166" s="18">
        <f t="shared" si="644"/>
        <v>0.99999999999999911</v>
      </c>
      <c r="M1166" s="57">
        <f t="shared" si="644"/>
        <v>0</v>
      </c>
      <c r="N1166" s="26">
        <f>SUM(A1166:M1166)</f>
        <v>8.4999999999999751</v>
      </c>
      <c r="O1166" s="24"/>
      <c r="P1166" s="24"/>
      <c r="Q1166" s="50"/>
      <c r="R1166" s="50"/>
      <c r="S1166" s="52"/>
    </row>
    <row r="1167" spans="1:19" ht="10.5" customHeight="1" outlineLevel="1" thickBot="1" x14ac:dyDescent="0.25">
      <c r="A1167" s="27"/>
      <c r="B1167" s="19"/>
      <c r="C1167" s="19"/>
      <c r="D1167" s="20">
        <f>SUM(A1166:D1166)</f>
        <v>4.9999999999999849</v>
      </c>
      <c r="E1167" s="20">
        <f t="shared" ref="E1167:M1167" si="645">E1166</f>
        <v>0</v>
      </c>
      <c r="F1167" s="20">
        <f t="shared" si="645"/>
        <v>0</v>
      </c>
      <c r="G1167" s="20">
        <f t="shared" si="645"/>
        <v>1.499999999999996</v>
      </c>
      <c r="H1167" s="20">
        <f t="shared" si="645"/>
        <v>0</v>
      </c>
      <c r="I1167" s="20">
        <f t="shared" si="645"/>
        <v>0.99999999999999645</v>
      </c>
      <c r="J1167" s="20">
        <f t="shared" si="645"/>
        <v>0</v>
      </c>
      <c r="K1167" s="20">
        <f t="shared" si="645"/>
        <v>0</v>
      </c>
      <c r="L1167" s="20">
        <f t="shared" si="645"/>
        <v>0.99999999999999911</v>
      </c>
      <c r="M1167" s="58">
        <f t="shared" si="645"/>
        <v>0</v>
      </c>
      <c r="N1167" s="60">
        <f>S1167</f>
        <v>0.35416666666666569</v>
      </c>
      <c r="O1167" s="25"/>
      <c r="P1167" s="25"/>
      <c r="Q1167" s="51"/>
      <c r="R1167" s="51"/>
      <c r="S1167" s="54">
        <f>SUM(S1165:S1166)</f>
        <v>0.35416666666666569</v>
      </c>
    </row>
    <row r="1168" spans="1:19" ht="10.5" customHeight="1" outlineLevel="1" thickBot="1" x14ac:dyDescent="0.25">
      <c r="A1168" s="39"/>
      <c r="B1168" s="40" t="s">
        <v>252</v>
      </c>
      <c r="C1168" s="40" t="s">
        <v>19</v>
      </c>
      <c r="D1168" s="40" t="s">
        <v>3</v>
      </c>
      <c r="E1168" s="59" t="s">
        <v>24</v>
      </c>
      <c r="F1168" s="40" t="s">
        <v>12</v>
      </c>
      <c r="G1168" s="39" t="s">
        <v>10</v>
      </c>
      <c r="H1168" s="39" t="s">
        <v>11</v>
      </c>
      <c r="I1168" s="39" t="s">
        <v>15</v>
      </c>
      <c r="J1168" s="39" t="s">
        <v>13</v>
      </c>
      <c r="K1168" s="39" t="s">
        <v>368</v>
      </c>
      <c r="L1168" s="39" t="s">
        <v>687</v>
      </c>
      <c r="M1168" s="59" t="s">
        <v>26</v>
      </c>
      <c r="N1168" s="56">
        <f>N1147+1</f>
        <v>43440</v>
      </c>
      <c r="O1168" s="4">
        <v>0.375</v>
      </c>
      <c r="P1168" s="4">
        <f>O1168</f>
        <v>0.375</v>
      </c>
      <c r="Q1168" s="47" t="s">
        <v>23</v>
      </c>
      <c r="R1168" s="86" t="s">
        <v>870</v>
      </c>
      <c r="S1168" s="5">
        <f t="shared" ref="S1168" si="646">SUM(P1168-O1168)</f>
        <v>0</v>
      </c>
    </row>
    <row r="1169" spans="2:19" ht="10.5" customHeight="1" outlineLevel="1" x14ac:dyDescent="0.2">
      <c r="B1169" s="16"/>
      <c r="C1169" s="13"/>
      <c r="D1169" s="16">
        <f>S1169</f>
        <v>2.0833333333333315E-2</v>
      </c>
      <c r="E1169" s="16"/>
      <c r="F1169" s="16"/>
      <c r="G1169" s="16"/>
      <c r="H1169" s="16"/>
      <c r="J1169" s="16"/>
      <c r="M1169" s="16"/>
      <c r="N1169" s="2">
        <f>N1168</f>
        <v>43440</v>
      </c>
      <c r="O1169" s="3">
        <f>SUM(P1168)</f>
        <v>0.375</v>
      </c>
      <c r="P1169" s="4">
        <f>P1168+0.0208333333333333</f>
        <v>0.39583333333333331</v>
      </c>
      <c r="Q1169" s="176" t="s">
        <v>3</v>
      </c>
      <c r="R1169" s="6" t="s">
        <v>21</v>
      </c>
      <c r="S1169" s="5">
        <f t="shared" ref="S1169:S1170" si="647">SUM(P1169-O1169)</f>
        <v>2.0833333333333315E-2</v>
      </c>
    </row>
    <row r="1170" spans="2:19" ht="10.5" customHeight="1" outlineLevel="1" x14ac:dyDescent="0.2">
      <c r="B1170" s="16"/>
      <c r="C1170" s="13"/>
      <c r="D1170" s="16"/>
      <c r="E1170" s="16"/>
      <c r="F1170" s="16"/>
      <c r="G1170" s="16"/>
      <c r="H1170" s="16"/>
      <c r="I1170" s="16">
        <f>S1170</f>
        <v>2.0833333333333315E-2</v>
      </c>
      <c r="J1170" s="16"/>
      <c r="K1170" s="16"/>
      <c r="M1170" s="16"/>
      <c r="N1170" s="2">
        <f>N1168</f>
        <v>43440</v>
      </c>
      <c r="O1170" s="3">
        <f t="shared" ref="O1170:O1182" si="648">SUM(P1169)</f>
        <v>0.39583333333333331</v>
      </c>
      <c r="P1170" s="4">
        <f t="shared" ref="P1170:P1182" si="649">P1169+0.0208333333333333</f>
        <v>0.41666666666666663</v>
      </c>
      <c r="Q1170" s="176" t="s">
        <v>36</v>
      </c>
      <c r="R1170" s="86" t="s">
        <v>932</v>
      </c>
      <c r="S1170" s="5">
        <f t="shared" si="647"/>
        <v>2.0833333333333315E-2</v>
      </c>
    </row>
    <row r="1171" spans="2:19" ht="10.5" customHeight="1" outlineLevel="1" x14ac:dyDescent="0.2">
      <c r="B1171" s="16"/>
      <c r="C1171" s="13"/>
      <c r="D1171" s="5"/>
      <c r="E1171" s="16"/>
      <c r="F1171" s="16"/>
      <c r="G1171" s="16"/>
      <c r="H1171" s="16"/>
      <c r="I1171" s="16">
        <f>S1171</f>
        <v>2.0833333333333315E-2</v>
      </c>
      <c r="J1171" s="16"/>
      <c r="K1171" s="16"/>
      <c r="L1171" s="16"/>
      <c r="M1171" s="13"/>
      <c r="N1171" s="2">
        <f>N1168</f>
        <v>43440</v>
      </c>
      <c r="O1171" s="3">
        <f t="shared" si="648"/>
        <v>0.41666666666666663</v>
      </c>
      <c r="P1171" s="4">
        <f t="shared" si="649"/>
        <v>0.43749999999999994</v>
      </c>
      <c r="Q1171" s="176" t="s">
        <v>36</v>
      </c>
      <c r="R1171" s="86" t="s">
        <v>932</v>
      </c>
      <c r="S1171" s="5">
        <f>SUM(P1171-O1171)</f>
        <v>2.0833333333333315E-2</v>
      </c>
    </row>
    <row r="1172" spans="2:19" ht="10.5" customHeight="1" outlineLevel="1" x14ac:dyDescent="0.2">
      <c r="B1172" s="16"/>
      <c r="C1172" s="13"/>
      <c r="D1172" s="16"/>
      <c r="E1172" s="16"/>
      <c r="F1172" s="16"/>
      <c r="G1172" s="16">
        <f>S1172</f>
        <v>2.0833333333333315E-2</v>
      </c>
      <c r="H1172" s="16"/>
      <c r="I1172" s="16"/>
      <c r="J1172" s="16"/>
      <c r="K1172" s="16"/>
      <c r="L1172" s="16"/>
      <c r="M1172" s="16"/>
      <c r="N1172" s="2">
        <f>N1168</f>
        <v>43440</v>
      </c>
      <c r="O1172" s="3">
        <f t="shared" si="648"/>
        <v>0.43749999999999994</v>
      </c>
      <c r="P1172" s="4">
        <f t="shared" si="649"/>
        <v>0.45833333333333326</v>
      </c>
      <c r="Q1172" s="176" t="s">
        <v>10</v>
      </c>
      <c r="R1172" s="86" t="s">
        <v>933</v>
      </c>
      <c r="S1172" s="5">
        <f>SUM(P1172-O1172)</f>
        <v>2.0833333333333315E-2</v>
      </c>
    </row>
    <row r="1173" spans="2:19" ht="10.5" customHeight="1" outlineLevel="1" x14ac:dyDescent="0.2">
      <c r="B1173" s="16"/>
      <c r="C1173" s="13"/>
      <c r="D1173" s="16"/>
      <c r="E1173" s="16"/>
      <c r="F1173" s="16"/>
      <c r="G1173" s="16"/>
      <c r="H1173" s="16"/>
      <c r="I1173" s="16">
        <f>S1173</f>
        <v>2.0833333333333315E-2</v>
      </c>
      <c r="J1173" s="16"/>
      <c r="K1173" s="16"/>
      <c r="L1173" s="16"/>
      <c r="M1173" s="16"/>
      <c r="N1173" s="2">
        <f>N1168</f>
        <v>43440</v>
      </c>
      <c r="O1173" s="3">
        <f t="shared" si="648"/>
        <v>0.45833333333333326</v>
      </c>
      <c r="P1173" s="4">
        <f t="shared" si="649"/>
        <v>0.47916666666666657</v>
      </c>
      <c r="Q1173" s="176" t="s">
        <v>36</v>
      </c>
      <c r="R1173" s="86" t="s">
        <v>932</v>
      </c>
      <c r="S1173" s="5">
        <f>SUM(P1173-O1173)</f>
        <v>2.0833333333333315E-2</v>
      </c>
    </row>
    <row r="1174" spans="2:19" ht="10.5" customHeight="1" outlineLevel="1" x14ac:dyDescent="0.2">
      <c r="B1174" s="16"/>
      <c r="C1174" s="13"/>
      <c r="D1174" s="16"/>
      <c r="E1174" s="16"/>
      <c r="F1174" s="16"/>
      <c r="G1174" s="16">
        <f>S1174</f>
        <v>2.0833333333333315E-2</v>
      </c>
      <c r="H1174" s="16"/>
      <c r="I1174" s="16"/>
      <c r="J1174" s="16"/>
      <c r="K1174" s="16"/>
      <c r="L1174" s="16"/>
      <c r="M1174" s="16"/>
      <c r="N1174" s="2">
        <f>N1168</f>
        <v>43440</v>
      </c>
      <c r="O1174" s="3">
        <f t="shared" si="648"/>
        <v>0.47916666666666657</v>
      </c>
      <c r="P1174" s="4">
        <f t="shared" si="649"/>
        <v>0.49999999999999989</v>
      </c>
      <c r="Q1174" s="176" t="s">
        <v>10</v>
      </c>
      <c r="R1174" s="86" t="s">
        <v>933</v>
      </c>
      <c r="S1174" s="5">
        <f>SUM(P1174-O1174)</f>
        <v>2.0833333333333315E-2</v>
      </c>
    </row>
    <row r="1175" spans="2:19" ht="10.5" customHeight="1" outlineLevel="1" x14ac:dyDescent="0.2">
      <c r="B1175" s="16"/>
      <c r="C1175" s="13"/>
      <c r="D1175" s="16"/>
      <c r="E1175" s="16"/>
      <c r="F1175" s="16"/>
      <c r="G1175" s="16">
        <f>S1175</f>
        <v>2.0833333333333259E-2</v>
      </c>
      <c r="H1175" s="16"/>
      <c r="I1175" s="16"/>
      <c r="J1175" s="16"/>
      <c r="K1175" s="16"/>
      <c r="L1175" s="16"/>
      <c r="M1175" s="16"/>
      <c r="N1175" s="2">
        <f>N1168</f>
        <v>43440</v>
      </c>
      <c r="O1175" s="3">
        <f t="shared" si="648"/>
        <v>0.49999999999999989</v>
      </c>
      <c r="P1175" s="4">
        <f t="shared" si="649"/>
        <v>0.52083333333333315</v>
      </c>
      <c r="Q1175" s="176" t="s">
        <v>10</v>
      </c>
      <c r="R1175" s="86" t="s">
        <v>933</v>
      </c>
      <c r="S1175" s="5">
        <f t="shared" ref="S1175:S1176" si="650">SUM(P1175-O1175)</f>
        <v>2.0833333333333259E-2</v>
      </c>
    </row>
    <row r="1176" spans="2:19" ht="10.5" customHeight="1" outlineLevel="1" x14ac:dyDescent="0.2">
      <c r="B1176" s="16"/>
      <c r="C1176" s="13"/>
      <c r="D1176" s="16"/>
      <c r="E1176" s="16"/>
      <c r="F1176" s="16"/>
      <c r="G1176" s="16">
        <f>S1176</f>
        <v>2.0833333333333259E-2</v>
      </c>
      <c r="H1176" s="16"/>
      <c r="I1176" s="16"/>
      <c r="J1176" s="16"/>
      <c r="L1176" s="16"/>
      <c r="M1176" s="16"/>
      <c r="N1176" s="2">
        <f>N1168</f>
        <v>43440</v>
      </c>
      <c r="O1176" s="3">
        <f t="shared" si="648"/>
        <v>0.52083333333333315</v>
      </c>
      <c r="P1176" s="4">
        <f t="shared" si="649"/>
        <v>0.54166666666666641</v>
      </c>
      <c r="Q1176" s="176" t="s">
        <v>10</v>
      </c>
      <c r="R1176" s="86" t="s">
        <v>933</v>
      </c>
      <c r="S1176" s="5">
        <f t="shared" si="650"/>
        <v>2.0833333333333259E-2</v>
      </c>
    </row>
    <row r="1177" spans="2:19" ht="10.5" customHeight="1" outlineLevel="1" x14ac:dyDescent="0.2">
      <c r="B1177" s="16"/>
      <c r="C1177" s="13"/>
      <c r="D1177" s="16"/>
      <c r="E1177" s="16"/>
      <c r="F1177" s="16"/>
      <c r="G1177" s="16">
        <f>S1177</f>
        <v>2.0833333333333259E-2</v>
      </c>
      <c r="H1177" s="16"/>
      <c r="I1177" s="16"/>
      <c r="J1177" s="16"/>
      <c r="K1177" s="16"/>
      <c r="L1177" s="16"/>
      <c r="M1177" s="16"/>
      <c r="N1177" s="2">
        <f>N1168</f>
        <v>43440</v>
      </c>
      <c r="O1177" s="3">
        <f t="shared" si="648"/>
        <v>0.54166666666666641</v>
      </c>
      <c r="P1177" s="4">
        <f t="shared" si="649"/>
        <v>0.56249999999999967</v>
      </c>
      <c r="Q1177" s="176" t="s">
        <v>10</v>
      </c>
      <c r="R1177" s="86" t="s">
        <v>933</v>
      </c>
      <c r="S1177" s="5">
        <f>SUM(P1177-O1177)</f>
        <v>2.0833333333333259E-2</v>
      </c>
    </row>
    <row r="1178" spans="2:19" ht="10.5" customHeight="1" outlineLevel="1" x14ac:dyDescent="0.2">
      <c r="B1178" s="16"/>
      <c r="C1178" s="16"/>
      <c r="D1178" s="16">
        <f>S1178</f>
        <v>2.0833333333333259E-2</v>
      </c>
      <c r="E1178" s="16"/>
      <c r="F1178" s="16"/>
      <c r="G1178" s="16"/>
      <c r="H1178" s="16"/>
      <c r="I1178" s="16"/>
      <c r="J1178" s="16"/>
      <c r="K1178" s="16"/>
      <c r="L1178" s="16"/>
      <c r="M1178" s="16"/>
      <c r="N1178" s="2">
        <f>N1168</f>
        <v>43440</v>
      </c>
      <c r="O1178" s="3">
        <f t="shared" si="648"/>
        <v>0.56249999999999967</v>
      </c>
      <c r="P1178" s="4">
        <f t="shared" si="649"/>
        <v>0.58333333333333293</v>
      </c>
      <c r="Q1178" s="176" t="s">
        <v>3</v>
      </c>
      <c r="R1178" s="86" t="s">
        <v>934</v>
      </c>
      <c r="S1178" s="5">
        <f>SUM(P1178-O1178)</f>
        <v>2.0833333333333259E-2</v>
      </c>
    </row>
    <row r="1179" spans="2:19" ht="10.5" customHeight="1" outlineLevel="1" x14ac:dyDescent="0.2">
      <c r="B1179" s="16"/>
      <c r="C1179" s="16"/>
      <c r="D1179" s="16"/>
      <c r="E1179" s="16"/>
      <c r="F1179" s="16"/>
      <c r="G1179" s="16"/>
      <c r="H1179" s="16"/>
      <c r="I1179" s="16"/>
      <c r="J1179" s="16"/>
      <c r="K1179" s="16"/>
      <c r="L1179" s="16"/>
      <c r="M1179" s="16"/>
      <c r="N1179" s="2">
        <f>N1168</f>
        <v>43440</v>
      </c>
      <c r="O1179" s="3">
        <f t="shared" si="648"/>
        <v>0.58333333333333293</v>
      </c>
      <c r="P1179" s="4">
        <f t="shared" si="649"/>
        <v>0.60416666666666619</v>
      </c>
      <c r="Q1179" s="176" t="s">
        <v>23</v>
      </c>
      <c r="R1179" s="86" t="s">
        <v>935</v>
      </c>
      <c r="S1179" s="5"/>
    </row>
    <row r="1180" spans="2:19" ht="10.5" customHeight="1" outlineLevel="1" x14ac:dyDescent="0.2">
      <c r="B1180" s="16"/>
      <c r="C1180" s="16"/>
      <c r="D1180" s="16"/>
      <c r="E1180" s="16"/>
      <c r="F1180" s="16"/>
      <c r="G1180" s="16"/>
      <c r="H1180" s="16"/>
      <c r="I1180" s="16"/>
      <c r="J1180" s="16"/>
      <c r="K1180" s="16"/>
      <c r="L1180" s="16"/>
      <c r="M1180" s="16"/>
      <c r="N1180" s="2">
        <f>N1168</f>
        <v>43440</v>
      </c>
      <c r="O1180" s="3">
        <f t="shared" si="648"/>
        <v>0.60416666666666619</v>
      </c>
      <c r="P1180" s="4">
        <f t="shared" si="649"/>
        <v>0.62499999999999944</v>
      </c>
      <c r="Q1180" s="176" t="s">
        <v>23</v>
      </c>
      <c r="R1180" s="86" t="s">
        <v>935</v>
      </c>
      <c r="S1180" s="5"/>
    </row>
    <row r="1181" spans="2:19" ht="10.5" customHeight="1" outlineLevel="1" x14ac:dyDescent="0.2">
      <c r="B1181" s="16">
        <f>S1181</f>
        <v>2.0833333333333259E-2</v>
      </c>
      <c r="C1181" s="16"/>
      <c r="D1181" s="16"/>
      <c r="E1181" s="16"/>
      <c r="F1181" s="16"/>
      <c r="G1181" s="16"/>
      <c r="H1181" s="16"/>
      <c r="I1181" s="16"/>
      <c r="J1181" s="16"/>
      <c r="K1181" s="16"/>
      <c r="L1181" s="16"/>
      <c r="M1181" s="16"/>
      <c r="N1181" s="2">
        <f>N1168</f>
        <v>43440</v>
      </c>
      <c r="O1181" s="3">
        <f t="shared" si="648"/>
        <v>0.62499999999999944</v>
      </c>
      <c r="P1181" s="4">
        <f t="shared" si="649"/>
        <v>0.6458333333333327</v>
      </c>
      <c r="Q1181" s="176" t="s">
        <v>252</v>
      </c>
      <c r="R1181" s="6" t="s">
        <v>936</v>
      </c>
      <c r="S1181" s="5">
        <f t="shared" ref="S1181" si="651">SUM(P1181-O1181)</f>
        <v>2.0833333333333259E-2</v>
      </c>
    </row>
    <row r="1182" spans="2:19" ht="10.5" customHeight="1" outlineLevel="1" x14ac:dyDescent="0.2">
      <c r="B1182" s="16"/>
      <c r="C1182" s="16"/>
      <c r="D1182" s="16">
        <f>S1182</f>
        <v>2.0833333333333259E-2</v>
      </c>
      <c r="E1182" s="16"/>
      <c r="F1182" s="16"/>
      <c r="G1182" s="16"/>
      <c r="H1182" s="16"/>
      <c r="I1182" s="16"/>
      <c r="J1182" s="16"/>
      <c r="K1182" s="16"/>
      <c r="L1182" s="16"/>
      <c r="M1182" s="16"/>
      <c r="N1182" s="2">
        <f>N1168</f>
        <v>43440</v>
      </c>
      <c r="O1182" s="3">
        <f t="shared" si="648"/>
        <v>0.6458333333333327</v>
      </c>
      <c r="P1182" s="4">
        <f t="shared" si="649"/>
        <v>0.66666666666666596</v>
      </c>
      <c r="Q1182" s="176" t="s">
        <v>3</v>
      </c>
      <c r="R1182" s="6" t="s">
        <v>21</v>
      </c>
      <c r="S1182" s="5">
        <f>SUM(P1182-O1182)</f>
        <v>2.0833333333333259E-2</v>
      </c>
    </row>
    <row r="1183" spans="2:19" ht="10.5" customHeight="1" outlineLevel="1" x14ac:dyDescent="0.2">
      <c r="B1183" s="16"/>
      <c r="C1183" s="16"/>
      <c r="D1183" s="16"/>
      <c r="E1183" s="16"/>
      <c r="F1183" s="16"/>
      <c r="G1183" s="16"/>
      <c r="H1183" s="16"/>
      <c r="I1183" s="16">
        <f>S1183</f>
        <v>2.0833333333333259E-2</v>
      </c>
      <c r="J1183" s="16"/>
      <c r="K1183" s="16"/>
      <c r="L1183" s="16"/>
      <c r="M1183" s="16"/>
      <c r="N1183" s="2">
        <f>N1168</f>
        <v>43440</v>
      </c>
      <c r="O1183" s="3">
        <f>SUM(P1182)</f>
        <v>0.66666666666666596</v>
      </c>
      <c r="P1183" s="4">
        <f>P1182+0.0208333333333333</f>
        <v>0.68749999999999922</v>
      </c>
      <c r="Q1183" s="176" t="s">
        <v>36</v>
      </c>
      <c r="R1183" s="6" t="s">
        <v>928</v>
      </c>
      <c r="S1183" s="5">
        <f>SUM(P1183-O1183)</f>
        <v>2.0833333333333259E-2</v>
      </c>
    </row>
    <row r="1184" spans="2:19" ht="10.5" customHeight="1" outlineLevel="1" x14ac:dyDescent="0.2">
      <c r="B1184" s="16"/>
      <c r="C1184" s="16"/>
      <c r="D1184" s="16"/>
      <c r="E1184" s="16"/>
      <c r="F1184" s="16"/>
      <c r="G1184" s="16">
        <f>S1184</f>
        <v>2.0833333333333259E-2</v>
      </c>
      <c r="H1184" s="16"/>
      <c r="I1184" s="16"/>
      <c r="J1184" s="16"/>
      <c r="K1184" s="16"/>
      <c r="L1184" s="16"/>
      <c r="M1184" s="16"/>
      <c r="N1184" s="2">
        <f>N1168</f>
        <v>43440</v>
      </c>
      <c r="O1184" s="3">
        <f t="shared" ref="O1184:O1188" si="652">SUM(P1183)</f>
        <v>0.68749999999999922</v>
      </c>
      <c r="P1184" s="4">
        <f t="shared" ref="P1184:P1188" si="653">P1183+0.0208333333333333</f>
        <v>0.70833333333333248</v>
      </c>
      <c r="Q1184" s="176" t="s">
        <v>10</v>
      </c>
      <c r="R1184" s="86" t="s">
        <v>933</v>
      </c>
      <c r="S1184" s="5">
        <f t="shared" ref="S1184:S1188" si="654">SUM(P1184-O1184)</f>
        <v>2.0833333333333259E-2</v>
      </c>
    </row>
    <row r="1185" spans="1:19" ht="10.5" customHeight="1" outlineLevel="1" x14ac:dyDescent="0.2">
      <c r="B1185" s="16"/>
      <c r="C1185" s="16"/>
      <c r="D1185" s="16"/>
      <c r="E1185" s="16"/>
      <c r="F1185" s="16"/>
      <c r="G1185" s="16">
        <f>S1185</f>
        <v>2.0833333333333259E-2</v>
      </c>
      <c r="H1185" s="16"/>
      <c r="I1185" s="16"/>
      <c r="J1185" s="16"/>
      <c r="K1185" s="16"/>
      <c r="L1185" s="16"/>
      <c r="M1185" s="16"/>
      <c r="N1185" s="2">
        <f>N1168</f>
        <v>43440</v>
      </c>
      <c r="O1185" s="3">
        <f t="shared" si="652"/>
        <v>0.70833333333333248</v>
      </c>
      <c r="P1185" s="4">
        <f t="shared" si="653"/>
        <v>0.72916666666666574</v>
      </c>
      <c r="Q1185" s="176" t="s">
        <v>10</v>
      </c>
      <c r="R1185" s="86" t="s">
        <v>933</v>
      </c>
      <c r="S1185" s="5">
        <f t="shared" si="654"/>
        <v>2.0833333333333259E-2</v>
      </c>
    </row>
    <row r="1186" spans="1:19" ht="10.5" customHeight="1" outlineLevel="1" x14ac:dyDescent="0.2">
      <c r="B1186" s="16"/>
      <c r="C1186" s="16"/>
      <c r="D1186" s="16"/>
      <c r="E1186" s="16"/>
      <c r="F1186" s="16"/>
      <c r="G1186" s="16">
        <f>S1186</f>
        <v>2.0833333333333259E-2</v>
      </c>
      <c r="H1186" s="16"/>
      <c r="I1186" s="16"/>
      <c r="J1186" s="16"/>
      <c r="K1186" s="16"/>
      <c r="L1186" s="16"/>
      <c r="M1186" s="16"/>
      <c r="N1186" s="2">
        <f>N1168</f>
        <v>43440</v>
      </c>
      <c r="O1186" s="3">
        <f t="shared" si="652"/>
        <v>0.72916666666666574</v>
      </c>
      <c r="P1186" s="4">
        <f t="shared" si="653"/>
        <v>0.749999999999999</v>
      </c>
      <c r="Q1186" s="176" t="s">
        <v>10</v>
      </c>
      <c r="R1186" s="86" t="s">
        <v>933</v>
      </c>
      <c r="S1186" s="5">
        <f t="shared" si="654"/>
        <v>2.0833333333333259E-2</v>
      </c>
    </row>
    <row r="1187" spans="1:19" ht="10.5" customHeight="1" outlineLevel="1" x14ac:dyDescent="0.2">
      <c r="B1187" s="16"/>
      <c r="C1187" s="16"/>
      <c r="D1187" s="16"/>
      <c r="E1187" s="16"/>
      <c r="F1187" s="16"/>
      <c r="G1187" s="16">
        <f>S1187</f>
        <v>2.0833333333333259E-2</v>
      </c>
      <c r="H1187" s="16"/>
      <c r="I1187" s="16"/>
      <c r="J1187" s="16"/>
      <c r="K1187" s="16"/>
      <c r="L1187" s="16"/>
      <c r="M1187" s="16"/>
      <c r="N1187" s="2">
        <f>N1168</f>
        <v>43440</v>
      </c>
      <c r="O1187" s="3">
        <f t="shared" si="652"/>
        <v>0.749999999999999</v>
      </c>
      <c r="P1187" s="4">
        <f t="shared" si="653"/>
        <v>0.77083333333333226</v>
      </c>
      <c r="Q1187" s="176" t="s">
        <v>10</v>
      </c>
      <c r="R1187" s="86" t="s">
        <v>933</v>
      </c>
      <c r="S1187" s="5">
        <f t="shared" si="654"/>
        <v>2.0833333333333259E-2</v>
      </c>
    </row>
    <row r="1188" spans="1:19" ht="10.5" customHeight="1" outlineLevel="1" thickBot="1" x14ac:dyDescent="0.25">
      <c r="B1188" s="16"/>
      <c r="C1188" s="16"/>
      <c r="D1188" s="16"/>
      <c r="E1188" s="16"/>
      <c r="F1188" s="16"/>
      <c r="G1188" s="16">
        <f>S1188</f>
        <v>2.0833333333333259E-2</v>
      </c>
      <c r="H1188" s="16"/>
      <c r="I1188" s="16"/>
      <c r="J1188" s="16"/>
      <c r="K1188" s="16"/>
      <c r="L1188" s="16"/>
      <c r="M1188" s="16"/>
      <c r="N1188" s="2">
        <f>N1168</f>
        <v>43440</v>
      </c>
      <c r="O1188" s="3">
        <f t="shared" si="652"/>
        <v>0.77083333333333226</v>
      </c>
      <c r="P1188" s="4">
        <f t="shared" si="653"/>
        <v>0.79166666666666552</v>
      </c>
      <c r="Q1188" s="176" t="s">
        <v>10</v>
      </c>
      <c r="R1188" s="86" t="s">
        <v>933</v>
      </c>
      <c r="S1188" s="5">
        <f t="shared" si="654"/>
        <v>2.0833333333333259E-2</v>
      </c>
    </row>
    <row r="1189" spans="1:19" ht="10.5" customHeight="1" outlineLevel="1" x14ac:dyDescent="0.2">
      <c r="A1189" s="17">
        <f t="shared" ref="A1189:M1189" si="655">SUM(A1169:A1188)</f>
        <v>0</v>
      </c>
      <c r="B1189" s="17">
        <f t="shared" si="655"/>
        <v>2.0833333333333259E-2</v>
      </c>
      <c r="C1189" s="17">
        <f t="shared" si="655"/>
        <v>0</v>
      </c>
      <c r="D1189" s="17">
        <f t="shared" si="655"/>
        <v>6.2499999999999833E-2</v>
      </c>
      <c r="E1189" s="17">
        <f t="shared" si="655"/>
        <v>0</v>
      </c>
      <c r="F1189" s="17">
        <f t="shared" si="655"/>
        <v>0</v>
      </c>
      <c r="G1189" s="17">
        <f t="shared" si="655"/>
        <v>0.2083333333333327</v>
      </c>
      <c r="H1189" s="17">
        <f t="shared" si="655"/>
        <v>0</v>
      </c>
      <c r="I1189" s="17">
        <f t="shared" si="655"/>
        <v>8.3333333333333204E-2</v>
      </c>
      <c r="J1189" s="17">
        <f t="shared" si="655"/>
        <v>0</v>
      </c>
      <c r="K1189" s="17">
        <f t="shared" si="655"/>
        <v>0</v>
      </c>
      <c r="L1189" s="17">
        <f t="shared" si="655"/>
        <v>0</v>
      </c>
      <c r="M1189" s="17">
        <f t="shared" si="655"/>
        <v>0</v>
      </c>
      <c r="N1189" s="55" t="b">
        <f>SUM(A1189:M1189) = S1189</f>
        <v>1</v>
      </c>
      <c r="O1189" s="23"/>
      <c r="P1189" s="23"/>
      <c r="Q1189" s="49"/>
      <c r="R1189" s="49"/>
      <c r="S1189" s="17">
        <f>SUM(S1169:S1188)</f>
        <v>0.374999999999999</v>
      </c>
    </row>
    <row r="1190" spans="1:19" ht="10.5" customHeight="1" outlineLevel="1" x14ac:dyDescent="0.2">
      <c r="A1190" s="8">
        <f t="shared" ref="A1190:C1190" si="656">(A1189-INT(A1189))*24</f>
        <v>0</v>
      </c>
      <c r="B1190" s="8">
        <f t="shared" si="656"/>
        <v>0.49999999999999822</v>
      </c>
      <c r="C1190" s="8">
        <f t="shared" si="656"/>
        <v>0</v>
      </c>
      <c r="D1190" s="18">
        <f>(D1189-INT(D1189))*24</f>
        <v>1.499999999999996</v>
      </c>
      <c r="E1190" s="18">
        <f>(E1189-INT(E1189))*24</f>
        <v>0</v>
      </c>
      <c r="F1190" s="18">
        <f>(F1189-INT(F1189))*24</f>
        <v>0</v>
      </c>
      <c r="G1190" s="18">
        <f>(G1189-INT(G1189))*24</f>
        <v>4.9999999999999849</v>
      </c>
      <c r="H1190" s="18">
        <f t="shared" ref="H1190:M1190" si="657">(H1189-INT(H1189))*24</f>
        <v>0</v>
      </c>
      <c r="I1190" s="18">
        <f t="shared" si="657"/>
        <v>1.9999999999999969</v>
      </c>
      <c r="J1190" s="18">
        <f t="shared" si="657"/>
        <v>0</v>
      </c>
      <c r="K1190" s="18">
        <f t="shared" si="657"/>
        <v>0</v>
      </c>
      <c r="L1190" s="18">
        <f t="shared" si="657"/>
        <v>0</v>
      </c>
      <c r="M1190" s="57">
        <f t="shared" si="657"/>
        <v>0</v>
      </c>
      <c r="N1190" s="26">
        <f>SUM(A1190:M1190)</f>
        <v>8.9999999999999751</v>
      </c>
      <c r="O1190" s="24"/>
      <c r="P1190" s="24"/>
      <c r="Q1190" s="50"/>
      <c r="R1190" s="50"/>
      <c r="S1190" s="52"/>
    </row>
    <row r="1191" spans="1:19" ht="10.5" customHeight="1" outlineLevel="1" thickBot="1" x14ac:dyDescent="0.25">
      <c r="A1191" s="27"/>
      <c r="B1191" s="19"/>
      <c r="C1191" s="19"/>
      <c r="D1191" s="20">
        <f>SUM(A1190:D1190)</f>
        <v>1.9999999999999942</v>
      </c>
      <c r="E1191" s="20">
        <f t="shared" ref="E1191:M1191" si="658">E1190</f>
        <v>0</v>
      </c>
      <c r="F1191" s="20">
        <f t="shared" si="658"/>
        <v>0</v>
      </c>
      <c r="G1191" s="20">
        <f t="shared" si="658"/>
        <v>4.9999999999999849</v>
      </c>
      <c r="H1191" s="20">
        <f t="shared" si="658"/>
        <v>0</v>
      </c>
      <c r="I1191" s="20">
        <f t="shared" si="658"/>
        <v>1.9999999999999969</v>
      </c>
      <c r="J1191" s="20">
        <f t="shared" si="658"/>
        <v>0</v>
      </c>
      <c r="K1191" s="20">
        <f t="shared" si="658"/>
        <v>0</v>
      </c>
      <c r="L1191" s="20">
        <f t="shared" si="658"/>
        <v>0</v>
      </c>
      <c r="M1191" s="58">
        <f t="shared" si="658"/>
        <v>0</v>
      </c>
      <c r="N1191" s="60">
        <f>S1191</f>
        <v>0.374999999999999</v>
      </c>
      <c r="O1191" s="25"/>
      <c r="P1191" s="25"/>
      <c r="Q1191" s="51"/>
      <c r="R1191" s="51"/>
      <c r="S1191" s="54">
        <f>SUM(S1189:S1190)</f>
        <v>0.374999999999999</v>
      </c>
    </row>
    <row r="1192" spans="1:19" ht="10.5" customHeight="1" outlineLevel="1" thickBot="1" x14ac:dyDescent="0.25">
      <c r="A1192" s="39"/>
      <c r="B1192" s="40" t="s">
        <v>252</v>
      </c>
      <c r="C1192" s="40" t="s">
        <v>19</v>
      </c>
      <c r="D1192" s="40" t="s">
        <v>3</v>
      </c>
      <c r="E1192" s="59" t="s">
        <v>24</v>
      </c>
      <c r="F1192" s="40" t="s">
        <v>12</v>
      </c>
      <c r="G1192" s="39" t="s">
        <v>10</v>
      </c>
      <c r="H1192" s="39" t="s">
        <v>11</v>
      </c>
      <c r="I1192" s="39" t="s">
        <v>15</v>
      </c>
      <c r="J1192" s="39" t="s">
        <v>13</v>
      </c>
      <c r="K1192" s="39" t="s">
        <v>368</v>
      </c>
      <c r="L1192" s="39" t="s">
        <v>687</v>
      </c>
      <c r="M1192" s="59" t="s">
        <v>26</v>
      </c>
      <c r="N1192" s="56">
        <f>N1168+1</f>
        <v>43441</v>
      </c>
      <c r="O1192" s="4">
        <v>0.41666666666666669</v>
      </c>
      <c r="P1192" s="4">
        <f>O1192</f>
        <v>0.41666666666666669</v>
      </c>
      <c r="Q1192" s="47" t="s">
        <v>23</v>
      </c>
      <c r="R1192" s="86" t="s">
        <v>661</v>
      </c>
      <c r="S1192" s="5">
        <f t="shared" ref="S1192:S1207" si="659">SUM(P1192-O1192)</f>
        <v>0</v>
      </c>
    </row>
    <row r="1193" spans="1:19" ht="10.5" customHeight="1" outlineLevel="1" x14ac:dyDescent="0.2">
      <c r="B1193" s="16"/>
      <c r="C1193" s="16"/>
      <c r="D1193" s="16">
        <f>S1193</f>
        <v>2.0833333333333315E-2</v>
      </c>
      <c r="E1193" s="16"/>
      <c r="F1193" s="16"/>
      <c r="G1193" s="16"/>
      <c r="H1193" s="16"/>
      <c r="I1193" s="16"/>
      <c r="J1193" s="16"/>
      <c r="K1193" s="16"/>
      <c r="L1193" s="16"/>
      <c r="M1193" s="16"/>
      <c r="N1193" s="2">
        <f>N1192</f>
        <v>43441</v>
      </c>
      <c r="O1193" s="3">
        <f>SUM(P1192)</f>
        <v>0.41666666666666669</v>
      </c>
      <c r="P1193" s="4">
        <f>P1192+0.0208333333333333</f>
        <v>0.4375</v>
      </c>
      <c r="Q1193" s="176" t="s">
        <v>3</v>
      </c>
      <c r="R1193" s="6" t="s">
        <v>21</v>
      </c>
      <c r="S1193" s="5">
        <f t="shared" si="659"/>
        <v>2.0833333333333315E-2</v>
      </c>
    </row>
    <row r="1194" spans="1:19" ht="10.5" customHeight="1" outlineLevel="1" x14ac:dyDescent="0.2">
      <c r="B1194" s="16"/>
      <c r="C1194" s="16"/>
      <c r="D1194" s="16"/>
      <c r="E1194" s="16"/>
      <c r="F1194" s="16"/>
      <c r="G1194" s="16">
        <f t="shared" ref="G1194:G1199" si="660">S1194</f>
        <v>2.0833333333333315E-2</v>
      </c>
      <c r="H1194" s="16"/>
      <c r="I1194" s="16"/>
      <c r="J1194" s="16"/>
      <c r="K1194" s="16"/>
      <c r="L1194" s="16"/>
      <c r="M1194" s="16"/>
      <c r="N1194" s="2">
        <f>N1192</f>
        <v>43441</v>
      </c>
      <c r="O1194" s="3">
        <f t="shared" ref="O1194:O1207" si="661">SUM(P1193)</f>
        <v>0.4375</v>
      </c>
      <c r="P1194" s="4">
        <f t="shared" ref="P1194:P1210" si="662">P1193+0.0208333333333333</f>
        <v>0.45833333333333331</v>
      </c>
      <c r="Q1194" s="176" t="s">
        <v>10</v>
      </c>
      <c r="R1194" s="86" t="s">
        <v>951</v>
      </c>
      <c r="S1194" s="5">
        <f t="shared" si="659"/>
        <v>2.0833333333333315E-2</v>
      </c>
    </row>
    <row r="1195" spans="1:19" ht="10.5" customHeight="1" outlineLevel="1" x14ac:dyDescent="0.2">
      <c r="B1195" s="16"/>
      <c r="C1195" s="16"/>
      <c r="D1195" s="16"/>
      <c r="E1195" s="16"/>
      <c r="F1195" s="16"/>
      <c r="G1195" s="16">
        <f t="shared" si="660"/>
        <v>2.0833333333333315E-2</v>
      </c>
      <c r="H1195" s="16"/>
      <c r="I1195" s="16"/>
      <c r="J1195" s="16"/>
      <c r="K1195" s="16"/>
      <c r="L1195" s="16"/>
      <c r="M1195" s="16"/>
      <c r="N1195" s="2">
        <f>N1192</f>
        <v>43441</v>
      </c>
      <c r="O1195" s="3">
        <f t="shared" si="661"/>
        <v>0.45833333333333331</v>
      </c>
      <c r="P1195" s="4">
        <f t="shared" si="662"/>
        <v>0.47916666666666663</v>
      </c>
      <c r="Q1195" s="176" t="s">
        <v>10</v>
      </c>
      <c r="R1195" s="86" t="s">
        <v>951</v>
      </c>
      <c r="S1195" s="5">
        <f t="shared" si="659"/>
        <v>2.0833333333333315E-2</v>
      </c>
    </row>
    <row r="1196" spans="1:19" ht="10.5" customHeight="1" outlineLevel="1" x14ac:dyDescent="0.2">
      <c r="B1196" s="16"/>
      <c r="C1196" s="16"/>
      <c r="D1196" s="16"/>
      <c r="E1196" s="16"/>
      <c r="F1196" s="16"/>
      <c r="G1196" s="16">
        <f t="shared" si="660"/>
        <v>2.0833333333333315E-2</v>
      </c>
      <c r="H1196" s="16"/>
      <c r="I1196" s="16"/>
      <c r="J1196" s="16"/>
      <c r="K1196" s="16"/>
      <c r="L1196" s="16"/>
      <c r="M1196" s="16"/>
      <c r="N1196" s="2">
        <f>N1192</f>
        <v>43441</v>
      </c>
      <c r="O1196" s="3">
        <f t="shared" si="661"/>
        <v>0.47916666666666663</v>
      </c>
      <c r="P1196" s="4">
        <f t="shared" si="662"/>
        <v>0.49999999999999994</v>
      </c>
      <c r="Q1196" s="176" t="s">
        <v>10</v>
      </c>
      <c r="R1196" s="86" t="s">
        <v>950</v>
      </c>
      <c r="S1196" s="5">
        <f t="shared" si="659"/>
        <v>2.0833333333333315E-2</v>
      </c>
    </row>
    <row r="1197" spans="1:19" ht="10.5" customHeight="1" outlineLevel="1" x14ac:dyDescent="0.2">
      <c r="B1197" s="16"/>
      <c r="C1197" s="16"/>
      <c r="D1197" s="16"/>
      <c r="E1197" s="16"/>
      <c r="F1197" s="16"/>
      <c r="G1197" s="16">
        <f t="shared" si="660"/>
        <v>2.0833333333333315E-2</v>
      </c>
      <c r="H1197" s="16"/>
      <c r="I1197" s="16"/>
      <c r="J1197" s="16"/>
      <c r="K1197" s="16"/>
      <c r="L1197" s="16"/>
      <c r="M1197" s="16"/>
      <c r="N1197" s="2">
        <f>N1192</f>
        <v>43441</v>
      </c>
      <c r="O1197" s="3">
        <f t="shared" si="661"/>
        <v>0.49999999999999994</v>
      </c>
      <c r="P1197" s="4">
        <f t="shared" si="662"/>
        <v>0.52083333333333326</v>
      </c>
      <c r="Q1197" s="176" t="s">
        <v>10</v>
      </c>
      <c r="R1197" s="86" t="s">
        <v>949</v>
      </c>
      <c r="S1197" s="5">
        <f t="shared" si="659"/>
        <v>2.0833333333333315E-2</v>
      </c>
    </row>
    <row r="1198" spans="1:19" ht="10.5" customHeight="1" outlineLevel="1" x14ac:dyDescent="0.2">
      <c r="B1198" s="16"/>
      <c r="C1198" s="16"/>
      <c r="D1198" s="16"/>
      <c r="E1198" s="16"/>
      <c r="F1198" s="16"/>
      <c r="G1198" s="16">
        <f t="shared" si="660"/>
        <v>2.0833333333333259E-2</v>
      </c>
      <c r="H1198" s="16"/>
      <c r="I1198" s="16"/>
      <c r="J1198" s="16"/>
      <c r="K1198" s="16"/>
      <c r="L1198" s="16"/>
      <c r="M1198" s="16"/>
      <c r="N1198" s="2">
        <f>N1192</f>
        <v>43441</v>
      </c>
      <c r="O1198" s="3">
        <f t="shared" si="661"/>
        <v>0.52083333333333326</v>
      </c>
      <c r="P1198" s="4">
        <f t="shared" si="662"/>
        <v>0.54166666666666652</v>
      </c>
      <c r="Q1198" s="176" t="s">
        <v>10</v>
      </c>
      <c r="R1198" s="86" t="s">
        <v>944</v>
      </c>
      <c r="S1198" s="5">
        <f t="shared" si="659"/>
        <v>2.0833333333333259E-2</v>
      </c>
    </row>
    <row r="1199" spans="1:19" ht="10.5" customHeight="1" outlineLevel="1" x14ac:dyDescent="0.2">
      <c r="B1199" s="16"/>
      <c r="C1199" s="16"/>
      <c r="D1199" s="16"/>
      <c r="E1199" s="16"/>
      <c r="F1199" s="16"/>
      <c r="G1199" s="16">
        <f t="shared" si="660"/>
        <v>2.0833333333333259E-2</v>
      </c>
      <c r="H1199" s="16"/>
      <c r="I1199" s="16"/>
      <c r="J1199" s="16"/>
      <c r="K1199" s="16"/>
      <c r="L1199" s="16"/>
      <c r="M1199" s="16"/>
      <c r="N1199" s="2">
        <f>N1192</f>
        <v>43441</v>
      </c>
      <c r="O1199" s="3">
        <f t="shared" si="661"/>
        <v>0.54166666666666652</v>
      </c>
      <c r="P1199" s="4">
        <f t="shared" si="662"/>
        <v>0.56249999999999978</v>
      </c>
      <c r="Q1199" s="176" t="s">
        <v>10</v>
      </c>
      <c r="R1199" s="86" t="s">
        <v>948</v>
      </c>
      <c r="S1199" s="5">
        <f t="shared" si="659"/>
        <v>2.0833333333333259E-2</v>
      </c>
    </row>
    <row r="1200" spans="1:19" ht="10.5" customHeight="1" outlineLevel="1" x14ac:dyDescent="0.2">
      <c r="B1200" s="16"/>
      <c r="C1200" s="16"/>
      <c r="D1200" s="16"/>
      <c r="E1200" s="16"/>
      <c r="F1200" s="16">
        <f>S1200</f>
        <v>2.0833333333333259E-2</v>
      </c>
      <c r="G1200" s="16"/>
      <c r="H1200" s="16"/>
      <c r="I1200" s="16"/>
      <c r="J1200" s="16"/>
      <c r="K1200" s="16"/>
      <c r="L1200" s="16"/>
      <c r="M1200" s="16"/>
      <c r="N1200" s="2">
        <f>N1192</f>
        <v>43441</v>
      </c>
      <c r="O1200" s="3">
        <f t="shared" si="661"/>
        <v>0.56249999999999978</v>
      </c>
      <c r="P1200" s="4">
        <f t="shared" si="662"/>
        <v>0.58333333333333304</v>
      </c>
      <c r="Q1200" s="176" t="s">
        <v>12</v>
      </c>
      <c r="R1200" s="86" t="s">
        <v>947</v>
      </c>
      <c r="S1200" s="5">
        <f t="shared" si="659"/>
        <v>2.0833333333333259E-2</v>
      </c>
    </row>
    <row r="1201" spans="1:19" ht="10.5" customHeight="1" outlineLevel="1" x14ac:dyDescent="0.2">
      <c r="B1201" s="16"/>
      <c r="C1201" s="16"/>
      <c r="D1201" s="16"/>
      <c r="E1201" s="16"/>
      <c r="F1201" s="16"/>
      <c r="G1201" s="16"/>
      <c r="H1201" s="16"/>
      <c r="I1201" s="16">
        <f>S1201</f>
        <v>2.0833333333333259E-2</v>
      </c>
      <c r="J1201" s="16"/>
      <c r="K1201" s="16"/>
      <c r="L1201" s="16"/>
      <c r="M1201" s="16"/>
      <c r="N1201" s="2">
        <f>N1192</f>
        <v>43441</v>
      </c>
      <c r="O1201" s="3">
        <f t="shared" si="661"/>
        <v>0.58333333333333304</v>
      </c>
      <c r="P1201" s="4">
        <f t="shared" si="662"/>
        <v>0.6041666666666663</v>
      </c>
      <c r="Q1201" s="176" t="s">
        <v>36</v>
      </c>
      <c r="R1201" s="86" t="s">
        <v>946</v>
      </c>
      <c r="S1201" s="5">
        <f t="shared" si="659"/>
        <v>2.0833333333333259E-2</v>
      </c>
    </row>
    <row r="1202" spans="1:19" ht="10.5" customHeight="1" outlineLevel="1" x14ac:dyDescent="0.2">
      <c r="B1202" s="16"/>
      <c r="C1202" s="16"/>
      <c r="D1202" s="16"/>
      <c r="E1202" s="16"/>
      <c r="F1202" s="16">
        <f>S1202</f>
        <v>2.0833333333333259E-2</v>
      </c>
      <c r="G1202" s="16"/>
      <c r="H1202" s="16"/>
      <c r="I1202" s="16"/>
      <c r="J1202" s="16"/>
      <c r="K1202" s="16"/>
      <c r="L1202" s="16"/>
      <c r="M1202" s="16"/>
      <c r="N1202" s="2">
        <f>N1192</f>
        <v>43441</v>
      </c>
      <c r="O1202" s="3">
        <f t="shared" si="661"/>
        <v>0.6041666666666663</v>
      </c>
      <c r="P1202" s="4">
        <f t="shared" si="662"/>
        <v>0.62499999999999956</v>
      </c>
      <c r="Q1202" s="176" t="s">
        <v>12</v>
      </c>
      <c r="R1202" s="86" t="s">
        <v>945</v>
      </c>
      <c r="S1202" s="5">
        <f t="shared" si="659"/>
        <v>2.0833333333333259E-2</v>
      </c>
    </row>
    <row r="1203" spans="1:19" ht="10.5" customHeight="1" outlineLevel="1" x14ac:dyDescent="0.2">
      <c r="B1203" s="16"/>
      <c r="C1203" s="16"/>
      <c r="D1203" s="16"/>
      <c r="E1203" s="16"/>
      <c r="F1203" s="16"/>
      <c r="G1203" s="16">
        <f t="shared" ref="G1203:G1210" si="663">S1203</f>
        <v>2.0833333333333259E-2</v>
      </c>
      <c r="H1203" s="16"/>
      <c r="I1203" s="16"/>
      <c r="J1203" s="16"/>
      <c r="K1203" s="16"/>
      <c r="L1203" s="16"/>
      <c r="M1203" s="16"/>
      <c r="N1203" s="2">
        <f>N1192</f>
        <v>43441</v>
      </c>
      <c r="O1203" s="3">
        <f t="shared" si="661"/>
        <v>0.62499999999999956</v>
      </c>
      <c r="P1203" s="4">
        <f t="shared" si="662"/>
        <v>0.64583333333333282</v>
      </c>
      <c r="Q1203" s="176" t="s">
        <v>10</v>
      </c>
      <c r="R1203" s="86" t="s">
        <v>944</v>
      </c>
      <c r="S1203" s="5">
        <f t="shared" si="659"/>
        <v>2.0833333333333259E-2</v>
      </c>
    </row>
    <row r="1204" spans="1:19" ht="10.5" customHeight="1" outlineLevel="1" x14ac:dyDescent="0.2">
      <c r="B1204" s="16"/>
      <c r="C1204" s="16"/>
      <c r="D1204" s="16"/>
      <c r="E1204" s="16"/>
      <c r="F1204" s="16"/>
      <c r="G1204" s="16">
        <f t="shared" si="663"/>
        <v>2.0833333333333259E-2</v>
      </c>
      <c r="H1204" s="16"/>
      <c r="I1204" s="16"/>
      <c r="J1204" s="16"/>
      <c r="K1204" s="16"/>
      <c r="L1204" s="16"/>
      <c r="M1204" s="16"/>
      <c r="N1204" s="2">
        <f>N1192</f>
        <v>43441</v>
      </c>
      <c r="O1204" s="3">
        <f t="shared" si="661"/>
        <v>0.64583333333333282</v>
      </c>
      <c r="P1204" s="4">
        <f t="shared" si="662"/>
        <v>0.66666666666666607</v>
      </c>
      <c r="Q1204" s="176" t="s">
        <v>10</v>
      </c>
      <c r="R1204" s="86" t="s">
        <v>944</v>
      </c>
      <c r="S1204" s="5">
        <f t="shared" si="659"/>
        <v>2.0833333333333259E-2</v>
      </c>
    </row>
    <row r="1205" spans="1:19" ht="10.5" customHeight="1" outlineLevel="1" x14ac:dyDescent="0.2">
      <c r="B1205" s="16"/>
      <c r="C1205" s="16"/>
      <c r="D1205" s="16"/>
      <c r="E1205" s="16"/>
      <c r="F1205" s="16"/>
      <c r="G1205" s="16">
        <f t="shared" si="663"/>
        <v>2.0833333333333259E-2</v>
      </c>
      <c r="H1205" s="16"/>
      <c r="I1205" s="16"/>
      <c r="J1205" s="16"/>
      <c r="K1205" s="16"/>
      <c r="L1205" s="16"/>
      <c r="M1205" s="16"/>
      <c r="N1205" s="2">
        <f>N1192</f>
        <v>43441</v>
      </c>
      <c r="O1205" s="3">
        <f t="shared" si="661"/>
        <v>0.66666666666666607</v>
      </c>
      <c r="P1205" s="4">
        <f t="shared" si="662"/>
        <v>0.68749999999999933</v>
      </c>
      <c r="Q1205" s="176" t="s">
        <v>10</v>
      </c>
      <c r="R1205" s="86" t="s">
        <v>944</v>
      </c>
      <c r="S1205" s="5">
        <f t="shared" si="659"/>
        <v>2.0833333333333259E-2</v>
      </c>
    </row>
    <row r="1206" spans="1:19" ht="10.5" customHeight="1" outlineLevel="1" x14ac:dyDescent="0.2">
      <c r="B1206" s="16"/>
      <c r="C1206" s="16"/>
      <c r="D1206" s="16"/>
      <c r="E1206" s="16"/>
      <c r="F1206" s="16"/>
      <c r="G1206" s="16">
        <f t="shared" si="663"/>
        <v>2.0833333333333259E-2</v>
      </c>
      <c r="H1206" s="16"/>
      <c r="I1206" s="16"/>
      <c r="J1206" s="16"/>
      <c r="K1206" s="16"/>
      <c r="L1206" s="16"/>
      <c r="M1206" s="16"/>
      <c r="N1206" s="2">
        <f>N1192</f>
        <v>43441</v>
      </c>
      <c r="O1206" s="3">
        <f t="shared" si="661"/>
        <v>0.68749999999999933</v>
      </c>
      <c r="P1206" s="4">
        <f t="shared" si="662"/>
        <v>0.70833333333333259</v>
      </c>
      <c r="Q1206" s="176" t="s">
        <v>10</v>
      </c>
      <c r="R1206" s="86" t="s">
        <v>933</v>
      </c>
      <c r="S1206" s="5">
        <f t="shared" si="659"/>
        <v>2.0833333333333259E-2</v>
      </c>
    </row>
    <row r="1207" spans="1:19" ht="10.5" customHeight="1" outlineLevel="1" x14ac:dyDescent="0.2">
      <c r="B1207" s="16"/>
      <c r="C1207" s="16"/>
      <c r="D1207" s="16"/>
      <c r="E1207" s="16"/>
      <c r="F1207" s="16"/>
      <c r="G1207" s="16">
        <f t="shared" si="663"/>
        <v>2.0833333333333259E-2</v>
      </c>
      <c r="H1207" s="16"/>
      <c r="I1207" s="16"/>
      <c r="J1207" s="16"/>
      <c r="K1207" s="16"/>
      <c r="L1207" s="16"/>
      <c r="M1207" s="16"/>
      <c r="N1207" s="2">
        <f>N1192</f>
        <v>43441</v>
      </c>
      <c r="O1207" s="3">
        <f t="shared" si="661"/>
        <v>0.70833333333333259</v>
      </c>
      <c r="P1207" s="4">
        <f t="shared" si="662"/>
        <v>0.72916666666666585</v>
      </c>
      <c r="Q1207" s="176" t="s">
        <v>10</v>
      </c>
      <c r="R1207" s="86" t="s">
        <v>933</v>
      </c>
      <c r="S1207" s="5">
        <f t="shared" si="659"/>
        <v>2.0833333333333259E-2</v>
      </c>
    </row>
    <row r="1208" spans="1:19" ht="10.5" customHeight="1" outlineLevel="1" x14ac:dyDescent="0.2">
      <c r="B1208" s="16"/>
      <c r="C1208" s="16"/>
      <c r="D1208" s="16"/>
      <c r="E1208" s="16"/>
      <c r="F1208" s="16"/>
      <c r="G1208" s="16">
        <f t="shared" si="663"/>
        <v>2.0833333333333259E-2</v>
      </c>
      <c r="H1208" s="16"/>
      <c r="I1208" s="16"/>
      <c r="J1208" s="16"/>
      <c r="K1208" s="16"/>
      <c r="L1208" s="16"/>
      <c r="M1208" s="16"/>
      <c r="N1208" s="2">
        <f>N1192</f>
        <v>43441</v>
      </c>
      <c r="O1208" s="3">
        <f t="shared" ref="O1208" si="664">SUM(P1207)</f>
        <v>0.72916666666666585</v>
      </c>
      <c r="P1208" s="4">
        <f t="shared" si="662"/>
        <v>0.74999999999999911</v>
      </c>
      <c r="Q1208" s="176" t="s">
        <v>10</v>
      </c>
      <c r="R1208" s="86" t="s">
        <v>933</v>
      </c>
      <c r="S1208" s="5">
        <f t="shared" ref="S1208" si="665">SUM(P1208-O1208)</f>
        <v>2.0833333333333259E-2</v>
      </c>
    </row>
    <row r="1209" spans="1:19" ht="10.5" customHeight="1" outlineLevel="1" x14ac:dyDescent="0.2">
      <c r="B1209" s="16"/>
      <c r="C1209" s="16"/>
      <c r="D1209" s="16"/>
      <c r="E1209" s="16"/>
      <c r="F1209" s="16"/>
      <c r="G1209" s="16">
        <f t="shared" si="663"/>
        <v>2.0833333333333259E-2</v>
      </c>
      <c r="H1209" s="16"/>
      <c r="I1209" s="16"/>
      <c r="J1209" s="16"/>
      <c r="K1209" s="16"/>
      <c r="L1209" s="16"/>
      <c r="M1209" s="16"/>
      <c r="N1209" s="2">
        <f>N1192</f>
        <v>43441</v>
      </c>
      <c r="O1209" s="3">
        <f t="shared" ref="O1209:O1210" si="666">SUM(P1208)</f>
        <v>0.74999999999999911</v>
      </c>
      <c r="P1209" s="4">
        <f t="shared" si="662"/>
        <v>0.77083333333333237</v>
      </c>
      <c r="Q1209" s="176" t="s">
        <v>10</v>
      </c>
      <c r="R1209" s="86" t="s">
        <v>933</v>
      </c>
      <c r="S1209" s="5">
        <f t="shared" ref="S1209:S1210" si="667">SUM(P1209-O1209)</f>
        <v>2.0833333333333259E-2</v>
      </c>
    </row>
    <row r="1210" spans="1:19" ht="10.5" customHeight="1" outlineLevel="1" thickBot="1" x14ac:dyDescent="0.25">
      <c r="B1210" s="16"/>
      <c r="C1210" s="16"/>
      <c r="D1210" s="16"/>
      <c r="E1210" s="16"/>
      <c r="F1210" s="16"/>
      <c r="G1210" s="16">
        <f t="shared" si="663"/>
        <v>2.0833333333333259E-2</v>
      </c>
      <c r="H1210" s="16"/>
      <c r="I1210" s="16"/>
      <c r="J1210" s="16"/>
      <c r="K1210" s="16"/>
      <c r="L1210" s="16"/>
      <c r="M1210" s="16"/>
      <c r="N1210" s="2">
        <f>N1192</f>
        <v>43441</v>
      </c>
      <c r="O1210" s="3">
        <f t="shared" si="666"/>
        <v>0.77083333333333237</v>
      </c>
      <c r="P1210" s="4">
        <f t="shared" si="662"/>
        <v>0.79166666666666563</v>
      </c>
      <c r="Q1210" s="176" t="s">
        <v>10</v>
      </c>
      <c r="R1210" s="86" t="s">
        <v>933</v>
      </c>
      <c r="S1210" s="5">
        <f t="shared" si="667"/>
        <v>2.0833333333333259E-2</v>
      </c>
    </row>
    <row r="1211" spans="1:19" ht="10.5" customHeight="1" outlineLevel="1" x14ac:dyDescent="0.2">
      <c r="A1211" s="17">
        <f t="shared" ref="A1211:M1211" si="668">SUM(A1193:A1210)</f>
        <v>0</v>
      </c>
      <c r="B1211" s="17">
        <f t="shared" si="668"/>
        <v>0</v>
      </c>
      <c r="C1211" s="17">
        <f t="shared" si="668"/>
        <v>0</v>
      </c>
      <c r="D1211" s="17">
        <f t="shared" si="668"/>
        <v>2.0833333333333315E-2</v>
      </c>
      <c r="E1211" s="17">
        <f t="shared" si="668"/>
        <v>0</v>
      </c>
      <c r="F1211" s="17">
        <f t="shared" si="668"/>
        <v>4.1666666666666519E-2</v>
      </c>
      <c r="G1211" s="17">
        <f t="shared" si="668"/>
        <v>0.29166666666666585</v>
      </c>
      <c r="H1211" s="17">
        <f t="shared" si="668"/>
        <v>0</v>
      </c>
      <c r="I1211" s="17">
        <f t="shared" si="668"/>
        <v>2.0833333333333259E-2</v>
      </c>
      <c r="J1211" s="17">
        <f t="shared" si="668"/>
        <v>0</v>
      </c>
      <c r="K1211" s="17">
        <f t="shared" si="668"/>
        <v>0</v>
      </c>
      <c r="L1211" s="17">
        <f t="shared" si="668"/>
        <v>0</v>
      </c>
      <c r="M1211" s="17">
        <f t="shared" si="668"/>
        <v>0</v>
      </c>
      <c r="N1211" s="150" t="b">
        <f>SUM(A1211:M1211) = S1211</f>
        <v>1</v>
      </c>
      <c r="O1211" s="155"/>
      <c r="P1211" s="7"/>
      <c r="Q1211" s="49"/>
      <c r="R1211" s="49"/>
      <c r="S1211" s="17">
        <f>SUM(S1193:S1210)</f>
        <v>0.37499999999999895</v>
      </c>
    </row>
    <row r="1212" spans="1:19" ht="10.5" customHeight="1" outlineLevel="1" thickBot="1" x14ac:dyDescent="0.25">
      <c r="A1212" s="8">
        <f t="shared" ref="A1212:C1212" si="669">(A1211-INT(A1211))*24</f>
        <v>0</v>
      </c>
      <c r="B1212" s="8">
        <f t="shared" si="669"/>
        <v>0</v>
      </c>
      <c r="C1212" s="8">
        <f t="shared" si="669"/>
        <v>0</v>
      </c>
      <c r="D1212" s="18">
        <f>(D1211-INT(D1211))*24</f>
        <v>0.49999999999999956</v>
      </c>
      <c r="E1212" s="18">
        <f>(E1211-INT(E1211))*24</f>
        <v>0</v>
      </c>
      <c r="F1212" s="18">
        <f>(F1211-INT(F1211))*24</f>
        <v>0.99999999999999645</v>
      </c>
      <c r="G1212" s="18">
        <f>(G1211-INT(G1211))*24</f>
        <v>6.9999999999999805</v>
      </c>
      <c r="H1212" s="18">
        <f t="shared" ref="H1212:M1212" si="670">(H1211-INT(H1211))*24</f>
        <v>0</v>
      </c>
      <c r="I1212" s="18">
        <f t="shared" si="670"/>
        <v>0.49999999999999822</v>
      </c>
      <c r="J1212" s="18">
        <f t="shared" si="670"/>
        <v>0</v>
      </c>
      <c r="K1212" s="18">
        <f t="shared" si="670"/>
        <v>0</v>
      </c>
      <c r="L1212" s="18">
        <f t="shared" si="670"/>
        <v>0</v>
      </c>
      <c r="M1212" s="146">
        <f t="shared" si="670"/>
        <v>0</v>
      </c>
      <c r="N1212" s="151">
        <f>SUM(A1212:M1212)</f>
        <v>8.9999999999999751</v>
      </c>
      <c r="O1212" s="153"/>
      <c r="P1212" s="50"/>
      <c r="Q1212" s="50"/>
      <c r="R1212" s="50"/>
      <c r="S1212" s="52"/>
    </row>
    <row r="1213" spans="1:19" ht="10.5" customHeight="1" outlineLevel="1" thickBot="1" x14ac:dyDescent="0.25">
      <c r="A1213" s="15"/>
      <c r="B1213" s="11"/>
      <c r="C1213" s="11"/>
      <c r="D1213" s="20">
        <f>SUM(A1212:D1212)</f>
        <v>0.49999999999999956</v>
      </c>
      <c r="E1213" s="20">
        <f t="shared" ref="E1213:M1213" si="671">E1212</f>
        <v>0</v>
      </c>
      <c r="F1213" s="20">
        <f t="shared" si="671"/>
        <v>0.99999999999999645</v>
      </c>
      <c r="G1213" s="20">
        <f t="shared" si="671"/>
        <v>6.9999999999999805</v>
      </c>
      <c r="H1213" s="20">
        <f t="shared" si="671"/>
        <v>0</v>
      </c>
      <c r="I1213" s="20">
        <f t="shared" si="671"/>
        <v>0.49999999999999822</v>
      </c>
      <c r="J1213" s="20">
        <f t="shared" si="671"/>
        <v>0</v>
      </c>
      <c r="K1213" s="20">
        <f t="shared" si="671"/>
        <v>0</v>
      </c>
      <c r="L1213" s="20">
        <f t="shared" si="671"/>
        <v>0</v>
      </c>
      <c r="M1213" s="147">
        <f t="shared" si="671"/>
        <v>0</v>
      </c>
      <c r="N1213" s="147" t="s">
        <v>17</v>
      </c>
      <c r="O1213" s="154">
        <f>SUM(S1088,S1099,S1119,S1144,S1211,S1165,S1189,S1211)</f>
        <v>2.4791666666666599</v>
      </c>
      <c r="P1213" s="159">
        <f>SUM(S1090,S1101,S1121,S1146,S1167,S1191,S1213)</f>
        <v>2.1041666666666607</v>
      </c>
      <c r="Q1213" s="51"/>
      <c r="R1213" s="51"/>
      <c r="S1213" s="54">
        <f>SUM(S1211:S1212)</f>
        <v>0.37499999999999895</v>
      </c>
    </row>
    <row r="1214" spans="1:19" ht="10.5" customHeight="1" x14ac:dyDescent="0.2">
      <c r="A1214" s="8">
        <f t="shared" ref="A1214:M1214" si="672">SUM(A1089,A1100,A1120,A1145,A1212,A1166,A1190)</f>
        <v>0</v>
      </c>
      <c r="B1214" s="8">
        <f t="shared" si="672"/>
        <v>5.4999999999999822</v>
      </c>
      <c r="C1214" s="8">
        <f t="shared" si="672"/>
        <v>0</v>
      </c>
      <c r="D1214" s="8">
        <f t="shared" si="672"/>
        <v>4.499999999999992</v>
      </c>
      <c r="E1214" s="8">
        <f t="shared" si="672"/>
        <v>0</v>
      </c>
      <c r="F1214" s="8">
        <f t="shared" si="672"/>
        <v>1.499999999999996</v>
      </c>
      <c r="G1214" s="8">
        <f t="shared" si="672"/>
        <v>16.99999999999995</v>
      </c>
      <c r="H1214" s="8">
        <f t="shared" si="672"/>
        <v>0</v>
      </c>
      <c r="I1214" s="8">
        <f t="shared" si="672"/>
        <v>7.9999999999999805</v>
      </c>
      <c r="J1214" s="8">
        <f t="shared" si="672"/>
        <v>0</v>
      </c>
      <c r="K1214" s="8">
        <f t="shared" si="672"/>
        <v>2.9999999999999893</v>
      </c>
      <c r="L1214" s="8">
        <f t="shared" si="672"/>
        <v>3.9999999999999911</v>
      </c>
      <c r="M1214" s="8">
        <f t="shared" si="672"/>
        <v>0</v>
      </c>
      <c r="N1214" s="157">
        <f>SUM(S1089,S1100,S1120,S1145,S1212,S1166, S1190, S1212)</f>
        <v>0</v>
      </c>
      <c r="O1214" s="160">
        <f>SUM(A1214:M1214)</f>
        <v>43.499999999999879</v>
      </c>
      <c r="P1214" s="161">
        <f>SUM(O1213)+N1214</f>
        <v>2.4791666666666599</v>
      </c>
      <c r="Q1214" s="22"/>
      <c r="R1214" s="22"/>
      <c r="S1214" s="21"/>
    </row>
    <row r="1215" spans="1:19" ht="10.5" customHeight="1" thickBot="1" x14ac:dyDescent="0.25">
      <c r="A1215" s="10"/>
      <c r="B1215" s="11"/>
      <c r="C1215" s="11"/>
      <c r="D1215" s="11">
        <f>SUM(A1214:D1214)</f>
        <v>9.9999999999999751</v>
      </c>
      <c r="E1215" s="32">
        <f t="shared" ref="E1215:M1215" si="673">E1214</f>
        <v>0</v>
      </c>
      <c r="F1215" s="32">
        <f t="shared" si="673"/>
        <v>1.499999999999996</v>
      </c>
      <c r="G1215" s="32">
        <f t="shared" si="673"/>
        <v>16.99999999999995</v>
      </c>
      <c r="H1215" s="32">
        <f t="shared" si="673"/>
        <v>0</v>
      </c>
      <c r="I1215" s="32">
        <f t="shared" si="673"/>
        <v>7.9999999999999805</v>
      </c>
      <c r="J1215" s="32">
        <f t="shared" si="673"/>
        <v>0</v>
      </c>
      <c r="K1215" s="32">
        <f t="shared" si="673"/>
        <v>2.9999999999999893</v>
      </c>
      <c r="L1215" s="32">
        <f t="shared" si="673"/>
        <v>3.9999999999999911</v>
      </c>
      <c r="M1215" s="149">
        <f t="shared" si="673"/>
        <v>0</v>
      </c>
      <c r="N1215" s="158">
        <f>IF(SUM(O1214-37.5)&gt;0,SUM(O1214-37.5),0)</f>
        <v>5.9999999999998792</v>
      </c>
      <c r="O1215" s="162">
        <f>SUM(A1215:M1215)</f>
        <v>43.499999999999879</v>
      </c>
      <c r="P1215" s="152">
        <f>(O1213)*24</f>
        <v>59.499999999999837</v>
      </c>
      <c r="Q1215" s="22"/>
      <c r="R1215" s="22"/>
      <c r="S1215" s="34" t="b">
        <f>O1215=P1215</f>
        <v>0</v>
      </c>
    </row>
    <row r="1217" spans="1:19" ht="10.5" customHeight="1" x14ac:dyDescent="0.2">
      <c r="A1217" s="28">
        <f>WEEKNUM(G1217)</f>
        <v>50</v>
      </c>
      <c r="B1217" s="43" t="s">
        <v>4</v>
      </c>
      <c r="C1217" s="178">
        <f>SUM(N1219)-2</f>
        <v>43442</v>
      </c>
      <c r="D1217" s="178"/>
      <c r="E1217" s="29"/>
      <c r="F1217" s="29" t="s">
        <v>5</v>
      </c>
      <c r="G1217" s="178">
        <f>SUM(C1217+6)</f>
        <v>43448</v>
      </c>
      <c r="H1217" s="178"/>
      <c r="I1217" s="29"/>
      <c r="J1217" s="45"/>
      <c r="K1217" s="45"/>
      <c r="L1217" s="29"/>
      <c r="M1217" s="33"/>
      <c r="N1217" s="30" t="s">
        <v>6</v>
      </c>
      <c r="O1217" s="30" t="s">
        <v>7</v>
      </c>
      <c r="P1217" s="31" t="s">
        <v>9</v>
      </c>
      <c r="Q1217" s="48" t="s">
        <v>14</v>
      </c>
      <c r="R1217" s="30" t="s">
        <v>8</v>
      </c>
      <c r="S1217" s="30" t="s">
        <v>1</v>
      </c>
    </row>
    <row r="1218" spans="1:19" ht="10.5" customHeight="1" thickBot="1" x14ac:dyDescent="0.25">
      <c r="B1218" s="102">
        <f t="shared" ref="B1218:F1218" si="674">B1215 +B1079</f>
        <v>0</v>
      </c>
      <c r="C1218" s="102">
        <f t="shared" si="674"/>
        <v>0</v>
      </c>
      <c r="D1218" s="102">
        <f t="shared" si="674"/>
        <v>58.499999999999872</v>
      </c>
      <c r="E1218" s="102">
        <f t="shared" si="674"/>
        <v>2.4999999999999964</v>
      </c>
      <c r="F1218" s="102">
        <f t="shared" si="674"/>
        <v>9.9999999999999698</v>
      </c>
      <c r="G1218" s="102">
        <f>G1215 +G1079</f>
        <v>126.99999999999963</v>
      </c>
      <c r="H1218" s="102">
        <f t="shared" ref="H1218:M1218" si="675">H1215 +H1079</f>
        <v>12.999999999999961</v>
      </c>
      <c r="I1218" s="102">
        <f t="shared" si="675"/>
        <v>64.499999999999829</v>
      </c>
      <c r="J1218" s="102">
        <f t="shared" si="675"/>
        <v>37.499999999999915</v>
      </c>
      <c r="K1218" s="102">
        <f t="shared" si="675"/>
        <v>50.999999999999844</v>
      </c>
      <c r="L1218" s="102">
        <f t="shared" si="675"/>
        <v>43.499999999999893</v>
      </c>
      <c r="M1218" s="102">
        <f t="shared" si="675"/>
        <v>0</v>
      </c>
      <c r="N1218" s="53"/>
      <c r="S1218" s="5" t="s">
        <v>56</v>
      </c>
    </row>
    <row r="1219" spans="1:19" ht="10.5" customHeight="1" outlineLevel="1" thickBot="1" x14ac:dyDescent="0.25">
      <c r="A1219" s="39"/>
      <c r="B1219" s="40" t="s">
        <v>252</v>
      </c>
      <c r="C1219" s="40" t="s">
        <v>19</v>
      </c>
      <c r="D1219" s="40" t="s">
        <v>3</v>
      </c>
      <c r="E1219" s="59" t="s">
        <v>24</v>
      </c>
      <c r="F1219" s="40" t="s">
        <v>12</v>
      </c>
      <c r="G1219" s="39" t="s">
        <v>10</v>
      </c>
      <c r="H1219" s="39" t="s">
        <v>11</v>
      </c>
      <c r="I1219" s="39" t="s">
        <v>15</v>
      </c>
      <c r="J1219" s="39" t="s">
        <v>13</v>
      </c>
      <c r="K1219" s="39" t="s">
        <v>368</v>
      </c>
      <c r="L1219" s="39" t="s">
        <v>687</v>
      </c>
      <c r="M1219" s="59" t="s">
        <v>26</v>
      </c>
      <c r="N1219" s="56">
        <f>N1192+3</f>
        <v>43444</v>
      </c>
      <c r="O1219" s="4">
        <v>0.35416666666666669</v>
      </c>
      <c r="P1219" s="4">
        <f>O1219</f>
        <v>0.35416666666666669</v>
      </c>
      <c r="Q1219" s="47" t="s">
        <v>23</v>
      </c>
      <c r="R1219" s="86" t="s">
        <v>632</v>
      </c>
      <c r="S1219" s="5" t="s">
        <v>56</v>
      </c>
    </row>
    <row r="1220" spans="1:19" ht="10.5" customHeight="1" outlineLevel="1" x14ac:dyDescent="0.2">
      <c r="B1220" s="16"/>
      <c r="C1220" s="13"/>
      <c r="D1220" s="16">
        <f>S1220</f>
        <v>2.0833333333333315E-2</v>
      </c>
      <c r="E1220" s="16"/>
      <c r="F1220" s="13"/>
      <c r="G1220" s="16"/>
      <c r="H1220" s="16"/>
      <c r="I1220" s="16"/>
      <c r="J1220" s="16"/>
      <c r="M1220" s="16"/>
      <c r="N1220" s="2">
        <f>N1219</f>
        <v>43444</v>
      </c>
      <c r="O1220" s="5">
        <f t="shared" ref="O1220:O1233" si="676">SUM(P1219)</f>
        <v>0.35416666666666669</v>
      </c>
      <c r="P1220" s="4">
        <f t="shared" ref="P1220:P1242" si="677">P1219+0.0208333333333333</f>
        <v>0.375</v>
      </c>
      <c r="Q1220" s="176" t="s">
        <v>3</v>
      </c>
      <c r="R1220" s="6" t="s">
        <v>21</v>
      </c>
      <c r="S1220" s="5">
        <f>SUM(P1220-O1220)</f>
        <v>2.0833333333333315E-2</v>
      </c>
    </row>
    <row r="1221" spans="1:19" ht="10.5" customHeight="1" outlineLevel="1" x14ac:dyDescent="0.2">
      <c r="B1221" s="16"/>
      <c r="C1221" s="13"/>
      <c r="D1221" s="16"/>
      <c r="E1221" s="16"/>
      <c r="F1221" s="13"/>
      <c r="G1221" s="16">
        <f t="shared" ref="G1221:G1227" si="678">S1221</f>
        <v>2.0833333333333315E-2</v>
      </c>
      <c r="H1221" s="16"/>
      <c r="I1221" s="16"/>
      <c r="J1221" s="16"/>
      <c r="K1221" s="16"/>
      <c r="M1221" s="16"/>
      <c r="N1221" s="2">
        <f>N1219</f>
        <v>43444</v>
      </c>
      <c r="O1221" s="5">
        <f t="shared" si="676"/>
        <v>0.375</v>
      </c>
      <c r="P1221" s="4">
        <f t="shared" si="677"/>
        <v>0.39583333333333331</v>
      </c>
      <c r="Q1221" s="176" t="s">
        <v>10</v>
      </c>
      <c r="R1221" s="86" t="s">
        <v>933</v>
      </c>
      <c r="S1221" s="5">
        <f>SUM(P1221-O1221)</f>
        <v>2.0833333333333315E-2</v>
      </c>
    </row>
    <row r="1222" spans="1:19" ht="10.5" customHeight="1" outlineLevel="1" x14ac:dyDescent="0.2">
      <c r="B1222" s="16"/>
      <c r="C1222" s="13"/>
      <c r="D1222" s="16"/>
      <c r="E1222" s="16"/>
      <c r="F1222" s="16"/>
      <c r="G1222" s="16">
        <f t="shared" si="678"/>
        <v>2.0833333333333315E-2</v>
      </c>
      <c r="H1222" s="16"/>
      <c r="I1222" s="16"/>
      <c r="J1222" s="16"/>
      <c r="K1222" s="16"/>
      <c r="L1222" s="16"/>
      <c r="M1222" s="16"/>
      <c r="N1222" s="2">
        <f>N1219</f>
        <v>43444</v>
      </c>
      <c r="O1222" s="5">
        <f t="shared" si="676"/>
        <v>0.39583333333333331</v>
      </c>
      <c r="P1222" s="4">
        <f t="shared" si="677"/>
        <v>0.41666666666666663</v>
      </c>
      <c r="Q1222" s="176" t="s">
        <v>10</v>
      </c>
      <c r="R1222" s="86" t="s">
        <v>933</v>
      </c>
      <c r="S1222" s="5">
        <f>SUM(P1222-O1222)</f>
        <v>2.0833333333333315E-2</v>
      </c>
    </row>
    <row r="1223" spans="1:19" ht="10.5" customHeight="1" outlineLevel="1" x14ac:dyDescent="0.2">
      <c r="B1223" s="16"/>
      <c r="C1223" s="13"/>
      <c r="D1223" s="16"/>
      <c r="E1223" s="16"/>
      <c r="F1223" s="16"/>
      <c r="G1223" s="16">
        <f t="shared" si="678"/>
        <v>2.0833333333333315E-2</v>
      </c>
      <c r="H1223" s="16"/>
      <c r="I1223" s="16"/>
      <c r="J1223" s="16"/>
      <c r="K1223" s="16"/>
      <c r="L1223" s="16"/>
      <c r="M1223" s="16"/>
      <c r="N1223" s="2">
        <f>N1219</f>
        <v>43444</v>
      </c>
      <c r="O1223" s="5">
        <f t="shared" si="676"/>
        <v>0.41666666666666663</v>
      </c>
      <c r="P1223" s="4">
        <f t="shared" si="677"/>
        <v>0.43749999999999994</v>
      </c>
      <c r="Q1223" s="176" t="s">
        <v>10</v>
      </c>
      <c r="R1223" s="86" t="s">
        <v>933</v>
      </c>
      <c r="S1223" s="5">
        <f>SUM(P1223-O1223)</f>
        <v>2.0833333333333315E-2</v>
      </c>
    </row>
    <row r="1224" spans="1:19" ht="10.5" customHeight="1" outlineLevel="1" x14ac:dyDescent="0.2">
      <c r="B1224" s="16"/>
      <c r="C1224" s="13"/>
      <c r="D1224" s="16"/>
      <c r="E1224" s="16"/>
      <c r="F1224" s="16"/>
      <c r="G1224" s="16">
        <f t="shared" si="678"/>
        <v>2.0833333333333315E-2</v>
      </c>
      <c r="H1224" s="16"/>
      <c r="I1224" s="16"/>
      <c r="J1224" s="16"/>
      <c r="K1224" s="16"/>
      <c r="L1224" s="16"/>
      <c r="M1224" s="16"/>
      <c r="N1224" s="2">
        <f>N1219</f>
        <v>43444</v>
      </c>
      <c r="O1224" s="5">
        <f t="shared" si="676"/>
        <v>0.43749999999999994</v>
      </c>
      <c r="P1224" s="4">
        <f t="shared" si="677"/>
        <v>0.45833333333333326</v>
      </c>
      <c r="Q1224" s="176" t="s">
        <v>10</v>
      </c>
      <c r="R1224" s="86" t="s">
        <v>944</v>
      </c>
      <c r="S1224" s="5">
        <f>SUM(P1224-O1224)</f>
        <v>2.0833333333333315E-2</v>
      </c>
    </row>
    <row r="1225" spans="1:19" ht="10.5" customHeight="1" outlineLevel="1" x14ac:dyDescent="0.2">
      <c r="B1225" s="16"/>
      <c r="C1225" s="13"/>
      <c r="D1225" s="16"/>
      <c r="E1225" s="16"/>
      <c r="F1225" s="16"/>
      <c r="G1225" s="16">
        <f t="shared" si="678"/>
        <v>2.0833333333333315E-2</v>
      </c>
      <c r="H1225" s="16"/>
      <c r="I1225" s="16"/>
      <c r="J1225" s="16"/>
      <c r="K1225" s="16"/>
      <c r="L1225" s="16"/>
      <c r="M1225" s="16"/>
      <c r="N1225" s="2">
        <f>N1219</f>
        <v>43444</v>
      </c>
      <c r="O1225" s="5">
        <f t="shared" si="676"/>
        <v>0.45833333333333326</v>
      </c>
      <c r="P1225" s="4">
        <f t="shared" si="677"/>
        <v>0.47916666666666657</v>
      </c>
      <c r="Q1225" s="176" t="s">
        <v>10</v>
      </c>
      <c r="R1225" s="86" t="s">
        <v>948</v>
      </c>
      <c r="S1225" s="5">
        <f t="shared" ref="S1225" si="679">SUM(P1225-O1225)</f>
        <v>2.0833333333333315E-2</v>
      </c>
    </row>
    <row r="1226" spans="1:19" ht="10.5" customHeight="1" outlineLevel="1" x14ac:dyDescent="0.2">
      <c r="B1226" s="16"/>
      <c r="C1226" s="13"/>
      <c r="D1226" s="16"/>
      <c r="E1226" s="16"/>
      <c r="F1226" s="16"/>
      <c r="G1226" s="16">
        <f t="shared" si="678"/>
        <v>2.0833333333333315E-2</v>
      </c>
      <c r="H1226" s="16"/>
      <c r="I1226" s="5"/>
      <c r="J1226" s="16"/>
      <c r="K1226" s="16"/>
      <c r="L1226" s="16"/>
      <c r="M1226" s="16"/>
      <c r="N1226" s="2">
        <f>N1219</f>
        <v>43444</v>
      </c>
      <c r="O1226" s="5">
        <f t="shared" si="676"/>
        <v>0.47916666666666657</v>
      </c>
      <c r="P1226" s="4">
        <f t="shared" si="677"/>
        <v>0.49999999999999989</v>
      </c>
      <c r="Q1226" s="176" t="s">
        <v>10</v>
      </c>
      <c r="R1226" s="86" t="s">
        <v>944</v>
      </c>
      <c r="S1226" s="5">
        <f>SUM(P1226-O1226)</f>
        <v>2.0833333333333315E-2</v>
      </c>
    </row>
    <row r="1227" spans="1:19" ht="10.5" customHeight="1" outlineLevel="1" x14ac:dyDescent="0.2">
      <c r="B1227" s="16"/>
      <c r="C1227" s="13"/>
      <c r="D1227" s="16"/>
      <c r="E1227" s="16"/>
      <c r="F1227" s="16"/>
      <c r="G1227" s="16">
        <f t="shared" si="678"/>
        <v>2.0833333333333259E-2</v>
      </c>
      <c r="H1227" s="16"/>
      <c r="I1227" s="5"/>
      <c r="J1227" s="16"/>
      <c r="K1227" s="16"/>
      <c r="M1227" s="16"/>
      <c r="N1227" s="2">
        <f>N1219</f>
        <v>43444</v>
      </c>
      <c r="O1227" s="5">
        <f t="shared" si="676"/>
        <v>0.49999999999999989</v>
      </c>
      <c r="P1227" s="4">
        <f t="shared" si="677"/>
        <v>0.52083333333333315</v>
      </c>
      <c r="Q1227" s="176" t="s">
        <v>10</v>
      </c>
      <c r="R1227" s="86" t="s">
        <v>944</v>
      </c>
      <c r="S1227" s="5">
        <f>SUM(P1227-O1227)</f>
        <v>2.0833333333333259E-2</v>
      </c>
    </row>
    <row r="1228" spans="1:19" ht="10.5" customHeight="1" outlineLevel="1" x14ac:dyDescent="0.2">
      <c r="B1228" s="16"/>
      <c r="C1228" s="13"/>
      <c r="D1228" s="16"/>
      <c r="E1228" s="16"/>
      <c r="F1228" s="16"/>
      <c r="G1228" s="16"/>
      <c r="H1228" s="16"/>
      <c r="I1228" s="5">
        <f>S1228</f>
        <v>2.0833333333333259E-2</v>
      </c>
      <c r="J1228" s="16"/>
      <c r="K1228" s="16"/>
      <c r="M1228" s="16"/>
      <c r="N1228" s="2">
        <f>N1219</f>
        <v>43444</v>
      </c>
      <c r="O1228" s="5">
        <f t="shared" si="676"/>
        <v>0.52083333333333315</v>
      </c>
      <c r="P1228" s="4">
        <f t="shared" si="677"/>
        <v>0.54166666666666641</v>
      </c>
      <c r="Q1228" s="176" t="s">
        <v>36</v>
      </c>
      <c r="R1228" s="86" t="s">
        <v>1045</v>
      </c>
      <c r="S1228" s="5">
        <f>SUM(P1228-O1228)</f>
        <v>2.0833333333333259E-2</v>
      </c>
    </row>
    <row r="1229" spans="1:19" ht="10.5" customHeight="1" outlineLevel="1" x14ac:dyDescent="0.2">
      <c r="B1229" s="16"/>
      <c r="C1229" s="13"/>
      <c r="D1229" s="16"/>
      <c r="E1229" s="16"/>
      <c r="F1229" s="16"/>
      <c r="G1229" s="16">
        <f>S1229</f>
        <v>2.0833333333333259E-2</v>
      </c>
      <c r="H1229" s="16"/>
      <c r="I1229" s="16"/>
      <c r="J1229" s="16"/>
      <c r="K1229" s="16"/>
      <c r="M1229" s="16"/>
      <c r="N1229" s="2">
        <f>N1219</f>
        <v>43444</v>
      </c>
      <c r="O1229" s="5">
        <f t="shared" si="676"/>
        <v>0.54166666666666641</v>
      </c>
      <c r="P1229" s="4">
        <f t="shared" si="677"/>
        <v>0.56249999999999967</v>
      </c>
      <c r="Q1229" s="176" t="s">
        <v>10</v>
      </c>
      <c r="R1229" s="86" t="s">
        <v>954</v>
      </c>
      <c r="S1229" s="5">
        <f>SUM(P1229-O1229)</f>
        <v>2.0833333333333259E-2</v>
      </c>
    </row>
    <row r="1230" spans="1:19" ht="10.5" customHeight="1" outlineLevel="1" x14ac:dyDescent="0.2">
      <c r="B1230" s="16"/>
      <c r="C1230" s="13"/>
      <c r="D1230" s="16"/>
      <c r="E1230" s="16"/>
      <c r="F1230" s="16"/>
      <c r="G1230" s="16">
        <f>S1230</f>
        <v>2.0833333333333259E-2</v>
      </c>
      <c r="H1230" s="16"/>
      <c r="I1230" s="16"/>
      <c r="J1230" s="16"/>
      <c r="K1230" s="16"/>
      <c r="L1230" s="16"/>
      <c r="M1230" s="16"/>
      <c r="N1230" s="2">
        <f>N1219</f>
        <v>43444</v>
      </c>
      <c r="O1230" s="5">
        <f t="shared" si="676"/>
        <v>0.56249999999999967</v>
      </c>
      <c r="P1230" s="4">
        <f t="shared" si="677"/>
        <v>0.58333333333333293</v>
      </c>
      <c r="Q1230" s="176" t="s">
        <v>10</v>
      </c>
      <c r="R1230" s="86" t="s">
        <v>944</v>
      </c>
      <c r="S1230" s="5">
        <f t="shared" ref="S1230:S1234" si="680">SUM(P1230-O1230)</f>
        <v>2.0833333333333259E-2</v>
      </c>
    </row>
    <row r="1231" spans="1:19" ht="10.5" customHeight="1" outlineLevel="1" x14ac:dyDescent="0.2">
      <c r="B1231" s="16"/>
      <c r="C1231" s="13"/>
      <c r="D1231" s="16"/>
      <c r="E1231" s="16"/>
      <c r="F1231" s="16"/>
      <c r="G1231" s="16"/>
      <c r="H1231" s="16"/>
      <c r="I1231" s="16">
        <f>S1231</f>
        <v>2.0833333333333259E-2</v>
      </c>
      <c r="J1231" s="16"/>
      <c r="K1231" s="16"/>
      <c r="L1231" s="16"/>
      <c r="M1231" s="16"/>
      <c r="N1231" s="2">
        <f>N1219</f>
        <v>43444</v>
      </c>
      <c r="O1231" s="5">
        <f t="shared" si="676"/>
        <v>0.58333333333333293</v>
      </c>
      <c r="P1231" s="4">
        <f t="shared" si="677"/>
        <v>0.60416666666666619</v>
      </c>
      <c r="Q1231" s="176" t="s">
        <v>36</v>
      </c>
      <c r="R1231" s="86" t="s">
        <v>1045</v>
      </c>
      <c r="S1231" s="5">
        <f t="shared" si="680"/>
        <v>2.0833333333333259E-2</v>
      </c>
    </row>
    <row r="1232" spans="1:19" ht="10.5" customHeight="1" outlineLevel="1" x14ac:dyDescent="0.2">
      <c r="B1232" s="16"/>
      <c r="C1232" s="13"/>
      <c r="D1232" s="16"/>
      <c r="E1232" s="16"/>
      <c r="F1232" s="16"/>
      <c r="G1232" s="16"/>
      <c r="H1232" s="16"/>
      <c r="I1232" s="16">
        <f>S1232</f>
        <v>2.0833333333333259E-2</v>
      </c>
      <c r="J1232" s="16"/>
      <c r="K1232" s="16"/>
      <c r="L1232" s="16"/>
      <c r="M1232" s="16"/>
      <c r="N1232" s="2">
        <f>N1219</f>
        <v>43444</v>
      </c>
      <c r="O1232" s="5">
        <f t="shared" si="676"/>
        <v>0.60416666666666619</v>
      </c>
      <c r="P1232" s="4">
        <f t="shared" si="677"/>
        <v>0.62499999999999944</v>
      </c>
      <c r="Q1232" s="176" t="s">
        <v>36</v>
      </c>
      <c r="R1232" s="86" t="s">
        <v>956</v>
      </c>
      <c r="S1232" s="5">
        <f t="shared" si="680"/>
        <v>2.0833333333333259E-2</v>
      </c>
    </row>
    <row r="1233" spans="1:19" ht="10.5" customHeight="1" outlineLevel="1" x14ac:dyDescent="0.2">
      <c r="B1233" s="16"/>
      <c r="C1233" s="13"/>
      <c r="D1233" s="16"/>
      <c r="E1233" s="16"/>
      <c r="F1233" s="16"/>
      <c r="G1233" s="16"/>
      <c r="H1233" s="16"/>
      <c r="I1233" s="16">
        <f>S1233</f>
        <v>2.0833333333333259E-2</v>
      </c>
      <c r="J1233" s="16"/>
      <c r="K1233" s="16"/>
      <c r="L1233" s="16"/>
      <c r="M1233" s="16"/>
      <c r="N1233" s="2">
        <f>N1219</f>
        <v>43444</v>
      </c>
      <c r="O1233" s="5">
        <f t="shared" si="676"/>
        <v>0.62499999999999944</v>
      </c>
      <c r="P1233" s="4">
        <f t="shared" si="677"/>
        <v>0.6458333333333327</v>
      </c>
      <c r="Q1233" s="176" t="s">
        <v>36</v>
      </c>
      <c r="R1233" s="86" t="s">
        <v>956</v>
      </c>
      <c r="S1233" s="5">
        <f t="shared" si="680"/>
        <v>2.0833333333333259E-2</v>
      </c>
    </row>
    <row r="1234" spans="1:19" ht="10.5" customHeight="1" outlineLevel="1" x14ac:dyDescent="0.2">
      <c r="B1234" s="16"/>
      <c r="C1234" s="13"/>
      <c r="D1234" s="16"/>
      <c r="E1234" s="16"/>
      <c r="F1234" s="16"/>
      <c r="G1234" s="16"/>
      <c r="H1234" s="16"/>
      <c r="I1234" s="16">
        <f>S1234</f>
        <v>2.0833333333333259E-2</v>
      </c>
      <c r="J1234" s="16"/>
      <c r="K1234" s="16"/>
      <c r="M1234" s="16"/>
      <c r="N1234" s="2">
        <f>N1219</f>
        <v>43444</v>
      </c>
      <c r="O1234" s="5">
        <f t="shared" ref="O1234" si="681">SUM(P1233)</f>
        <v>0.6458333333333327</v>
      </c>
      <c r="P1234" s="4">
        <f t="shared" si="677"/>
        <v>0.66666666666666596</v>
      </c>
      <c r="Q1234" s="176" t="s">
        <v>36</v>
      </c>
      <c r="R1234" s="86" t="s">
        <v>956</v>
      </c>
      <c r="S1234" s="5">
        <f t="shared" si="680"/>
        <v>2.0833333333333259E-2</v>
      </c>
    </row>
    <row r="1235" spans="1:19" ht="10.5" customHeight="1" outlineLevel="1" x14ac:dyDescent="0.2">
      <c r="B1235" s="16"/>
      <c r="C1235" s="13"/>
      <c r="D1235" s="16"/>
      <c r="E1235" s="16"/>
      <c r="F1235" s="16"/>
      <c r="G1235" s="16">
        <f t="shared" ref="G1235:G1242" si="682">S1235</f>
        <v>2.0833333333333259E-2</v>
      </c>
      <c r="H1235" s="16"/>
      <c r="I1235" s="16"/>
      <c r="J1235" s="16"/>
      <c r="K1235" s="16"/>
      <c r="M1235" s="16"/>
      <c r="N1235" s="2">
        <f>N1219</f>
        <v>43444</v>
      </c>
      <c r="O1235" s="5">
        <f t="shared" ref="O1235:O1237" si="683">SUM(P1234)</f>
        <v>0.66666666666666596</v>
      </c>
      <c r="P1235" s="4">
        <f t="shared" si="677"/>
        <v>0.68749999999999922</v>
      </c>
      <c r="Q1235" s="176" t="s">
        <v>10</v>
      </c>
      <c r="R1235" s="86" t="s">
        <v>944</v>
      </c>
      <c r="S1235" s="5">
        <f t="shared" ref="S1235:S1237" si="684">SUM(P1235-O1235)</f>
        <v>2.0833333333333259E-2</v>
      </c>
    </row>
    <row r="1236" spans="1:19" ht="10.5" customHeight="1" outlineLevel="1" x14ac:dyDescent="0.2">
      <c r="B1236" s="16"/>
      <c r="C1236" s="13"/>
      <c r="D1236" s="16"/>
      <c r="E1236" s="16"/>
      <c r="F1236" s="16"/>
      <c r="G1236" s="16">
        <f t="shared" si="682"/>
        <v>2.0833333333333259E-2</v>
      </c>
      <c r="H1236" s="16"/>
      <c r="I1236" s="16"/>
      <c r="J1236" s="16"/>
      <c r="K1236" s="16"/>
      <c r="M1236" s="16"/>
      <c r="N1236" s="2">
        <f>N1219</f>
        <v>43444</v>
      </c>
      <c r="O1236" s="5">
        <f t="shared" si="683"/>
        <v>0.68749999999999922</v>
      </c>
      <c r="P1236" s="4">
        <f t="shared" si="677"/>
        <v>0.70833333333333248</v>
      </c>
      <c r="Q1236" s="176" t="s">
        <v>10</v>
      </c>
      <c r="R1236" s="86" t="s">
        <v>952</v>
      </c>
      <c r="S1236" s="5">
        <f t="shared" si="684"/>
        <v>2.0833333333333259E-2</v>
      </c>
    </row>
    <row r="1237" spans="1:19" ht="10.5" customHeight="1" outlineLevel="1" x14ac:dyDescent="0.2">
      <c r="B1237" s="16"/>
      <c r="C1237" s="13"/>
      <c r="D1237" s="16"/>
      <c r="E1237" s="16"/>
      <c r="F1237" s="16"/>
      <c r="G1237" s="16">
        <f t="shared" si="682"/>
        <v>2.0833333333333259E-2</v>
      </c>
      <c r="H1237" s="16"/>
      <c r="I1237" s="16"/>
      <c r="J1237" s="16"/>
      <c r="K1237" s="16"/>
      <c r="M1237" s="16"/>
      <c r="N1237" s="2">
        <f>N1219</f>
        <v>43444</v>
      </c>
      <c r="O1237" s="5">
        <f t="shared" si="683"/>
        <v>0.70833333333333248</v>
      </c>
      <c r="P1237" s="4">
        <f t="shared" si="677"/>
        <v>0.72916666666666574</v>
      </c>
      <c r="Q1237" s="176" t="s">
        <v>10</v>
      </c>
      <c r="R1237" s="86" t="s">
        <v>952</v>
      </c>
      <c r="S1237" s="5">
        <f t="shared" si="684"/>
        <v>2.0833333333333259E-2</v>
      </c>
    </row>
    <row r="1238" spans="1:19" ht="10.5" customHeight="1" outlineLevel="1" x14ac:dyDescent="0.2">
      <c r="B1238" s="16"/>
      <c r="C1238" s="13"/>
      <c r="D1238" s="16"/>
      <c r="E1238" s="16"/>
      <c r="F1238" s="16"/>
      <c r="G1238" s="16">
        <f t="shared" si="682"/>
        <v>2.0833333333333259E-2</v>
      </c>
      <c r="H1238" s="16"/>
      <c r="I1238" s="16"/>
      <c r="J1238" s="16"/>
      <c r="K1238" s="16"/>
      <c r="M1238" s="16"/>
      <c r="N1238" s="2">
        <f>N1219</f>
        <v>43444</v>
      </c>
      <c r="O1238" s="5">
        <f t="shared" ref="O1238:O1241" si="685">SUM(P1237)</f>
        <v>0.72916666666666574</v>
      </c>
      <c r="P1238" s="4">
        <f t="shared" si="677"/>
        <v>0.749999999999999</v>
      </c>
      <c r="Q1238" s="176" t="s">
        <v>10</v>
      </c>
      <c r="R1238" s="86" t="s">
        <v>952</v>
      </c>
      <c r="S1238" s="5">
        <f t="shared" ref="S1238:S1241" si="686">SUM(P1238-O1238)</f>
        <v>2.0833333333333259E-2</v>
      </c>
    </row>
    <row r="1239" spans="1:19" ht="10.5" customHeight="1" outlineLevel="1" x14ac:dyDescent="0.2">
      <c r="B1239" s="16"/>
      <c r="C1239" s="13"/>
      <c r="D1239" s="16"/>
      <c r="E1239" s="16"/>
      <c r="F1239" s="16"/>
      <c r="G1239" s="16">
        <f t="shared" si="682"/>
        <v>2.0833333333333259E-2</v>
      </c>
      <c r="H1239" s="16"/>
      <c r="I1239" s="16"/>
      <c r="J1239" s="16"/>
      <c r="K1239" s="16"/>
      <c r="M1239" s="16"/>
      <c r="N1239" s="2">
        <f>N1219</f>
        <v>43444</v>
      </c>
      <c r="O1239" s="5">
        <f t="shared" si="685"/>
        <v>0.749999999999999</v>
      </c>
      <c r="P1239" s="4">
        <f t="shared" si="677"/>
        <v>0.77083333333333226</v>
      </c>
      <c r="Q1239" s="176" t="s">
        <v>10</v>
      </c>
      <c r="R1239" s="86" t="s">
        <v>952</v>
      </c>
      <c r="S1239" s="5">
        <f t="shared" si="686"/>
        <v>2.0833333333333259E-2</v>
      </c>
    </row>
    <row r="1240" spans="1:19" ht="10.5" customHeight="1" outlineLevel="1" x14ac:dyDescent="0.2">
      <c r="B1240" s="16"/>
      <c r="C1240" s="13"/>
      <c r="D1240" s="16"/>
      <c r="E1240" s="16"/>
      <c r="F1240" s="16"/>
      <c r="G1240" s="16">
        <f t="shared" si="682"/>
        <v>2.0833333333333259E-2</v>
      </c>
      <c r="H1240" s="16"/>
      <c r="I1240" s="16"/>
      <c r="J1240" s="16"/>
      <c r="K1240" s="16"/>
      <c r="M1240" s="16"/>
      <c r="N1240" s="2">
        <f>N1219</f>
        <v>43444</v>
      </c>
      <c r="O1240" s="5">
        <f t="shared" si="685"/>
        <v>0.77083333333333226</v>
      </c>
      <c r="P1240" s="4">
        <f t="shared" si="677"/>
        <v>0.79166666666666552</v>
      </c>
      <c r="Q1240" s="176" t="s">
        <v>10</v>
      </c>
      <c r="R1240" s="86" t="s">
        <v>952</v>
      </c>
      <c r="S1240" s="5">
        <f t="shared" si="686"/>
        <v>2.0833333333333259E-2</v>
      </c>
    </row>
    <row r="1241" spans="1:19" ht="10.5" customHeight="1" outlineLevel="1" x14ac:dyDescent="0.2">
      <c r="B1241" s="16"/>
      <c r="C1241" s="13"/>
      <c r="D1241" s="16"/>
      <c r="E1241" s="16"/>
      <c r="F1241" s="16"/>
      <c r="G1241" s="16">
        <f t="shared" si="682"/>
        <v>2.0833333333333259E-2</v>
      </c>
      <c r="H1241" s="16"/>
      <c r="I1241" s="16"/>
      <c r="J1241" s="16"/>
      <c r="K1241" s="16"/>
      <c r="M1241" s="16"/>
      <c r="N1241" s="2">
        <f>N1219</f>
        <v>43444</v>
      </c>
      <c r="O1241" s="5">
        <f t="shared" si="685"/>
        <v>0.79166666666666552</v>
      </c>
      <c r="P1241" s="4">
        <f t="shared" si="677"/>
        <v>0.81249999999999878</v>
      </c>
      <c r="Q1241" s="176" t="s">
        <v>10</v>
      </c>
      <c r="R1241" s="86" t="s">
        <v>952</v>
      </c>
      <c r="S1241" s="5">
        <f t="shared" si="686"/>
        <v>2.0833333333333259E-2</v>
      </c>
    </row>
    <row r="1242" spans="1:19" ht="10.5" customHeight="1" outlineLevel="1" thickBot="1" x14ac:dyDescent="0.25">
      <c r="B1242" s="16"/>
      <c r="C1242" s="13"/>
      <c r="D1242" s="16"/>
      <c r="E1242" s="16"/>
      <c r="F1242" s="16"/>
      <c r="G1242" s="16">
        <f t="shared" si="682"/>
        <v>2.0833333333333259E-2</v>
      </c>
      <c r="H1242" s="16"/>
      <c r="I1242" s="16"/>
      <c r="J1242" s="16"/>
      <c r="K1242" s="16"/>
      <c r="M1242" s="16"/>
      <c r="N1242" s="2">
        <f>N1219</f>
        <v>43444</v>
      </c>
      <c r="O1242" s="5">
        <f t="shared" ref="O1242" si="687">SUM(P1241)</f>
        <v>0.81249999999999878</v>
      </c>
      <c r="P1242" s="4">
        <f t="shared" si="677"/>
        <v>0.83333333333333204</v>
      </c>
      <c r="Q1242" s="176" t="s">
        <v>10</v>
      </c>
      <c r="R1242" s="86" t="s">
        <v>952</v>
      </c>
      <c r="S1242" s="5">
        <f t="shared" ref="S1242" si="688">SUM(P1242-O1242)</f>
        <v>2.0833333333333259E-2</v>
      </c>
    </row>
    <row r="1243" spans="1:19" ht="10.5" customHeight="1" outlineLevel="1" x14ac:dyDescent="0.2">
      <c r="A1243" s="17">
        <f t="shared" ref="A1243:M1243" si="689">SUM(A1220:A1242)</f>
        <v>0</v>
      </c>
      <c r="B1243" s="17">
        <f t="shared" si="689"/>
        <v>0</v>
      </c>
      <c r="C1243" s="17">
        <f t="shared" si="689"/>
        <v>0</v>
      </c>
      <c r="D1243" s="17">
        <f t="shared" si="689"/>
        <v>2.0833333333333315E-2</v>
      </c>
      <c r="E1243" s="17">
        <f t="shared" si="689"/>
        <v>0</v>
      </c>
      <c r="F1243" s="17">
        <f t="shared" si="689"/>
        <v>0</v>
      </c>
      <c r="G1243" s="17">
        <f t="shared" si="689"/>
        <v>0.35416666666666574</v>
      </c>
      <c r="H1243" s="17">
        <f t="shared" si="689"/>
        <v>0</v>
      </c>
      <c r="I1243" s="17">
        <f t="shared" si="689"/>
        <v>0.1041666666666663</v>
      </c>
      <c r="J1243" s="17">
        <f t="shared" si="689"/>
        <v>0</v>
      </c>
      <c r="K1243" s="17">
        <f t="shared" si="689"/>
        <v>0</v>
      </c>
      <c r="L1243" s="17">
        <f t="shared" si="689"/>
        <v>0</v>
      </c>
      <c r="M1243" s="17">
        <f t="shared" si="689"/>
        <v>0</v>
      </c>
      <c r="N1243" s="55" t="b">
        <f>SUM(A1243:M1243) = S1243</f>
        <v>1</v>
      </c>
      <c r="O1243" s="23"/>
      <c r="P1243" s="23"/>
      <c r="Q1243" s="49"/>
      <c r="R1243" s="49"/>
      <c r="S1243" s="17">
        <f>SUM(S1220:S1242)</f>
        <v>0.47916666666666535</v>
      </c>
    </row>
    <row r="1244" spans="1:19" ht="10.5" customHeight="1" outlineLevel="1" x14ac:dyDescent="0.2">
      <c r="A1244" s="18">
        <f t="shared" ref="A1244:E1244" si="690">(A1243-INT(A1243))*24</f>
        <v>0</v>
      </c>
      <c r="B1244" s="18">
        <f t="shared" si="690"/>
        <v>0</v>
      </c>
      <c r="C1244" s="18">
        <f t="shared" si="690"/>
        <v>0</v>
      </c>
      <c r="D1244" s="18">
        <f t="shared" si="690"/>
        <v>0.49999999999999956</v>
      </c>
      <c r="E1244" s="18">
        <f t="shared" si="690"/>
        <v>0</v>
      </c>
      <c r="F1244" s="18">
        <f>(F1243-INT(F1243))*24</f>
        <v>0</v>
      </c>
      <c r="G1244" s="18">
        <f>(G1243-INT(G1243))*24</f>
        <v>8.4999999999999787</v>
      </c>
      <c r="H1244" s="18">
        <f>(H1243-INT(H1243))*24</f>
        <v>0</v>
      </c>
      <c r="I1244" s="18">
        <f>(I1243-INT(I1243))*24</f>
        <v>2.4999999999999911</v>
      </c>
      <c r="J1244" s="18">
        <f t="shared" ref="J1244" si="691">(J1243-INT(J1243))*24</f>
        <v>0</v>
      </c>
      <c r="K1244" s="18"/>
      <c r="L1244" s="18">
        <f t="shared" ref="L1244:M1244" si="692">(L1243-INT(L1243))*24</f>
        <v>0</v>
      </c>
      <c r="M1244" s="57">
        <f t="shared" si="692"/>
        <v>0</v>
      </c>
      <c r="N1244" s="26">
        <f>SUM(A1244:M1244)</f>
        <v>11.49999999999997</v>
      </c>
      <c r="O1244" s="24"/>
      <c r="P1244" s="24"/>
      <c r="Q1244" s="50"/>
      <c r="R1244" s="50"/>
      <c r="S1244" s="52"/>
    </row>
    <row r="1245" spans="1:19" ht="10.5" customHeight="1" outlineLevel="1" thickBot="1" x14ac:dyDescent="0.25">
      <c r="A1245" s="27"/>
      <c r="B1245" s="19"/>
      <c r="C1245" s="19"/>
      <c r="D1245" s="20">
        <f>SUM(A1244:D1244)</f>
        <v>0.49999999999999956</v>
      </c>
      <c r="E1245" s="20">
        <f t="shared" ref="E1245:J1245" si="693">E1244</f>
        <v>0</v>
      </c>
      <c r="F1245" s="20">
        <f t="shared" si="693"/>
        <v>0</v>
      </c>
      <c r="G1245" s="20">
        <f t="shared" si="693"/>
        <v>8.4999999999999787</v>
      </c>
      <c r="H1245" s="20">
        <f t="shared" si="693"/>
        <v>0</v>
      </c>
      <c r="I1245" s="20">
        <f t="shared" si="693"/>
        <v>2.4999999999999911</v>
      </c>
      <c r="J1245" s="20">
        <f t="shared" si="693"/>
        <v>0</v>
      </c>
      <c r="K1245" s="20"/>
      <c r="L1245" s="20">
        <f t="shared" ref="L1245:M1245" si="694">L1244</f>
        <v>0</v>
      </c>
      <c r="M1245" s="58">
        <f t="shared" si="694"/>
        <v>0</v>
      </c>
      <c r="N1245" s="60">
        <f>S1245</f>
        <v>0.47916666666666535</v>
      </c>
      <c r="O1245" s="25"/>
      <c r="P1245" s="25"/>
      <c r="Q1245" s="51"/>
      <c r="R1245" s="51"/>
      <c r="S1245" s="54">
        <f>SUM(S1243:S1244)</f>
        <v>0.47916666666666535</v>
      </c>
    </row>
    <row r="1246" spans="1:19" ht="10.5" customHeight="1" outlineLevel="1" thickBot="1" x14ac:dyDescent="0.25">
      <c r="A1246" s="39"/>
      <c r="B1246" s="40" t="s">
        <v>252</v>
      </c>
      <c r="C1246" s="40" t="s">
        <v>19</v>
      </c>
      <c r="D1246" s="40" t="s">
        <v>3</v>
      </c>
      <c r="E1246" s="59" t="s">
        <v>24</v>
      </c>
      <c r="F1246" s="40" t="s">
        <v>12</v>
      </c>
      <c r="G1246" s="39" t="s">
        <v>10</v>
      </c>
      <c r="H1246" s="39" t="s">
        <v>11</v>
      </c>
      <c r="I1246" s="39" t="s">
        <v>15</v>
      </c>
      <c r="J1246" s="39" t="s">
        <v>13</v>
      </c>
      <c r="K1246" s="39" t="s">
        <v>368</v>
      </c>
      <c r="L1246" s="39" t="s">
        <v>687</v>
      </c>
      <c r="M1246" s="59" t="s">
        <v>26</v>
      </c>
      <c r="N1246" s="56">
        <f>N1219+1</f>
        <v>43445</v>
      </c>
      <c r="O1246" s="4">
        <v>0.39583333333333331</v>
      </c>
      <c r="P1246" s="4">
        <f>O1246</f>
        <v>0.39583333333333331</v>
      </c>
      <c r="Q1246" s="47" t="s">
        <v>23</v>
      </c>
      <c r="R1246" s="86" t="s">
        <v>632</v>
      </c>
      <c r="S1246" s="5" t="s">
        <v>56</v>
      </c>
    </row>
    <row r="1247" spans="1:19" ht="10.5" customHeight="1" outlineLevel="1" x14ac:dyDescent="0.2">
      <c r="B1247" s="16"/>
      <c r="C1247" s="13"/>
      <c r="D1247" s="16">
        <f>S1247</f>
        <v>2.0833333333333315E-2</v>
      </c>
      <c r="E1247" s="16"/>
      <c r="F1247" s="13"/>
      <c r="G1247" s="16"/>
      <c r="H1247" s="16"/>
      <c r="I1247" s="16"/>
      <c r="J1247" s="16"/>
      <c r="M1247" s="16"/>
      <c r="N1247" s="2">
        <f>N1246</f>
        <v>43445</v>
      </c>
      <c r="O1247" s="5">
        <f t="shared" ref="O1247:O1260" si="695">SUM(P1246)</f>
        <v>0.39583333333333331</v>
      </c>
      <c r="P1247" s="4">
        <f t="shared" ref="P1247:P1264" si="696">P1246+0.0208333333333333</f>
        <v>0.41666666666666663</v>
      </c>
      <c r="Q1247" s="176" t="s">
        <v>3</v>
      </c>
      <c r="R1247" s="6" t="s">
        <v>21</v>
      </c>
      <c r="S1247" s="5">
        <f>SUM(P1247-O1247)</f>
        <v>2.0833333333333315E-2</v>
      </c>
    </row>
    <row r="1248" spans="1:19" ht="10.5" customHeight="1" outlineLevel="1" x14ac:dyDescent="0.2">
      <c r="B1248" s="16"/>
      <c r="C1248" s="16"/>
      <c r="D1248" s="16"/>
      <c r="E1248" s="16"/>
      <c r="F1248" s="16"/>
      <c r="G1248" s="16">
        <f>S1248</f>
        <v>2.0833333333333315E-2</v>
      </c>
      <c r="H1248" s="16"/>
      <c r="I1248" s="16"/>
      <c r="J1248" s="16"/>
      <c r="K1248" s="16"/>
      <c r="M1248" s="16"/>
      <c r="N1248" s="2">
        <f>N1246</f>
        <v>43445</v>
      </c>
      <c r="O1248" s="5">
        <f t="shared" si="695"/>
        <v>0.41666666666666663</v>
      </c>
      <c r="P1248" s="4">
        <f t="shared" si="696"/>
        <v>0.43749999999999994</v>
      </c>
      <c r="Q1248" s="176" t="s">
        <v>10</v>
      </c>
      <c r="R1248" s="86" t="s">
        <v>944</v>
      </c>
      <c r="S1248" s="5">
        <f>SUM(P1248-O1248)</f>
        <v>2.0833333333333315E-2</v>
      </c>
    </row>
    <row r="1249" spans="1:19" ht="10.5" customHeight="1" outlineLevel="1" x14ac:dyDescent="0.2">
      <c r="B1249" s="16"/>
      <c r="C1249" s="13"/>
      <c r="D1249" s="16"/>
      <c r="E1249" s="16"/>
      <c r="F1249" s="13"/>
      <c r="G1249" s="16">
        <f>S1249</f>
        <v>2.0833333333333315E-2</v>
      </c>
      <c r="H1249" s="16"/>
      <c r="I1249" s="16"/>
      <c r="J1249" s="16"/>
      <c r="K1249" s="16"/>
      <c r="L1249" s="16"/>
      <c r="M1249" s="13"/>
      <c r="N1249" s="2">
        <f>N1246</f>
        <v>43445</v>
      </c>
      <c r="O1249" s="5">
        <f t="shared" si="695"/>
        <v>0.43749999999999994</v>
      </c>
      <c r="P1249" s="4">
        <f t="shared" si="696"/>
        <v>0.45833333333333326</v>
      </c>
      <c r="Q1249" s="176" t="s">
        <v>10</v>
      </c>
      <c r="R1249" s="86" t="s">
        <v>958</v>
      </c>
      <c r="S1249" s="5">
        <f>SUM(P1249-O1249)</f>
        <v>2.0833333333333315E-2</v>
      </c>
    </row>
    <row r="1250" spans="1:19" ht="10.5" customHeight="1" outlineLevel="1" x14ac:dyDescent="0.2">
      <c r="B1250" s="16"/>
      <c r="C1250" s="13"/>
      <c r="D1250" s="5"/>
      <c r="E1250" s="16"/>
      <c r="F1250" s="16"/>
      <c r="G1250" s="16"/>
      <c r="H1250" s="16"/>
      <c r="I1250" s="16">
        <f>S1250</f>
        <v>2.0833333333333315E-2</v>
      </c>
      <c r="J1250" s="16"/>
      <c r="K1250" s="16"/>
      <c r="L1250" s="16"/>
      <c r="M1250" s="16"/>
      <c r="N1250" s="2">
        <f>N1246</f>
        <v>43445</v>
      </c>
      <c r="O1250" s="5">
        <f t="shared" si="695"/>
        <v>0.45833333333333326</v>
      </c>
      <c r="P1250" s="4">
        <f t="shared" si="696"/>
        <v>0.47916666666666657</v>
      </c>
      <c r="Q1250" s="176" t="s">
        <v>36</v>
      </c>
      <c r="R1250" s="86" t="s">
        <v>1045</v>
      </c>
      <c r="S1250" s="5">
        <f>SUM(P1250-O1250)</f>
        <v>2.0833333333333315E-2</v>
      </c>
    </row>
    <row r="1251" spans="1:19" ht="10.5" customHeight="1" outlineLevel="1" x14ac:dyDescent="0.2">
      <c r="B1251" s="16"/>
      <c r="C1251" s="13"/>
      <c r="D1251" s="5"/>
      <c r="E1251" s="16"/>
      <c r="F1251" s="16"/>
      <c r="G1251" s="16">
        <f>S1251</f>
        <v>2.0833333333333315E-2</v>
      </c>
      <c r="H1251" s="16"/>
      <c r="I1251" s="16"/>
      <c r="J1251" s="16"/>
      <c r="K1251" s="16"/>
      <c r="L1251" s="16"/>
      <c r="M1251" s="16"/>
      <c r="N1251" s="2">
        <f>N1246</f>
        <v>43445</v>
      </c>
      <c r="O1251" s="5">
        <f t="shared" si="695"/>
        <v>0.47916666666666657</v>
      </c>
      <c r="P1251" s="4">
        <f t="shared" si="696"/>
        <v>0.49999999999999989</v>
      </c>
      <c r="Q1251" s="176" t="s">
        <v>10</v>
      </c>
      <c r="R1251" s="86" t="s">
        <v>959</v>
      </c>
      <c r="S1251" s="5">
        <f>SUM(P1251-O1251)</f>
        <v>2.0833333333333315E-2</v>
      </c>
    </row>
    <row r="1252" spans="1:19" ht="10.5" customHeight="1" outlineLevel="1" x14ac:dyDescent="0.2">
      <c r="B1252" s="16"/>
      <c r="C1252" s="13"/>
      <c r="D1252" s="16"/>
      <c r="E1252" s="16"/>
      <c r="F1252" s="13"/>
      <c r="G1252" s="16">
        <f>S1252</f>
        <v>2.0833333333333259E-2</v>
      </c>
      <c r="H1252" s="16"/>
      <c r="I1252" s="16"/>
      <c r="J1252" s="16"/>
      <c r="K1252" s="16"/>
      <c r="L1252" s="16"/>
      <c r="M1252" s="16"/>
      <c r="N1252" s="2">
        <f>N1246</f>
        <v>43445</v>
      </c>
      <c r="O1252" s="5">
        <f t="shared" si="695"/>
        <v>0.49999999999999989</v>
      </c>
      <c r="P1252" s="4">
        <f t="shared" si="696"/>
        <v>0.52083333333333315</v>
      </c>
      <c r="Q1252" s="176" t="s">
        <v>10</v>
      </c>
      <c r="R1252" s="86" t="s">
        <v>933</v>
      </c>
      <c r="S1252" s="5">
        <f t="shared" ref="S1252:S1261" si="697">SUM(P1252-O1252)</f>
        <v>2.0833333333333259E-2</v>
      </c>
    </row>
    <row r="1253" spans="1:19" ht="10.5" customHeight="1" outlineLevel="1" x14ac:dyDescent="0.2">
      <c r="B1253" s="16"/>
      <c r="C1253" s="13"/>
      <c r="D1253" s="16"/>
      <c r="E1253" s="16"/>
      <c r="F1253" s="16"/>
      <c r="G1253" s="16">
        <f>S1253</f>
        <v>2.0833333333333259E-2</v>
      </c>
      <c r="H1253" s="16"/>
      <c r="I1253" s="16"/>
      <c r="J1253" s="16"/>
      <c r="K1253" s="16"/>
      <c r="L1253" s="16"/>
      <c r="M1253" s="13"/>
      <c r="N1253" s="2">
        <f>N1246</f>
        <v>43445</v>
      </c>
      <c r="O1253" s="5">
        <f t="shared" si="695"/>
        <v>0.52083333333333315</v>
      </c>
      <c r="P1253" s="4">
        <f t="shared" si="696"/>
        <v>0.54166666666666641</v>
      </c>
      <c r="Q1253" s="176" t="s">
        <v>10</v>
      </c>
      <c r="R1253" s="86" t="s">
        <v>933</v>
      </c>
      <c r="S1253" s="5">
        <f t="shared" si="697"/>
        <v>2.0833333333333259E-2</v>
      </c>
    </row>
    <row r="1254" spans="1:19" ht="10.5" customHeight="1" outlineLevel="1" x14ac:dyDescent="0.2">
      <c r="B1254" s="16"/>
      <c r="C1254" s="13"/>
      <c r="D1254" s="16"/>
      <c r="E1254" s="16"/>
      <c r="F1254" s="16"/>
      <c r="G1254" s="16">
        <f>S1254</f>
        <v>2.0833333333333259E-2</v>
      </c>
      <c r="H1254" s="16"/>
      <c r="I1254" s="16"/>
      <c r="J1254" s="16"/>
      <c r="K1254" s="16"/>
      <c r="L1254" s="16"/>
      <c r="M1254" s="13"/>
      <c r="N1254" s="2">
        <f>N1246</f>
        <v>43445</v>
      </c>
      <c r="O1254" s="5">
        <f t="shared" si="695"/>
        <v>0.54166666666666641</v>
      </c>
      <c r="P1254" s="4">
        <f t="shared" si="696"/>
        <v>0.56249999999999967</v>
      </c>
      <c r="Q1254" s="176" t="s">
        <v>10</v>
      </c>
      <c r="R1254" s="86" t="s">
        <v>933</v>
      </c>
      <c r="S1254" s="5">
        <f t="shared" si="697"/>
        <v>2.0833333333333259E-2</v>
      </c>
    </row>
    <row r="1255" spans="1:19" ht="10.5" customHeight="1" outlineLevel="1" x14ac:dyDescent="0.2">
      <c r="B1255" s="16"/>
      <c r="C1255" s="13"/>
      <c r="D1255" s="16">
        <f>S1255</f>
        <v>2.0833333333333259E-2</v>
      </c>
      <c r="E1255" s="16"/>
      <c r="F1255" s="16"/>
      <c r="G1255" s="16"/>
      <c r="H1255" s="16"/>
      <c r="I1255" s="16"/>
      <c r="J1255" s="16"/>
      <c r="L1255" s="16"/>
      <c r="M1255" s="13"/>
      <c r="N1255" s="2">
        <f>N1246</f>
        <v>43445</v>
      </c>
      <c r="O1255" s="5">
        <f t="shared" si="695"/>
        <v>0.56249999999999967</v>
      </c>
      <c r="P1255" s="4">
        <f t="shared" si="696"/>
        <v>0.58333333333333293</v>
      </c>
      <c r="Q1255" s="176" t="s">
        <v>3</v>
      </c>
      <c r="R1255" s="6" t="s">
        <v>21</v>
      </c>
      <c r="S1255" s="5">
        <f t="shared" si="697"/>
        <v>2.0833333333333259E-2</v>
      </c>
    </row>
    <row r="1256" spans="1:19" ht="10.5" customHeight="1" outlineLevel="1" x14ac:dyDescent="0.2">
      <c r="B1256" s="16"/>
      <c r="C1256" s="16"/>
      <c r="D1256" s="16">
        <f>S1256</f>
        <v>2.0833333333333259E-2</v>
      </c>
      <c r="E1256" s="16"/>
      <c r="F1256" s="16"/>
      <c r="G1256" s="16"/>
      <c r="H1256" s="16"/>
      <c r="I1256" s="16"/>
      <c r="J1256" s="16"/>
      <c r="K1256" s="16"/>
      <c r="L1256" s="16"/>
      <c r="M1256" s="13"/>
      <c r="N1256" s="2">
        <f>N1246</f>
        <v>43445</v>
      </c>
      <c r="O1256" s="5">
        <f t="shared" si="695"/>
        <v>0.58333333333333293</v>
      </c>
      <c r="P1256" s="4">
        <f t="shared" si="696"/>
        <v>0.60416666666666619</v>
      </c>
      <c r="Q1256" s="176" t="s">
        <v>3</v>
      </c>
      <c r="R1256" s="6" t="s">
        <v>21</v>
      </c>
      <c r="S1256" s="5">
        <f t="shared" si="697"/>
        <v>2.0833333333333259E-2</v>
      </c>
    </row>
    <row r="1257" spans="1:19" ht="10.5" customHeight="1" outlineLevel="1" x14ac:dyDescent="0.2">
      <c r="A1257" s="16"/>
      <c r="B1257" s="16"/>
      <c r="C1257" s="16"/>
      <c r="D1257" s="16"/>
      <c r="E1257" s="16"/>
      <c r="F1257" s="13"/>
      <c r="G1257" s="16"/>
      <c r="H1257" s="16"/>
      <c r="I1257" s="16"/>
      <c r="J1257" s="16">
        <f t="shared" ref="J1257:J1264" si="698">S1257</f>
        <v>2.0833333333333259E-2</v>
      </c>
      <c r="K1257" s="16"/>
      <c r="L1257" s="16"/>
      <c r="M1257" s="16"/>
      <c r="N1257" s="2">
        <f>N1246</f>
        <v>43445</v>
      </c>
      <c r="O1257" s="5">
        <f t="shared" si="695"/>
        <v>0.60416666666666619</v>
      </c>
      <c r="P1257" s="4">
        <f t="shared" si="696"/>
        <v>0.62499999999999944</v>
      </c>
      <c r="Q1257" s="98" t="s">
        <v>29</v>
      </c>
      <c r="R1257" s="6" t="s">
        <v>938</v>
      </c>
      <c r="S1257" s="5">
        <f t="shared" si="697"/>
        <v>2.0833333333333259E-2</v>
      </c>
    </row>
    <row r="1258" spans="1:19" ht="10.5" customHeight="1" outlineLevel="1" x14ac:dyDescent="0.2">
      <c r="B1258" s="16"/>
      <c r="C1258" s="16"/>
      <c r="D1258" s="16"/>
      <c r="E1258" s="16"/>
      <c r="F1258" s="16"/>
      <c r="G1258" s="16"/>
      <c r="H1258" s="16"/>
      <c r="I1258" s="16"/>
      <c r="J1258" s="16">
        <f t="shared" si="698"/>
        <v>2.0833333333333259E-2</v>
      </c>
      <c r="K1258" s="16"/>
      <c r="L1258" s="16"/>
      <c r="M1258" s="16"/>
      <c r="N1258" s="2">
        <f>N1246</f>
        <v>43445</v>
      </c>
      <c r="O1258" s="5">
        <f t="shared" si="695"/>
        <v>0.62499999999999944</v>
      </c>
      <c r="P1258" s="4">
        <f t="shared" si="696"/>
        <v>0.6458333333333327</v>
      </c>
      <c r="Q1258" s="98" t="s">
        <v>29</v>
      </c>
      <c r="R1258" s="6" t="s">
        <v>938</v>
      </c>
      <c r="S1258" s="5">
        <f t="shared" si="697"/>
        <v>2.0833333333333259E-2</v>
      </c>
    </row>
    <row r="1259" spans="1:19" ht="10.5" customHeight="1" outlineLevel="1" x14ac:dyDescent="0.2">
      <c r="B1259" s="16"/>
      <c r="C1259" s="16"/>
      <c r="D1259" s="16"/>
      <c r="E1259" s="16"/>
      <c r="F1259" s="16"/>
      <c r="G1259" s="16"/>
      <c r="H1259" s="16"/>
      <c r="I1259" s="16"/>
      <c r="J1259" s="16">
        <f t="shared" si="698"/>
        <v>2.0833333333333259E-2</v>
      </c>
      <c r="K1259" s="16"/>
      <c r="L1259" s="16"/>
      <c r="M1259" s="16"/>
      <c r="N1259" s="2">
        <f>N1246</f>
        <v>43445</v>
      </c>
      <c r="O1259" s="5">
        <f t="shared" si="695"/>
        <v>0.6458333333333327</v>
      </c>
      <c r="P1259" s="4">
        <f t="shared" si="696"/>
        <v>0.66666666666666596</v>
      </c>
      <c r="Q1259" s="98" t="s">
        <v>29</v>
      </c>
      <c r="R1259" s="6" t="s">
        <v>938</v>
      </c>
      <c r="S1259" s="5">
        <f t="shared" si="697"/>
        <v>2.0833333333333259E-2</v>
      </c>
    </row>
    <row r="1260" spans="1:19" ht="10.5" customHeight="1" outlineLevel="1" x14ac:dyDescent="0.2">
      <c r="B1260" s="16"/>
      <c r="C1260" s="16"/>
      <c r="D1260" s="16"/>
      <c r="E1260" s="16"/>
      <c r="F1260" s="16"/>
      <c r="G1260" s="16"/>
      <c r="H1260" s="16"/>
      <c r="I1260" s="16"/>
      <c r="J1260" s="16">
        <f t="shared" si="698"/>
        <v>2.0833333333333259E-2</v>
      </c>
      <c r="K1260" s="16"/>
      <c r="L1260" s="16"/>
      <c r="M1260" s="16"/>
      <c r="N1260" s="2">
        <f>N1246</f>
        <v>43445</v>
      </c>
      <c r="O1260" s="5">
        <f t="shared" si="695"/>
        <v>0.66666666666666596</v>
      </c>
      <c r="P1260" s="4">
        <f t="shared" si="696"/>
        <v>0.68749999999999922</v>
      </c>
      <c r="Q1260" s="98" t="s">
        <v>29</v>
      </c>
      <c r="R1260" s="6" t="s">
        <v>938</v>
      </c>
      <c r="S1260" s="5">
        <f t="shared" si="697"/>
        <v>2.0833333333333259E-2</v>
      </c>
    </row>
    <row r="1261" spans="1:19" ht="10.5" customHeight="1" outlineLevel="1" x14ac:dyDescent="0.2">
      <c r="B1261" s="16"/>
      <c r="C1261" s="13"/>
      <c r="D1261" s="16"/>
      <c r="E1261" s="16"/>
      <c r="F1261" s="16"/>
      <c r="G1261" s="16"/>
      <c r="H1261" s="16"/>
      <c r="I1261" s="16"/>
      <c r="J1261" s="16">
        <f t="shared" si="698"/>
        <v>2.0833333333333259E-2</v>
      </c>
      <c r="K1261" s="16"/>
      <c r="L1261" s="16"/>
      <c r="M1261" s="16"/>
      <c r="N1261" s="2">
        <f>N1246</f>
        <v>43445</v>
      </c>
      <c r="O1261" s="5">
        <f t="shared" ref="O1261" si="699">SUM(P1260)</f>
        <v>0.68749999999999922</v>
      </c>
      <c r="P1261" s="4">
        <f t="shared" si="696"/>
        <v>0.70833333333333248</v>
      </c>
      <c r="Q1261" s="98" t="s">
        <v>29</v>
      </c>
      <c r="R1261" s="6" t="s">
        <v>938</v>
      </c>
      <c r="S1261" s="5">
        <f t="shared" si="697"/>
        <v>2.0833333333333259E-2</v>
      </c>
    </row>
    <row r="1262" spans="1:19" ht="10.5" customHeight="1" outlineLevel="1" x14ac:dyDescent="0.2">
      <c r="B1262" s="16"/>
      <c r="C1262" s="13"/>
      <c r="D1262" s="16"/>
      <c r="E1262" s="16"/>
      <c r="F1262" s="16"/>
      <c r="G1262" s="16"/>
      <c r="H1262" s="16"/>
      <c r="I1262" s="16"/>
      <c r="J1262" s="16">
        <f t="shared" si="698"/>
        <v>2.0833333333333259E-2</v>
      </c>
      <c r="K1262" s="16"/>
      <c r="L1262" s="16"/>
      <c r="M1262" s="16"/>
      <c r="N1262" s="2">
        <f>N1246</f>
        <v>43445</v>
      </c>
      <c r="O1262" s="5">
        <f t="shared" ref="O1262:O1264" si="700">SUM(P1261)</f>
        <v>0.70833333333333248</v>
      </c>
      <c r="P1262" s="4">
        <f t="shared" si="696"/>
        <v>0.72916666666666574</v>
      </c>
      <c r="Q1262" s="98" t="s">
        <v>29</v>
      </c>
      <c r="R1262" s="6" t="s">
        <v>938</v>
      </c>
      <c r="S1262" s="5">
        <f t="shared" ref="S1262:S1264" si="701">SUM(P1262-O1262)</f>
        <v>2.0833333333333259E-2</v>
      </c>
    </row>
    <row r="1263" spans="1:19" ht="10.5" customHeight="1" outlineLevel="1" x14ac:dyDescent="0.2">
      <c r="B1263" s="16"/>
      <c r="C1263" s="13"/>
      <c r="D1263" s="16"/>
      <c r="E1263" s="16"/>
      <c r="F1263" s="16"/>
      <c r="G1263" s="16"/>
      <c r="H1263" s="16"/>
      <c r="I1263" s="16"/>
      <c r="J1263" s="16">
        <f t="shared" si="698"/>
        <v>2.0833333333333259E-2</v>
      </c>
      <c r="K1263" s="16"/>
      <c r="L1263" s="16"/>
      <c r="M1263" s="16"/>
      <c r="N1263" s="2">
        <f>N1246</f>
        <v>43445</v>
      </c>
      <c r="O1263" s="5">
        <f t="shared" si="700"/>
        <v>0.72916666666666574</v>
      </c>
      <c r="P1263" s="4">
        <f t="shared" si="696"/>
        <v>0.749999999999999</v>
      </c>
      <c r="Q1263" s="98" t="s">
        <v>29</v>
      </c>
      <c r="R1263" s="6" t="s">
        <v>938</v>
      </c>
      <c r="S1263" s="5">
        <f t="shared" si="701"/>
        <v>2.0833333333333259E-2</v>
      </c>
    </row>
    <row r="1264" spans="1:19" ht="10.5" customHeight="1" outlineLevel="1" thickBot="1" x14ac:dyDescent="0.25">
      <c r="B1264" s="16"/>
      <c r="C1264" s="13"/>
      <c r="D1264" s="16"/>
      <c r="E1264" s="16"/>
      <c r="F1264" s="16"/>
      <c r="G1264" s="16"/>
      <c r="H1264" s="16"/>
      <c r="I1264" s="16"/>
      <c r="J1264" s="16">
        <f t="shared" si="698"/>
        <v>2.0833333333333259E-2</v>
      </c>
      <c r="K1264" s="16"/>
      <c r="L1264" s="16"/>
      <c r="M1264" s="16"/>
      <c r="N1264" s="2">
        <f>N1246</f>
        <v>43445</v>
      </c>
      <c r="O1264" s="5">
        <f t="shared" si="700"/>
        <v>0.749999999999999</v>
      </c>
      <c r="P1264" s="4">
        <f t="shared" si="696"/>
        <v>0.77083333333333226</v>
      </c>
      <c r="Q1264" s="98" t="s">
        <v>29</v>
      </c>
      <c r="R1264" s="6" t="s">
        <v>938</v>
      </c>
      <c r="S1264" s="5">
        <f t="shared" si="701"/>
        <v>2.0833333333333259E-2</v>
      </c>
    </row>
    <row r="1265" spans="1:19" ht="10.5" customHeight="1" outlineLevel="1" x14ac:dyDescent="0.2">
      <c r="A1265" s="17">
        <f t="shared" ref="A1265:M1265" si="702">SUM(A1247:A1264)</f>
        <v>0</v>
      </c>
      <c r="B1265" s="17">
        <f t="shared" si="702"/>
        <v>0</v>
      </c>
      <c r="C1265" s="17">
        <f t="shared" si="702"/>
        <v>0</v>
      </c>
      <c r="D1265" s="17">
        <f t="shared" si="702"/>
        <v>6.2499999999999833E-2</v>
      </c>
      <c r="E1265" s="17">
        <f t="shared" si="702"/>
        <v>0</v>
      </c>
      <c r="F1265" s="17">
        <f t="shared" si="702"/>
        <v>0</v>
      </c>
      <c r="G1265" s="17">
        <f t="shared" si="702"/>
        <v>0.12499999999999972</v>
      </c>
      <c r="H1265" s="17">
        <f t="shared" si="702"/>
        <v>0</v>
      </c>
      <c r="I1265" s="17">
        <f t="shared" si="702"/>
        <v>2.0833333333333315E-2</v>
      </c>
      <c r="J1265" s="17">
        <f t="shared" si="702"/>
        <v>0.16666666666666607</v>
      </c>
      <c r="K1265" s="17">
        <f t="shared" si="702"/>
        <v>0</v>
      </c>
      <c r="L1265" s="17">
        <f t="shared" si="702"/>
        <v>0</v>
      </c>
      <c r="M1265" s="17">
        <f t="shared" si="702"/>
        <v>0</v>
      </c>
      <c r="N1265" s="55" t="b">
        <f>SUM(A1265:M1265) = S1265</f>
        <v>1</v>
      </c>
      <c r="O1265" s="23"/>
      <c r="P1265" s="23"/>
      <c r="Q1265" s="170"/>
      <c r="R1265" s="170"/>
      <c r="S1265" s="17">
        <f>SUM(S1247:S1264)</f>
        <v>0.37499999999999895</v>
      </c>
    </row>
    <row r="1266" spans="1:19" ht="10.5" customHeight="1" outlineLevel="1" x14ac:dyDescent="0.2">
      <c r="A1266" s="18">
        <f t="shared" ref="A1266:E1266" si="703">(A1265-INT(A1265))*24</f>
        <v>0</v>
      </c>
      <c r="B1266" s="18">
        <f t="shared" si="703"/>
        <v>0</v>
      </c>
      <c r="C1266" s="18">
        <f t="shared" si="703"/>
        <v>0</v>
      </c>
      <c r="D1266" s="18">
        <f t="shared" si="703"/>
        <v>1.499999999999996</v>
      </c>
      <c r="E1266" s="18">
        <f t="shared" si="703"/>
        <v>0</v>
      </c>
      <c r="F1266" s="18">
        <f>(F1265-INT(F1265))*24</f>
        <v>0</v>
      </c>
      <c r="G1266" s="18">
        <f>(G1265-INT(G1265))*24</f>
        <v>2.9999999999999933</v>
      </c>
      <c r="H1266" s="18">
        <f>(H1265-INT(H1265))*24</f>
        <v>0</v>
      </c>
      <c r="I1266" s="18">
        <f>(I1265-INT(I1265))*24</f>
        <v>0.49999999999999956</v>
      </c>
      <c r="J1266" s="18">
        <f t="shared" ref="J1266:M1266" si="704">(J1265-INT(J1265))*24</f>
        <v>3.9999999999999858</v>
      </c>
      <c r="K1266" s="18">
        <f t="shared" si="704"/>
        <v>0</v>
      </c>
      <c r="L1266" s="18">
        <f t="shared" si="704"/>
        <v>0</v>
      </c>
      <c r="M1266" s="57">
        <f t="shared" si="704"/>
        <v>0</v>
      </c>
      <c r="N1266" s="26">
        <f>SUM(A1266:M1266)</f>
        <v>8.9999999999999751</v>
      </c>
      <c r="O1266" s="24"/>
      <c r="P1266" s="24"/>
      <c r="Q1266" s="171"/>
      <c r="R1266" s="171"/>
      <c r="S1266" s="52"/>
    </row>
    <row r="1267" spans="1:19" ht="10.5" customHeight="1" outlineLevel="1" thickBot="1" x14ac:dyDescent="0.25">
      <c r="A1267" s="27"/>
      <c r="B1267" s="19"/>
      <c r="C1267" s="19"/>
      <c r="D1267" s="20">
        <f>SUM(A1266:D1266)</f>
        <v>1.499999999999996</v>
      </c>
      <c r="E1267" s="20">
        <f t="shared" ref="E1267:M1267" si="705">E1266</f>
        <v>0</v>
      </c>
      <c r="F1267" s="20">
        <f t="shared" si="705"/>
        <v>0</v>
      </c>
      <c r="G1267" s="20">
        <f t="shared" si="705"/>
        <v>2.9999999999999933</v>
      </c>
      <c r="H1267" s="20">
        <f t="shared" si="705"/>
        <v>0</v>
      </c>
      <c r="I1267" s="20">
        <f t="shared" si="705"/>
        <v>0.49999999999999956</v>
      </c>
      <c r="J1267" s="20">
        <f t="shared" si="705"/>
        <v>3.9999999999999858</v>
      </c>
      <c r="K1267" s="20">
        <f t="shared" si="705"/>
        <v>0</v>
      </c>
      <c r="L1267" s="20">
        <f t="shared" si="705"/>
        <v>0</v>
      </c>
      <c r="M1267" s="58">
        <f t="shared" si="705"/>
        <v>0</v>
      </c>
      <c r="N1267" s="60">
        <f>S1267</f>
        <v>0.37499999999999895</v>
      </c>
      <c r="O1267" s="25"/>
      <c r="P1267" s="25"/>
      <c r="Q1267" s="172"/>
      <c r="R1267" s="172"/>
      <c r="S1267" s="54">
        <f>SUM(S1265:S1266)</f>
        <v>0.37499999999999895</v>
      </c>
    </row>
    <row r="1268" spans="1:19" ht="10.5" customHeight="1" outlineLevel="1" thickBot="1" x14ac:dyDescent="0.25">
      <c r="A1268" s="39"/>
      <c r="B1268" s="40" t="s">
        <v>252</v>
      </c>
      <c r="C1268" s="40" t="s">
        <v>19</v>
      </c>
      <c r="D1268" s="40" t="s">
        <v>3</v>
      </c>
      <c r="E1268" s="59" t="s">
        <v>24</v>
      </c>
      <c r="F1268" s="40" t="s">
        <v>12</v>
      </c>
      <c r="G1268" s="39" t="s">
        <v>10</v>
      </c>
      <c r="H1268" s="39" t="s">
        <v>11</v>
      </c>
      <c r="I1268" s="39" t="s">
        <v>15</v>
      </c>
      <c r="J1268" s="39" t="s">
        <v>13</v>
      </c>
      <c r="K1268" s="39" t="s">
        <v>368</v>
      </c>
      <c r="L1268" s="39" t="s">
        <v>687</v>
      </c>
      <c r="M1268" s="59" t="s">
        <v>26</v>
      </c>
      <c r="N1268" s="56">
        <f>N1246+1</f>
        <v>43446</v>
      </c>
      <c r="O1268" s="4">
        <v>0.35416666666666669</v>
      </c>
      <c r="P1268" s="4">
        <f>O1268</f>
        <v>0.35416666666666669</v>
      </c>
      <c r="Q1268" s="47" t="s">
        <v>29</v>
      </c>
      <c r="R1268" s="6" t="s">
        <v>938</v>
      </c>
      <c r="S1268" s="5">
        <f t="shared" ref="S1268" si="706">SUM(P1268-O1268)</f>
        <v>0</v>
      </c>
    </row>
    <row r="1269" spans="1:19" ht="10.5" customHeight="1" outlineLevel="1" x14ac:dyDescent="0.2">
      <c r="B1269" s="16"/>
      <c r="C1269" s="13"/>
      <c r="D1269" s="16"/>
      <c r="E1269" s="16"/>
      <c r="F1269" s="13"/>
      <c r="G1269" s="16"/>
      <c r="H1269" s="16"/>
      <c r="I1269" s="16"/>
      <c r="J1269" s="16">
        <f t="shared" ref="J1269:J1276" si="707">S1269</f>
        <v>2.0833333333333315E-2</v>
      </c>
      <c r="M1269" s="16"/>
      <c r="N1269" s="2">
        <f>N1268</f>
        <v>43446</v>
      </c>
      <c r="O1269" s="5">
        <f t="shared" ref="O1269:O1284" si="708">SUM(P1268)</f>
        <v>0.35416666666666669</v>
      </c>
      <c r="P1269" s="4">
        <f t="shared" ref="P1269:P1285" si="709">P1268+0.0208333333333333</f>
        <v>0.375</v>
      </c>
      <c r="Q1269" s="98" t="s">
        <v>29</v>
      </c>
      <c r="R1269" s="6" t="s">
        <v>938</v>
      </c>
      <c r="S1269" s="5">
        <f t="shared" ref="S1269:S1276" si="710">SUM(P1269-O1269)</f>
        <v>2.0833333333333315E-2</v>
      </c>
    </row>
    <row r="1270" spans="1:19" ht="10.5" customHeight="1" outlineLevel="1" x14ac:dyDescent="0.2">
      <c r="A1270" s="16"/>
      <c r="B1270" s="16"/>
      <c r="C1270" s="16"/>
      <c r="D1270" s="16"/>
      <c r="E1270" s="16"/>
      <c r="F1270" s="16"/>
      <c r="G1270" s="16"/>
      <c r="H1270" s="16"/>
      <c r="I1270" s="16"/>
      <c r="J1270" s="16">
        <f t="shared" si="707"/>
        <v>2.0833333333333315E-2</v>
      </c>
      <c r="K1270" s="16"/>
      <c r="L1270" s="16"/>
      <c r="M1270" s="16"/>
      <c r="N1270" s="2">
        <f>N1268</f>
        <v>43446</v>
      </c>
      <c r="O1270" s="5">
        <f t="shared" si="708"/>
        <v>0.375</v>
      </c>
      <c r="P1270" s="4">
        <f t="shared" si="709"/>
        <v>0.39583333333333331</v>
      </c>
      <c r="Q1270" s="98" t="s">
        <v>29</v>
      </c>
      <c r="R1270" s="6" t="s">
        <v>938</v>
      </c>
      <c r="S1270" s="5">
        <f t="shared" si="710"/>
        <v>2.0833333333333315E-2</v>
      </c>
    </row>
    <row r="1271" spans="1:19" ht="10.5" customHeight="1" outlineLevel="1" x14ac:dyDescent="0.2">
      <c r="A1271" s="16"/>
      <c r="B1271" s="16"/>
      <c r="C1271" s="16"/>
      <c r="D1271" s="16"/>
      <c r="E1271" s="16"/>
      <c r="F1271" s="16"/>
      <c r="G1271" s="16"/>
      <c r="H1271" s="16"/>
      <c r="I1271" s="16"/>
      <c r="J1271" s="16">
        <f t="shared" si="707"/>
        <v>2.0833333333333315E-2</v>
      </c>
      <c r="K1271" s="16"/>
      <c r="L1271" s="16"/>
      <c r="M1271" s="16"/>
      <c r="N1271" s="2">
        <f>N1268</f>
        <v>43446</v>
      </c>
      <c r="O1271" s="5">
        <f t="shared" si="708"/>
        <v>0.39583333333333331</v>
      </c>
      <c r="P1271" s="4">
        <f t="shared" si="709"/>
        <v>0.41666666666666663</v>
      </c>
      <c r="Q1271" s="98" t="s">
        <v>29</v>
      </c>
      <c r="R1271" s="6" t="s">
        <v>938</v>
      </c>
      <c r="S1271" s="5">
        <f t="shared" si="710"/>
        <v>2.0833333333333315E-2</v>
      </c>
    </row>
    <row r="1272" spans="1:19" ht="10.5" customHeight="1" outlineLevel="1" x14ac:dyDescent="0.2">
      <c r="A1272" s="16"/>
      <c r="B1272" s="16"/>
      <c r="C1272" s="16"/>
      <c r="D1272" s="16"/>
      <c r="E1272" s="16"/>
      <c r="F1272" s="16"/>
      <c r="G1272" s="16"/>
      <c r="H1272" s="16"/>
      <c r="I1272" s="16"/>
      <c r="J1272" s="16">
        <f t="shared" si="707"/>
        <v>2.0833333333333315E-2</v>
      </c>
      <c r="K1272" s="16"/>
      <c r="L1272" s="16"/>
      <c r="M1272" s="16"/>
      <c r="N1272" s="2">
        <f>N1268</f>
        <v>43446</v>
      </c>
      <c r="O1272" s="5">
        <f t="shared" si="708"/>
        <v>0.41666666666666663</v>
      </c>
      <c r="P1272" s="4">
        <f t="shared" si="709"/>
        <v>0.43749999999999994</v>
      </c>
      <c r="Q1272" s="98" t="s">
        <v>29</v>
      </c>
      <c r="R1272" s="6" t="s">
        <v>938</v>
      </c>
      <c r="S1272" s="5">
        <f t="shared" si="710"/>
        <v>2.0833333333333315E-2</v>
      </c>
    </row>
    <row r="1273" spans="1:19" ht="10.5" customHeight="1" outlineLevel="1" x14ac:dyDescent="0.2">
      <c r="A1273" s="16"/>
      <c r="B1273" s="16"/>
      <c r="C1273" s="16"/>
      <c r="D1273" s="16"/>
      <c r="E1273" s="16"/>
      <c r="F1273" s="16"/>
      <c r="G1273" s="16"/>
      <c r="H1273" s="16"/>
      <c r="I1273" s="16"/>
      <c r="J1273" s="16">
        <f t="shared" si="707"/>
        <v>2.0833333333333315E-2</v>
      </c>
      <c r="K1273" s="16"/>
      <c r="L1273" s="16"/>
      <c r="M1273" s="16"/>
      <c r="N1273" s="2">
        <f>N1268</f>
        <v>43446</v>
      </c>
      <c r="O1273" s="5">
        <f t="shared" si="708"/>
        <v>0.43749999999999994</v>
      </c>
      <c r="P1273" s="4">
        <f t="shared" si="709"/>
        <v>0.45833333333333326</v>
      </c>
      <c r="Q1273" s="98" t="s">
        <v>29</v>
      </c>
      <c r="R1273" s="6" t="s">
        <v>938</v>
      </c>
      <c r="S1273" s="5">
        <f t="shared" si="710"/>
        <v>2.0833333333333315E-2</v>
      </c>
    </row>
    <row r="1274" spans="1:19" ht="10.5" customHeight="1" outlineLevel="1" x14ac:dyDescent="0.2">
      <c r="A1274" s="16"/>
      <c r="B1274" s="16"/>
      <c r="C1274" s="16"/>
      <c r="D1274" s="16"/>
      <c r="E1274" s="16"/>
      <c r="F1274" s="16"/>
      <c r="G1274" s="16"/>
      <c r="H1274" s="16"/>
      <c r="I1274" s="16"/>
      <c r="J1274" s="16">
        <f t="shared" si="707"/>
        <v>2.0833333333333315E-2</v>
      </c>
      <c r="K1274" s="16"/>
      <c r="L1274" s="16"/>
      <c r="M1274" s="16"/>
      <c r="N1274" s="2">
        <f>N1268</f>
        <v>43446</v>
      </c>
      <c r="O1274" s="5">
        <f t="shared" si="708"/>
        <v>0.45833333333333326</v>
      </c>
      <c r="P1274" s="4">
        <f t="shared" si="709"/>
        <v>0.47916666666666657</v>
      </c>
      <c r="Q1274" s="98" t="s">
        <v>29</v>
      </c>
      <c r="R1274" s="6" t="s">
        <v>938</v>
      </c>
      <c r="S1274" s="5">
        <f t="shared" si="710"/>
        <v>2.0833333333333315E-2</v>
      </c>
    </row>
    <row r="1275" spans="1:19" ht="10.5" customHeight="1" outlineLevel="1" x14ac:dyDescent="0.2">
      <c r="A1275" s="16"/>
      <c r="B1275" s="16"/>
      <c r="C1275" s="16"/>
      <c r="D1275" s="16"/>
      <c r="E1275" s="13"/>
      <c r="F1275" s="16"/>
      <c r="G1275" s="16"/>
      <c r="H1275" s="16"/>
      <c r="I1275" s="16"/>
      <c r="J1275" s="16">
        <f t="shared" si="707"/>
        <v>2.0833333333333315E-2</v>
      </c>
      <c r="K1275" s="16"/>
      <c r="L1275" s="16"/>
      <c r="M1275" s="16"/>
      <c r="N1275" s="2">
        <f>N1268</f>
        <v>43446</v>
      </c>
      <c r="O1275" s="5">
        <f t="shared" si="708"/>
        <v>0.47916666666666657</v>
      </c>
      <c r="P1275" s="4">
        <f t="shared" si="709"/>
        <v>0.49999999999999989</v>
      </c>
      <c r="Q1275" s="98" t="s">
        <v>29</v>
      </c>
      <c r="R1275" s="6" t="s">
        <v>938</v>
      </c>
      <c r="S1275" s="5">
        <f t="shared" si="710"/>
        <v>2.0833333333333315E-2</v>
      </c>
    </row>
    <row r="1276" spans="1:19" ht="10.5" customHeight="1" outlineLevel="1" x14ac:dyDescent="0.2">
      <c r="A1276" s="16"/>
      <c r="B1276" s="16"/>
      <c r="C1276" s="16"/>
      <c r="D1276" s="16"/>
      <c r="E1276" s="13"/>
      <c r="F1276" s="16"/>
      <c r="G1276" s="16"/>
      <c r="H1276" s="16"/>
      <c r="I1276" s="16"/>
      <c r="J1276" s="16">
        <f t="shared" si="707"/>
        <v>2.0833333333333259E-2</v>
      </c>
      <c r="K1276" s="16"/>
      <c r="L1276" s="16"/>
      <c r="M1276" s="16"/>
      <c r="N1276" s="2">
        <f>N1268</f>
        <v>43446</v>
      </c>
      <c r="O1276" s="5">
        <f t="shared" si="708"/>
        <v>0.49999999999999989</v>
      </c>
      <c r="P1276" s="4">
        <f t="shared" si="709"/>
        <v>0.52083333333333315</v>
      </c>
      <c r="Q1276" s="98" t="s">
        <v>29</v>
      </c>
      <c r="R1276" s="6" t="s">
        <v>938</v>
      </c>
      <c r="S1276" s="5">
        <f t="shared" si="710"/>
        <v>2.0833333333333259E-2</v>
      </c>
    </row>
    <row r="1277" spans="1:19" ht="10.5" customHeight="1" outlineLevel="1" x14ac:dyDescent="0.2">
      <c r="A1277" s="16"/>
      <c r="B1277" s="16"/>
      <c r="C1277" s="16"/>
      <c r="D1277" s="16"/>
      <c r="E1277" s="13"/>
      <c r="F1277" s="16"/>
      <c r="G1277" s="16"/>
      <c r="H1277" s="16"/>
      <c r="I1277" s="16"/>
      <c r="J1277" s="16">
        <f t="shared" ref="J1277:J1278" si="711">S1277</f>
        <v>0</v>
      </c>
      <c r="K1277" s="16"/>
      <c r="L1277" s="16"/>
      <c r="M1277" s="16"/>
      <c r="N1277" s="2">
        <f>N1268</f>
        <v>43446</v>
      </c>
      <c r="O1277" s="5">
        <f t="shared" si="708"/>
        <v>0.52083333333333315</v>
      </c>
      <c r="P1277" s="4">
        <f t="shared" si="709"/>
        <v>0.54166666666666641</v>
      </c>
      <c r="Q1277" s="98" t="s">
        <v>23</v>
      </c>
      <c r="R1277" s="6" t="s">
        <v>44</v>
      </c>
      <c r="S1277" s="5"/>
    </row>
    <row r="1278" spans="1:19" ht="10.5" customHeight="1" outlineLevel="1" x14ac:dyDescent="0.2">
      <c r="A1278" s="16"/>
      <c r="B1278" s="16"/>
      <c r="C1278" s="16"/>
      <c r="D1278" s="16"/>
      <c r="E1278" s="16"/>
      <c r="F1278" s="16"/>
      <c r="G1278" s="16"/>
      <c r="H1278" s="16"/>
      <c r="I1278" s="16"/>
      <c r="J1278" s="16">
        <f t="shared" si="711"/>
        <v>0</v>
      </c>
      <c r="K1278" s="16"/>
      <c r="L1278" s="16"/>
      <c r="M1278" s="16"/>
      <c r="N1278" s="2">
        <f>N1268</f>
        <v>43446</v>
      </c>
      <c r="O1278" s="5">
        <f t="shared" si="708"/>
        <v>0.54166666666666641</v>
      </c>
      <c r="P1278" s="4">
        <f t="shared" si="709"/>
        <v>0.56249999999999967</v>
      </c>
      <c r="Q1278" s="98" t="s">
        <v>23</v>
      </c>
      <c r="R1278" s="6" t="s">
        <v>44</v>
      </c>
      <c r="S1278" s="5"/>
    </row>
    <row r="1279" spans="1:19" ht="10.5" customHeight="1" outlineLevel="1" x14ac:dyDescent="0.2">
      <c r="A1279" s="16"/>
      <c r="B1279" s="16"/>
      <c r="C1279" s="16"/>
      <c r="D1279" s="16"/>
      <c r="E1279" s="16"/>
      <c r="F1279" s="16"/>
      <c r="G1279" s="16"/>
      <c r="H1279" s="16"/>
      <c r="I1279" s="16"/>
      <c r="J1279" s="16">
        <f t="shared" ref="J1279:J1285" si="712">S1279</f>
        <v>2.0833333333333259E-2</v>
      </c>
      <c r="K1279" s="16"/>
      <c r="L1279" s="16"/>
      <c r="M1279" s="16"/>
      <c r="N1279" s="2">
        <f>N1268</f>
        <v>43446</v>
      </c>
      <c r="O1279" s="5">
        <f t="shared" si="708"/>
        <v>0.56249999999999967</v>
      </c>
      <c r="P1279" s="4">
        <f t="shared" si="709"/>
        <v>0.58333333333333293</v>
      </c>
      <c r="Q1279" s="98" t="s">
        <v>29</v>
      </c>
      <c r="R1279" s="6" t="s">
        <v>938</v>
      </c>
      <c r="S1279" s="5">
        <f t="shared" ref="S1279:S1284" si="713">SUM(P1279-O1279)</f>
        <v>2.0833333333333259E-2</v>
      </c>
    </row>
    <row r="1280" spans="1:19" ht="10.5" customHeight="1" outlineLevel="1" x14ac:dyDescent="0.2">
      <c r="A1280" s="16"/>
      <c r="B1280" s="16"/>
      <c r="C1280" s="16"/>
      <c r="D1280" s="16"/>
      <c r="E1280" s="16"/>
      <c r="F1280" s="16"/>
      <c r="G1280" s="16"/>
      <c r="H1280" s="16"/>
      <c r="I1280" s="16"/>
      <c r="J1280" s="16">
        <f t="shared" si="712"/>
        <v>2.0833333333333259E-2</v>
      </c>
      <c r="K1280" s="16"/>
      <c r="L1280" s="16"/>
      <c r="M1280" s="16"/>
      <c r="N1280" s="2">
        <f>N1268</f>
        <v>43446</v>
      </c>
      <c r="O1280" s="5">
        <f t="shared" si="708"/>
        <v>0.58333333333333293</v>
      </c>
      <c r="P1280" s="4">
        <f t="shared" si="709"/>
        <v>0.60416666666666619</v>
      </c>
      <c r="Q1280" s="98" t="s">
        <v>29</v>
      </c>
      <c r="R1280" s="6" t="s">
        <v>938</v>
      </c>
      <c r="S1280" s="5">
        <f t="shared" si="713"/>
        <v>2.0833333333333259E-2</v>
      </c>
    </row>
    <row r="1281" spans="1:19" ht="10.5" customHeight="1" outlineLevel="1" x14ac:dyDescent="0.2">
      <c r="B1281" s="16"/>
      <c r="C1281" s="16"/>
      <c r="D1281" s="16"/>
      <c r="E1281" s="16"/>
      <c r="F1281" s="16"/>
      <c r="G1281" s="16"/>
      <c r="H1281" s="16"/>
      <c r="I1281" s="16"/>
      <c r="J1281" s="16">
        <f t="shared" si="712"/>
        <v>2.0833333333333259E-2</v>
      </c>
      <c r="K1281" s="16"/>
      <c r="L1281" s="16"/>
      <c r="M1281" s="16"/>
      <c r="N1281" s="2">
        <f>N1268</f>
        <v>43446</v>
      </c>
      <c r="O1281" s="5">
        <f t="shared" si="708"/>
        <v>0.60416666666666619</v>
      </c>
      <c r="P1281" s="4">
        <f t="shared" si="709"/>
        <v>0.62499999999999944</v>
      </c>
      <c r="Q1281" s="98" t="s">
        <v>29</v>
      </c>
      <c r="R1281" s="6" t="s">
        <v>938</v>
      </c>
      <c r="S1281" s="5">
        <f t="shared" si="713"/>
        <v>2.0833333333333259E-2</v>
      </c>
    </row>
    <row r="1282" spans="1:19" ht="10.5" customHeight="1" outlineLevel="1" x14ac:dyDescent="0.2">
      <c r="B1282" s="16"/>
      <c r="C1282" s="16"/>
      <c r="D1282" s="16"/>
      <c r="E1282" s="16"/>
      <c r="F1282" s="16"/>
      <c r="G1282" s="16"/>
      <c r="H1282" s="16"/>
      <c r="I1282" s="16"/>
      <c r="J1282" s="16">
        <f t="shared" si="712"/>
        <v>2.0833333333333259E-2</v>
      </c>
      <c r="K1282" s="16"/>
      <c r="L1282" s="16"/>
      <c r="M1282" s="16"/>
      <c r="N1282" s="2">
        <f>N1268</f>
        <v>43446</v>
      </c>
      <c r="O1282" s="5">
        <f t="shared" si="708"/>
        <v>0.62499999999999944</v>
      </c>
      <c r="P1282" s="4">
        <f t="shared" si="709"/>
        <v>0.6458333333333327</v>
      </c>
      <c r="Q1282" s="98" t="s">
        <v>29</v>
      </c>
      <c r="R1282" s="6" t="s">
        <v>938</v>
      </c>
      <c r="S1282" s="5">
        <f t="shared" si="713"/>
        <v>2.0833333333333259E-2</v>
      </c>
    </row>
    <row r="1283" spans="1:19" ht="10.5" customHeight="1" outlineLevel="1" x14ac:dyDescent="0.2">
      <c r="B1283" s="16"/>
      <c r="C1283" s="16"/>
      <c r="D1283" s="16"/>
      <c r="E1283" s="16"/>
      <c r="F1283" s="16"/>
      <c r="G1283" s="16"/>
      <c r="H1283" s="16"/>
      <c r="I1283" s="16"/>
      <c r="J1283" s="16">
        <f t="shared" si="712"/>
        <v>2.0833333333333259E-2</v>
      </c>
      <c r="K1283" s="16"/>
      <c r="L1283" s="16"/>
      <c r="M1283" s="16"/>
      <c r="N1283" s="2">
        <f>N1268</f>
        <v>43446</v>
      </c>
      <c r="O1283" s="5">
        <f t="shared" si="708"/>
        <v>0.6458333333333327</v>
      </c>
      <c r="P1283" s="4">
        <f t="shared" si="709"/>
        <v>0.66666666666666596</v>
      </c>
      <c r="Q1283" s="98" t="s">
        <v>29</v>
      </c>
      <c r="R1283" s="6" t="s">
        <v>938</v>
      </c>
      <c r="S1283" s="5">
        <f t="shared" si="713"/>
        <v>2.0833333333333259E-2</v>
      </c>
    </row>
    <row r="1284" spans="1:19" ht="10.5" customHeight="1" outlineLevel="1" x14ac:dyDescent="0.2">
      <c r="B1284" s="16"/>
      <c r="C1284" s="16"/>
      <c r="D1284" s="16"/>
      <c r="E1284" s="16"/>
      <c r="F1284" s="16"/>
      <c r="G1284" s="16"/>
      <c r="H1284" s="16"/>
      <c r="I1284" s="16"/>
      <c r="J1284" s="16">
        <f t="shared" si="712"/>
        <v>2.0833333333333259E-2</v>
      </c>
      <c r="K1284" s="16"/>
      <c r="L1284" s="16"/>
      <c r="M1284" s="16"/>
      <c r="N1284" s="2">
        <f>N1268</f>
        <v>43446</v>
      </c>
      <c r="O1284" s="5">
        <f t="shared" si="708"/>
        <v>0.66666666666666596</v>
      </c>
      <c r="P1284" s="4">
        <f t="shared" si="709"/>
        <v>0.68749999999999922</v>
      </c>
      <c r="Q1284" s="98" t="s">
        <v>29</v>
      </c>
      <c r="R1284" s="6" t="s">
        <v>938</v>
      </c>
      <c r="S1284" s="5">
        <f t="shared" si="713"/>
        <v>2.0833333333333259E-2</v>
      </c>
    </row>
    <row r="1285" spans="1:19" ht="10.5" customHeight="1" outlineLevel="1" thickBot="1" x14ac:dyDescent="0.25">
      <c r="B1285" s="16"/>
      <c r="C1285" s="16"/>
      <c r="D1285" s="16"/>
      <c r="E1285" s="16"/>
      <c r="F1285" s="16"/>
      <c r="G1285" s="16"/>
      <c r="H1285" s="16"/>
      <c r="I1285" s="16"/>
      <c r="J1285" s="16">
        <f t="shared" si="712"/>
        <v>2.0833333333333259E-2</v>
      </c>
      <c r="K1285" s="16"/>
      <c r="L1285" s="16"/>
      <c r="M1285" s="16"/>
      <c r="N1285" s="2">
        <f>N1268</f>
        <v>43446</v>
      </c>
      <c r="O1285" s="5">
        <f t="shared" ref="O1285" si="714">SUM(P1284)</f>
        <v>0.68749999999999922</v>
      </c>
      <c r="P1285" s="4">
        <f t="shared" si="709"/>
        <v>0.70833333333333248</v>
      </c>
      <c r="Q1285" s="98" t="s">
        <v>29</v>
      </c>
      <c r="R1285" s="6" t="s">
        <v>938</v>
      </c>
      <c r="S1285" s="5">
        <f t="shared" ref="S1285" si="715">SUM(P1285-O1285)</f>
        <v>2.0833333333333259E-2</v>
      </c>
    </row>
    <row r="1286" spans="1:19" ht="10.5" customHeight="1" outlineLevel="1" x14ac:dyDescent="0.2">
      <c r="A1286" s="17">
        <f t="shared" ref="A1286:M1286" si="716">SUM(A1269:A1285)</f>
        <v>0</v>
      </c>
      <c r="B1286" s="17">
        <f t="shared" si="716"/>
        <v>0</v>
      </c>
      <c r="C1286" s="17">
        <f t="shared" si="716"/>
        <v>0</v>
      </c>
      <c r="D1286" s="17">
        <f t="shared" si="716"/>
        <v>0</v>
      </c>
      <c r="E1286" s="17">
        <f t="shared" si="716"/>
        <v>0</v>
      </c>
      <c r="F1286" s="17">
        <f t="shared" si="716"/>
        <v>0</v>
      </c>
      <c r="G1286" s="17">
        <f t="shared" si="716"/>
        <v>0</v>
      </c>
      <c r="H1286" s="17">
        <f t="shared" si="716"/>
        <v>0</v>
      </c>
      <c r="I1286" s="17">
        <f t="shared" si="716"/>
        <v>0</v>
      </c>
      <c r="J1286" s="17">
        <f t="shared" si="716"/>
        <v>0.31249999999999928</v>
      </c>
      <c r="K1286" s="17">
        <f t="shared" si="716"/>
        <v>0</v>
      </c>
      <c r="L1286" s="17">
        <f t="shared" si="716"/>
        <v>0</v>
      </c>
      <c r="M1286" s="17">
        <f t="shared" si="716"/>
        <v>0</v>
      </c>
      <c r="N1286" s="55" t="b">
        <f>SUM(A1286:M1286) = S1286</f>
        <v>1</v>
      </c>
      <c r="O1286" s="23"/>
      <c r="P1286" s="23"/>
      <c r="Q1286" s="170"/>
      <c r="R1286" s="170"/>
      <c r="S1286" s="17">
        <f>SUM(S1269:S1285)</f>
        <v>0.31249999999999928</v>
      </c>
    </row>
    <row r="1287" spans="1:19" ht="10.5" customHeight="1" outlineLevel="1" x14ac:dyDescent="0.2">
      <c r="A1287" s="8">
        <f t="shared" ref="A1287:C1287" si="717">(A1286-INT(A1286))*24</f>
        <v>0</v>
      </c>
      <c r="B1287" s="8">
        <f t="shared" si="717"/>
        <v>0</v>
      </c>
      <c r="C1287" s="8">
        <f t="shared" si="717"/>
        <v>0</v>
      </c>
      <c r="D1287" s="18">
        <f>(D1286-INT(D1286))*24</f>
        <v>0</v>
      </c>
      <c r="E1287" s="18">
        <f>(E1286-INT(E1286))*24</f>
        <v>0</v>
      </c>
      <c r="F1287" s="18">
        <f>(F1286-INT(F1286))*24</f>
        <v>0</v>
      </c>
      <c r="G1287" s="18">
        <f>(G1286-INT(G1286))*24</f>
        <v>0</v>
      </c>
      <c r="H1287" s="18">
        <f t="shared" ref="H1287:M1287" si="718">(H1286-INT(H1286))*24</f>
        <v>0</v>
      </c>
      <c r="I1287" s="18">
        <f t="shared" si="718"/>
        <v>0</v>
      </c>
      <c r="J1287" s="18">
        <f t="shared" si="718"/>
        <v>7.4999999999999822</v>
      </c>
      <c r="K1287" s="18">
        <f t="shared" si="718"/>
        <v>0</v>
      </c>
      <c r="L1287" s="18">
        <f t="shared" si="718"/>
        <v>0</v>
      </c>
      <c r="M1287" s="57">
        <f t="shared" si="718"/>
        <v>0</v>
      </c>
      <c r="N1287" s="26">
        <f>SUM(A1287:M1287)</f>
        <v>7.4999999999999822</v>
      </c>
      <c r="O1287" s="9"/>
      <c r="P1287" s="9"/>
      <c r="Q1287" s="171"/>
      <c r="R1287" s="171"/>
      <c r="S1287" s="52"/>
    </row>
    <row r="1288" spans="1:19" ht="10.5" customHeight="1" outlineLevel="1" thickBot="1" x14ac:dyDescent="0.25">
      <c r="A1288" s="15"/>
      <c r="B1288" s="11"/>
      <c r="C1288" s="11"/>
      <c r="D1288" s="20">
        <f>SUM(A1287:D1287)</f>
        <v>0</v>
      </c>
      <c r="E1288" s="20">
        <f t="shared" ref="E1288:M1288" si="719">E1287</f>
        <v>0</v>
      </c>
      <c r="F1288" s="20">
        <f t="shared" si="719"/>
        <v>0</v>
      </c>
      <c r="G1288" s="20">
        <f t="shared" si="719"/>
        <v>0</v>
      </c>
      <c r="H1288" s="20">
        <f t="shared" si="719"/>
        <v>0</v>
      </c>
      <c r="I1288" s="20">
        <f t="shared" si="719"/>
        <v>0</v>
      </c>
      <c r="J1288" s="20">
        <f t="shared" si="719"/>
        <v>7.4999999999999822</v>
      </c>
      <c r="K1288" s="20">
        <f t="shared" si="719"/>
        <v>0</v>
      </c>
      <c r="L1288" s="20">
        <f t="shared" si="719"/>
        <v>0</v>
      </c>
      <c r="M1288" s="58">
        <f t="shared" si="719"/>
        <v>0</v>
      </c>
      <c r="N1288" s="60">
        <f>S1288</f>
        <v>0.31249999999999928</v>
      </c>
      <c r="O1288" s="12"/>
      <c r="P1288" s="12"/>
      <c r="Q1288" s="172"/>
      <c r="R1288" s="172"/>
      <c r="S1288" s="54">
        <f>SUM(S1286:S1287)</f>
        <v>0.31249999999999928</v>
      </c>
    </row>
    <row r="1289" spans="1:19" ht="10.5" customHeight="1" outlineLevel="1" thickBot="1" x14ac:dyDescent="0.25">
      <c r="A1289" s="39"/>
      <c r="B1289" s="40" t="s">
        <v>252</v>
      </c>
      <c r="C1289" s="40" t="s">
        <v>19</v>
      </c>
      <c r="D1289" s="40" t="s">
        <v>3</v>
      </c>
      <c r="E1289" s="59" t="s">
        <v>24</v>
      </c>
      <c r="F1289" s="40" t="s">
        <v>12</v>
      </c>
      <c r="G1289" s="39" t="s">
        <v>10</v>
      </c>
      <c r="H1289" s="39" t="s">
        <v>11</v>
      </c>
      <c r="I1289" s="39" t="s">
        <v>15</v>
      </c>
      <c r="J1289" s="39" t="s">
        <v>13</v>
      </c>
      <c r="K1289" s="39" t="s">
        <v>368</v>
      </c>
      <c r="L1289" s="39" t="s">
        <v>687</v>
      </c>
      <c r="M1289" s="59" t="s">
        <v>26</v>
      </c>
      <c r="N1289" s="56">
        <f>N1268+1</f>
        <v>43447</v>
      </c>
      <c r="O1289" s="4">
        <v>0.35416666666666669</v>
      </c>
      <c r="P1289" s="4">
        <f>O1289</f>
        <v>0.35416666666666669</v>
      </c>
      <c r="Q1289" s="47" t="s">
        <v>29</v>
      </c>
      <c r="R1289" s="6" t="s">
        <v>938</v>
      </c>
      <c r="S1289" s="5">
        <f t="shared" ref="S1289" si="720">SUM(P1289-O1289)</f>
        <v>0</v>
      </c>
    </row>
    <row r="1290" spans="1:19" ht="10.5" customHeight="1" outlineLevel="1" x14ac:dyDescent="0.2">
      <c r="B1290" s="16"/>
      <c r="C1290" s="13"/>
      <c r="D1290" s="16"/>
      <c r="E1290" s="16"/>
      <c r="F1290" s="16"/>
      <c r="G1290" s="16"/>
      <c r="H1290" s="16"/>
      <c r="I1290" s="16"/>
      <c r="J1290" s="16">
        <f t="shared" ref="J1290:J1297" si="721">S1290</f>
        <v>2.0833333333333315E-2</v>
      </c>
      <c r="M1290" s="16"/>
      <c r="N1290" s="2">
        <f>N1289</f>
        <v>43447</v>
      </c>
      <c r="O1290" s="5">
        <f t="shared" ref="O1290:O1306" si="722">SUM(P1289)</f>
        <v>0.35416666666666669</v>
      </c>
      <c r="P1290" s="4">
        <f t="shared" ref="P1290:P1306" si="723">P1289+0.0208333333333333</f>
        <v>0.375</v>
      </c>
      <c r="Q1290" s="98" t="s">
        <v>29</v>
      </c>
      <c r="R1290" s="6" t="s">
        <v>938</v>
      </c>
      <c r="S1290" s="5">
        <f t="shared" ref="S1290:S1297" si="724">SUM(P1290-O1290)</f>
        <v>2.0833333333333315E-2</v>
      </c>
    </row>
    <row r="1291" spans="1:19" ht="10.5" customHeight="1" outlineLevel="1" x14ac:dyDescent="0.2">
      <c r="B1291" s="16"/>
      <c r="C1291" s="13"/>
      <c r="D1291" s="16"/>
      <c r="E1291" s="16"/>
      <c r="F1291" s="16"/>
      <c r="G1291" s="16"/>
      <c r="H1291" s="16"/>
      <c r="I1291" s="16"/>
      <c r="J1291" s="16">
        <f t="shared" si="721"/>
        <v>2.0833333333333315E-2</v>
      </c>
      <c r="K1291" s="16"/>
      <c r="L1291" s="16"/>
      <c r="M1291" s="16"/>
      <c r="N1291" s="2">
        <f>N1289</f>
        <v>43447</v>
      </c>
      <c r="O1291" s="5">
        <f t="shared" si="722"/>
        <v>0.375</v>
      </c>
      <c r="P1291" s="4">
        <f t="shared" si="723"/>
        <v>0.39583333333333331</v>
      </c>
      <c r="Q1291" s="98" t="s">
        <v>29</v>
      </c>
      <c r="R1291" s="6" t="s">
        <v>938</v>
      </c>
      <c r="S1291" s="5">
        <f t="shared" si="724"/>
        <v>2.0833333333333315E-2</v>
      </c>
    </row>
    <row r="1292" spans="1:19" ht="10.5" customHeight="1" outlineLevel="1" x14ac:dyDescent="0.2">
      <c r="B1292" s="16"/>
      <c r="C1292" s="13"/>
      <c r="D1292" s="16"/>
      <c r="E1292" s="16"/>
      <c r="F1292" s="16"/>
      <c r="G1292" s="16"/>
      <c r="H1292" s="16"/>
      <c r="I1292" s="16"/>
      <c r="J1292" s="16">
        <f t="shared" si="721"/>
        <v>2.0833333333333315E-2</v>
      </c>
      <c r="K1292" s="16"/>
      <c r="L1292" s="16"/>
      <c r="M1292" s="13"/>
      <c r="N1292" s="2">
        <f>N1289</f>
        <v>43447</v>
      </c>
      <c r="O1292" s="5">
        <f t="shared" si="722"/>
        <v>0.39583333333333331</v>
      </c>
      <c r="P1292" s="4">
        <f t="shared" si="723"/>
        <v>0.41666666666666663</v>
      </c>
      <c r="Q1292" s="98" t="s">
        <v>29</v>
      </c>
      <c r="R1292" s="6" t="s">
        <v>938</v>
      </c>
      <c r="S1292" s="5">
        <f t="shared" si="724"/>
        <v>2.0833333333333315E-2</v>
      </c>
    </row>
    <row r="1293" spans="1:19" ht="10.5" customHeight="1" outlineLevel="1" x14ac:dyDescent="0.2">
      <c r="B1293" s="16"/>
      <c r="C1293" s="16"/>
      <c r="D1293" s="16"/>
      <c r="E1293" s="16"/>
      <c r="F1293" s="16"/>
      <c r="G1293" s="16"/>
      <c r="H1293" s="16"/>
      <c r="I1293" s="16"/>
      <c r="J1293" s="16">
        <f t="shared" si="721"/>
        <v>2.0833333333333315E-2</v>
      </c>
      <c r="K1293" s="16"/>
      <c r="L1293" s="16"/>
      <c r="M1293" s="16"/>
      <c r="N1293" s="2">
        <f>N1289</f>
        <v>43447</v>
      </c>
      <c r="O1293" s="5">
        <f t="shared" si="722"/>
        <v>0.41666666666666663</v>
      </c>
      <c r="P1293" s="4">
        <f t="shared" si="723"/>
        <v>0.43749999999999994</v>
      </c>
      <c r="Q1293" s="98" t="s">
        <v>29</v>
      </c>
      <c r="R1293" s="6" t="s">
        <v>938</v>
      </c>
      <c r="S1293" s="5">
        <f t="shared" si="724"/>
        <v>2.0833333333333315E-2</v>
      </c>
    </row>
    <row r="1294" spans="1:19" ht="10.5" customHeight="1" outlineLevel="1" x14ac:dyDescent="0.2">
      <c r="B1294" s="16"/>
      <c r="C1294" s="16"/>
      <c r="D1294" s="16"/>
      <c r="E1294" s="16"/>
      <c r="F1294" s="16"/>
      <c r="G1294" s="16"/>
      <c r="H1294" s="16"/>
      <c r="I1294" s="16"/>
      <c r="J1294" s="16">
        <f t="shared" si="721"/>
        <v>2.0833333333333315E-2</v>
      </c>
      <c r="K1294" s="16"/>
      <c r="L1294" s="16"/>
      <c r="M1294" s="16"/>
      <c r="N1294" s="2">
        <f>N1289</f>
        <v>43447</v>
      </c>
      <c r="O1294" s="5">
        <f t="shared" si="722"/>
        <v>0.43749999999999994</v>
      </c>
      <c r="P1294" s="4">
        <f t="shared" si="723"/>
        <v>0.45833333333333326</v>
      </c>
      <c r="Q1294" s="98" t="s">
        <v>29</v>
      </c>
      <c r="R1294" s="6" t="s">
        <v>938</v>
      </c>
      <c r="S1294" s="5">
        <f t="shared" si="724"/>
        <v>2.0833333333333315E-2</v>
      </c>
    </row>
    <row r="1295" spans="1:19" ht="10.5" customHeight="1" outlineLevel="1" x14ac:dyDescent="0.2">
      <c r="B1295" s="16"/>
      <c r="C1295" s="13"/>
      <c r="D1295" s="16"/>
      <c r="E1295" s="16"/>
      <c r="F1295" s="16"/>
      <c r="G1295" s="16"/>
      <c r="H1295" s="16"/>
      <c r="I1295" s="16"/>
      <c r="J1295" s="16">
        <f t="shared" si="721"/>
        <v>2.0833333333333315E-2</v>
      </c>
      <c r="K1295" s="16"/>
      <c r="L1295" s="16"/>
      <c r="M1295" s="13"/>
      <c r="N1295" s="2">
        <f>N1289</f>
        <v>43447</v>
      </c>
      <c r="O1295" s="5">
        <f t="shared" si="722"/>
        <v>0.45833333333333326</v>
      </c>
      <c r="P1295" s="4">
        <f t="shared" si="723"/>
        <v>0.47916666666666657</v>
      </c>
      <c r="Q1295" s="98" t="s">
        <v>29</v>
      </c>
      <c r="R1295" s="6" t="s">
        <v>938</v>
      </c>
      <c r="S1295" s="5">
        <f t="shared" si="724"/>
        <v>2.0833333333333315E-2</v>
      </c>
    </row>
    <row r="1296" spans="1:19" ht="10.5" customHeight="1" outlineLevel="1" x14ac:dyDescent="0.2">
      <c r="B1296" s="16"/>
      <c r="C1296" s="13"/>
      <c r="D1296" s="16"/>
      <c r="E1296" s="16"/>
      <c r="F1296" s="16"/>
      <c r="G1296" s="16"/>
      <c r="H1296" s="16"/>
      <c r="I1296" s="16"/>
      <c r="J1296" s="16">
        <f t="shared" si="721"/>
        <v>2.0833333333333315E-2</v>
      </c>
      <c r="L1296" s="16"/>
      <c r="M1296" s="16"/>
      <c r="N1296" s="2">
        <f>N1289</f>
        <v>43447</v>
      </c>
      <c r="O1296" s="5">
        <f t="shared" si="722"/>
        <v>0.47916666666666657</v>
      </c>
      <c r="P1296" s="4">
        <f t="shared" si="723"/>
        <v>0.49999999999999989</v>
      </c>
      <c r="Q1296" s="98" t="s">
        <v>29</v>
      </c>
      <c r="R1296" s="6" t="s">
        <v>938</v>
      </c>
      <c r="S1296" s="5">
        <f t="shared" si="724"/>
        <v>2.0833333333333315E-2</v>
      </c>
    </row>
    <row r="1297" spans="1:19" ht="10.5" customHeight="1" outlineLevel="1" x14ac:dyDescent="0.2">
      <c r="B1297" s="16"/>
      <c r="C1297" s="13"/>
      <c r="D1297" s="16"/>
      <c r="E1297" s="16"/>
      <c r="F1297" s="16"/>
      <c r="G1297" s="16"/>
      <c r="H1297" s="16"/>
      <c r="I1297" s="16"/>
      <c r="J1297" s="16">
        <f t="shared" si="721"/>
        <v>2.0833333333333259E-2</v>
      </c>
      <c r="K1297" s="16"/>
      <c r="L1297" s="16"/>
      <c r="M1297" s="13"/>
      <c r="N1297" s="2">
        <f>N1289</f>
        <v>43447</v>
      </c>
      <c r="O1297" s="5">
        <f t="shared" si="722"/>
        <v>0.49999999999999989</v>
      </c>
      <c r="P1297" s="4">
        <f t="shared" si="723"/>
        <v>0.52083333333333315</v>
      </c>
      <c r="Q1297" s="98" t="s">
        <v>29</v>
      </c>
      <c r="R1297" s="6" t="s">
        <v>938</v>
      </c>
      <c r="S1297" s="5">
        <f t="shared" si="724"/>
        <v>2.0833333333333259E-2</v>
      </c>
    </row>
    <row r="1298" spans="1:19" ht="10.5" customHeight="1" outlineLevel="1" x14ac:dyDescent="0.2">
      <c r="B1298" s="16"/>
      <c r="C1298" s="13"/>
      <c r="D1298" s="16"/>
      <c r="E1298" s="16"/>
      <c r="F1298" s="16"/>
      <c r="G1298" s="16"/>
      <c r="H1298" s="16"/>
      <c r="I1298" s="16"/>
      <c r="J1298" s="16">
        <f t="shared" ref="J1298:J1299" si="725">S1298</f>
        <v>0</v>
      </c>
      <c r="K1298" s="16"/>
      <c r="L1298" s="16"/>
      <c r="M1298" s="13"/>
      <c r="N1298" s="2">
        <f>N1289</f>
        <v>43447</v>
      </c>
      <c r="O1298" s="5">
        <f t="shared" si="722"/>
        <v>0.52083333333333315</v>
      </c>
      <c r="P1298" s="4">
        <f t="shared" si="723"/>
        <v>0.54166666666666641</v>
      </c>
      <c r="Q1298" s="98" t="s">
        <v>23</v>
      </c>
      <c r="R1298" s="6" t="s">
        <v>44</v>
      </c>
      <c r="S1298" s="5"/>
    </row>
    <row r="1299" spans="1:19" ht="10.5" customHeight="1" outlineLevel="1" x14ac:dyDescent="0.2">
      <c r="B1299" s="16"/>
      <c r="C1299" s="16"/>
      <c r="D1299" s="16"/>
      <c r="E1299" s="16"/>
      <c r="F1299" s="16"/>
      <c r="G1299" s="16"/>
      <c r="H1299" s="16"/>
      <c r="I1299" s="16"/>
      <c r="J1299" s="16">
        <f t="shared" si="725"/>
        <v>0</v>
      </c>
      <c r="K1299" s="16"/>
      <c r="L1299" s="16"/>
      <c r="M1299" s="16"/>
      <c r="N1299" s="2">
        <f>N1289</f>
        <v>43447</v>
      </c>
      <c r="O1299" s="5">
        <f t="shared" si="722"/>
        <v>0.54166666666666641</v>
      </c>
      <c r="P1299" s="4">
        <f t="shared" si="723"/>
        <v>0.56249999999999967</v>
      </c>
      <c r="Q1299" s="98" t="s">
        <v>23</v>
      </c>
      <c r="R1299" s="6" t="s">
        <v>44</v>
      </c>
      <c r="S1299" s="5"/>
    </row>
    <row r="1300" spans="1:19" ht="10.5" customHeight="1" outlineLevel="1" x14ac:dyDescent="0.2">
      <c r="A1300" s="16"/>
      <c r="B1300" s="16"/>
      <c r="C1300" s="16"/>
      <c r="D1300" s="16"/>
      <c r="E1300" s="16"/>
      <c r="F1300" s="16"/>
      <c r="G1300" s="16"/>
      <c r="H1300" s="16"/>
      <c r="I1300" s="16"/>
      <c r="J1300" s="16">
        <f t="shared" ref="J1300:J1306" si="726">S1300</f>
        <v>2.0833333333333259E-2</v>
      </c>
      <c r="K1300" s="16"/>
      <c r="L1300" s="16"/>
      <c r="M1300" s="16"/>
      <c r="N1300" s="2">
        <f>N1289</f>
        <v>43447</v>
      </c>
      <c r="O1300" s="5">
        <f t="shared" si="722"/>
        <v>0.56249999999999967</v>
      </c>
      <c r="P1300" s="4">
        <f t="shared" si="723"/>
        <v>0.58333333333333293</v>
      </c>
      <c r="Q1300" s="98" t="s">
        <v>29</v>
      </c>
      <c r="R1300" s="6" t="s">
        <v>938</v>
      </c>
      <c r="S1300" s="5">
        <f t="shared" ref="S1300:S1306" si="727">SUM(P1300-O1300)</f>
        <v>2.0833333333333259E-2</v>
      </c>
    </row>
    <row r="1301" spans="1:19" ht="10.5" customHeight="1" outlineLevel="1" x14ac:dyDescent="0.2">
      <c r="B1301" s="16"/>
      <c r="C1301" s="13"/>
      <c r="D1301" s="16"/>
      <c r="E1301" s="16"/>
      <c r="F1301" s="16"/>
      <c r="G1301" s="16"/>
      <c r="H1301" s="16"/>
      <c r="I1301" s="16"/>
      <c r="J1301" s="16">
        <f t="shared" si="726"/>
        <v>2.0833333333333259E-2</v>
      </c>
      <c r="K1301" s="16"/>
      <c r="L1301" s="16"/>
      <c r="M1301" s="16"/>
      <c r="N1301" s="2">
        <f>N1289</f>
        <v>43447</v>
      </c>
      <c r="O1301" s="5">
        <f t="shared" si="722"/>
        <v>0.58333333333333293</v>
      </c>
      <c r="P1301" s="4">
        <f t="shared" si="723"/>
        <v>0.60416666666666619</v>
      </c>
      <c r="Q1301" s="98" t="s">
        <v>29</v>
      </c>
      <c r="R1301" s="6" t="s">
        <v>938</v>
      </c>
      <c r="S1301" s="5">
        <f t="shared" si="727"/>
        <v>2.0833333333333259E-2</v>
      </c>
    </row>
    <row r="1302" spans="1:19" ht="10.5" customHeight="1" outlineLevel="1" x14ac:dyDescent="0.2">
      <c r="B1302" s="16"/>
      <c r="C1302" s="13"/>
      <c r="D1302" s="16"/>
      <c r="E1302" s="16"/>
      <c r="F1302" s="16"/>
      <c r="G1302" s="16"/>
      <c r="H1302" s="16"/>
      <c r="I1302" s="16"/>
      <c r="J1302" s="16">
        <f t="shared" si="726"/>
        <v>2.0833333333333259E-2</v>
      </c>
      <c r="K1302" s="16"/>
      <c r="L1302" s="16"/>
      <c r="M1302" s="16"/>
      <c r="N1302" s="2">
        <f>N1289</f>
        <v>43447</v>
      </c>
      <c r="O1302" s="5">
        <f t="shared" si="722"/>
        <v>0.60416666666666619</v>
      </c>
      <c r="P1302" s="4">
        <f t="shared" si="723"/>
        <v>0.62499999999999944</v>
      </c>
      <c r="Q1302" s="98" t="s">
        <v>29</v>
      </c>
      <c r="R1302" s="6" t="s">
        <v>938</v>
      </c>
      <c r="S1302" s="5">
        <f t="shared" si="727"/>
        <v>2.0833333333333259E-2</v>
      </c>
    </row>
    <row r="1303" spans="1:19" ht="10.5" customHeight="1" outlineLevel="1" x14ac:dyDescent="0.2">
      <c r="B1303" s="16"/>
      <c r="C1303" s="13"/>
      <c r="D1303" s="16"/>
      <c r="E1303" s="16"/>
      <c r="F1303" s="16"/>
      <c r="G1303" s="16"/>
      <c r="H1303" s="16"/>
      <c r="I1303" s="16"/>
      <c r="J1303" s="16">
        <f t="shared" si="726"/>
        <v>2.0833333333333259E-2</v>
      </c>
      <c r="K1303" s="16"/>
      <c r="L1303" s="16"/>
      <c r="M1303" s="16"/>
      <c r="N1303" s="2">
        <f>N1289</f>
        <v>43447</v>
      </c>
      <c r="O1303" s="5">
        <f t="shared" si="722"/>
        <v>0.62499999999999944</v>
      </c>
      <c r="P1303" s="4">
        <f t="shared" si="723"/>
        <v>0.6458333333333327</v>
      </c>
      <c r="Q1303" s="98" t="s">
        <v>29</v>
      </c>
      <c r="R1303" s="6" t="s">
        <v>938</v>
      </c>
      <c r="S1303" s="5">
        <f t="shared" si="727"/>
        <v>2.0833333333333259E-2</v>
      </c>
    </row>
    <row r="1304" spans="1:19" ht="10.5" customHeight="1" outlineLevel="1" x14ac:dyDescent="0.2">
      <c r="B1304" s="16"/>
      <c r="C1304" s="13"/>
      <c r="D1304" s="16"/>
      <c r="E1304" s="16"/>
      <c r="F1304" s="16"/>
      <c r="G1304" s="16"/>
      <c r="H1304" s="16"/>
      <c r="I1304" s="16"/>
      <c r="J1304" s="16">
        <f t="shared" si="726"/>
        <v>2.0833333333333259E-2</v>
      </c>
      <c r="K1304" s="16"/>
      <c r="L1304" s="16"/>
      <c r="M1304" s="16"/>
      <c r="N1304" s="2">
        <f>N1289</f>
        <v>43447</v>
      </c>
      <c r="O1304" s="5">
        <f t="shared" si="722"/>
        <v>0.6458333333333327</v>
      </c>
      <c r="P1304" s="4">
        <f t="shared" si="723"/>
        <v>0.66666666666666596</v>
      </c>
      <c r="Q1304" s="98" t="s">
        <v>29</v>
      </c>
      <c r="R1304" s="6" t="s">
        <v>938</v>
      </c>
      <c r="S1304" s="5">
        <f t="shared" si="727"/>
        <v>2.0833333333333259E-2</v>
      </c>
    </row>
    <row r="1305" spans="1:19" ht="10.5" customHeight="1" outlineLevel="1" x14ac:dyDescent="0.2">
      <c r="B1305" s="16"/>
      <c r="C1305" s="13"/>
      <c r="D1305" s="16"/>
      <c r="E1305" s="16"/>
      <c r="F1305" s="16"/>
      <c r="G1305" s="16"/>
      <c r="H1305" s="16"/>
      <c r="I1305" s="16"/>
      <c r="J1305" s="16">
        <f t="shared" si="726"/>
        <v>2.0833333333333259E-2</v>
      </c>
      <c r="K1305" s="16"/>
      <c r="L1305" s="16"/>
      <c r="M1305" s="16"/>
      <c r="N1305" s="2">
        <f>N1289</f>
        <v>43447</v>
      </c>
      <c r="O1305" s="5">
        <f t="shared" si="722"/>
        <v>0.66666666666666596</v>
      </c>
      <c r="P1305" s="4">
        <f t="shared" si="723"/>
        <v>0.68749999999999922</v>
      </c>
      <c r="Q1305" s="98" t="s">
        <v>29</v>
      </c>
      <c r="R1305" s="6" t="s">
        <v>938</v>
      </c>
      <c r="S1305" s="5">
        <f t="shared" si="727"/>
        <v>2.0833333333333259E-2</v>
      </c>
    </row>
    <row r="1306" spans="1:19" ht="10.5" customHeight="1" outlineLevel="1" thickBot="1" x14ac:dyDescent="0.25">
      <c r="B1306" s="16"/>
      <c r="C1306" s="13"/>
      <c r="D1306" s="16"/>
      <c r="E1306" s="16"/>
      <c r="F1306" s="16"/>
      <c r="G1306" s="16"/>
      <c r="H1306" s="16"/>
      <c r="I1306" s="16"/>
      <c r="J1306" s="16">
        <f t="shared" si="726"/>
        <v>2.0833333333333259E-2</v>
      </c>
      <c r="K1306" s="16"/>
      <c r="L1306" s="16"/>
      <c r="M1306" s="16"/>
      <c r="N1306" s="2">
        <f>N1289</f>
        <v>43447</v>
      </c>
      <c r="O1306" s="5">
        <f t="shared" si="722"/>
        <v>0.68749999999999922</v>
      </c>
      <c r="P1306" s="4">
        <f t="shared" si="723"/>
        <v>0.70833333333333248</v>
      </c>
      <c r="Q1306" s="98" t="s">
        <v>29</v>
      </c>
      <c r="R1306" s="6" t="s">
        <v>938</v>
      </c>
      <c r="S1306" s="5">
        <f t="shared" si="727"/>
        <v>2.0833333333333259E-2</v>
      </c>
    </row>
    <row r="1307" spans="1:19" ht="10.5" customHeight="1" outlineLevel="1" x14ac:dyDescent="0.2">
      <c r="A1307" s="17">
        <f t="shared" ref="A1307:M1307" si="728">SUM(A1290:A1306)</f>
        <v>0</v>
      </c>
      <c r="B1307" s="17">
        <f t="shared" si="728"/>
        <v>0</v>
      </c>
      <c r="C1307" s="17">
        <f t="shared" si="728"/>
        <v>0</v>
      </c>
      <c r="D1307" s="17">
        <f t="shared" si="728"/>
        <v>0</v>
      </c>
      <c r="E1307" s="17">
        <f t="shared" si="728"/>
        <v>0</v>
      </c>
      <c r="F1307" s="17">
        <f t="shared" si="728"/>
        <v>0</v>
      </c>
      <c r="G1307" s="17">
        <f t="shared" si="728"/>
        <v>0</v>
      </c>
      <c r="H1307" s="17">
        <f t="shared" si="728"/>
        <v>0</v>
      </c>
      <c r="I1307" s="17">
        <f t="shared" si="728"/>
        <v>0</v>
      </c>
      <c r="J1307" s="17">
        <f t="shared" si="728"/>
        <v>0.31249999999999928</v>
      </c>
      <c r="K1307" s="17">
        <f t="shared" si="728"/>
        <v>0</v>
      </c>
      <c r="L1307" s="17">
        <f t="shared" si="728"/>
        <v>0</v>
      </c>
      <c r="M1307" s="17">
        <f t="shared" si="728"/>
        <v>0</v>
      </c>
      <c r="N1307" s="55" t="b">
        <f>SUM(A1307:M1307) = S1307</f>
        <v>1</v>
      </c>
      <c r="O1307" s="23"/>
      <c r="P1307" s="23"/>
      <c r="Q1307" s="170"/>
      <c r="R1307" s="170"/>
      <c r="S1307" s="17">
        <f>SUM(S1290:S1306)</f>
        <v>0.31249999999999928</v>
      </c>
    </row>
    <row r="1308" spans="1:19" ht="10.5" customHeight="1" outlineLevel="1" x14ac:dyDescent="0.2">
      <c r="A1308" s="8">
        <f t="shared" ref="A1308:C1308" si="729">(A1307-INT(A1307))*24</f>
        <v>0</v>
      </c>
      <c r="B1308" s="8">
        <f t="shared" si="729"/>
        <v>0</v>
      </c>
      <c r="C1308" s="8">
        <f t="shared" si="729"/>
        <v>0</v>
      </c>
      <c r="D1308" s="18">
        <f>(D1307-INT(D1307))*24</f>
        <v>0</v>
      </c>
      <c r="E1308" s="18">
        <f>(E1307-INT(E1307))*24</f>
        <v>0</v>
      </c>
      <c r="F1308" s="18">
        <f>(F1307-INT(F1307))*24</f>
        <v>0</v>
      </c>
      <c r="G1308" s="18">
        <f>(G1307-INT(G1307))*24</f>
        <v>0</v>
      </c>
      <c r="H1308" s="18">
        <f t="shared" ref="H1308:M1308" si="730">(H1307-INT(H1307))*24</f>
        <v>0</v>
      </c>
      <c r="I1308" s="18">
        <f t="shared" si="730"/>
        <v>0</v>
      </c>
      <c r="J1308" s="18">
        <f t="shared" si="730"/>
        <v>7.4999999999999822</v>
      </c>
      <c r="K1308" s="18">
        <f t="shared" si="730"/>
        <v>0</v>
      </c>
      <c r="L1308" s="18">
        <f t="shared" si="730"/>
        <v>0</v>
      </c>
      <c r="M1308" s="57">
        <f t="shared" si="730"/>
        <v>0</v>
      </c>
      <c r="N1308" s="26">
        <f>SUM(A1308:M1308)</f>
        <v>7.4999999999999822</v>
      </c>
      <c r="O1308" s="24"/>
      <c r="P1308" s="24"/>
      <c r="Q1308" s="171"/>
      <c r="R1308" s="171"/>
      <c r="S1308" s="52"/>
    </row>
    <row r="1309" spans="1:19" ht="10.5" customHeight="1" outlineLevel="1" thickBot="1" x14ac:dyDescent="0.25">
      <c r="A1309" s="27"/>
      <c r="B1309" s="19"/>
      <c r="C1309" s="19"/>
      <c r="D1309" s="20">
        <f>SUM(A1308:D1308)</f>
        <v>0</v>
      </c>
      <c r="E1309" s="20">
        <f t="shared" ref="E1309:M1309" si="731">E1308</f>
        <v>0</v>
      </c>
      <c r="F1309" s="20">
        <f t="shared" si="731"/>
        <v>0</v>
      </c>
      <c r="G1309" s="20">
        <f t="shared" si="731"/>
        <v>0</v>
      </c>
      <c r="H1309" s="20">
        <f t="shared" si="731"/>
        <v>0</v>
      </c>
      <c r="I1309" s="20">
        <f t="shared" si="731"/>
        <v>0</v>
      </c>
      <c r="J1309" s="20">
        <f t="shared" si="731"/>
        <v>7.4999999999999822</v>
      </c>
      <c r="K1309" s="20">
        <f t="shared" si="731"/>
        <v>0</v>
      </c>
      <c r="L1309" s="20">
        <f t="shared" si="731"/>
        <v>0</v>
      </c>
      <c r="M1309" s="58">
        <f t="shared" si="731"/>
        <v>0</v>
      </c>
      <c r="N1309" s="60">
        <f>S1309</f>
        <v>0.31249999999999928</v>
      </c>
      <c r="O1309" s="25"/>
      <c r="P1309" s="25"/>
      <c r="Q1309" s="172"/>
      <c r="R1309" s="172"/>
      <c r="S1309" s="54">
        <f>SUM(S1307:S1308)</f>
        <v>0.31249999999999928</v>
      </c>
    </row>
    <row r="1310" spans="1:19" ht="10.5" customHeight="1" outlineLevel="1" thickBot="1" x14ac:dyDescent="0.25">
      <c r="A1310" s="39"/>
      <c r="B1310" s="40" t="s">
        <v>252</v>
      </c>
      <c r="C1310" s="40" t="s">
        <v>19</v>
      </c>
      <c r="D1310" s="40" t="s">
        <v>3</v>
      </c>
      <c r="E1310" s="59" t="s">
        <v>24</v>
      </c>
      <c r="F1310" s="40" t="s">
        <v>12</v>
      </c>
      <c r="G1310" s="39" t="s">
        <v>10</v>
      </c>
      <c r="H1310" s="39" t="s">
        <v>11</v>
      </c>
      <c r="I1310" s="39" t="s">
        <v>15</v>
      </c>
      <c r="J1310" s="39" t="s">
        <v>13</v>
      </c>
      <c r="K1310" s="39" t="s">
        <v>368</v>
      </c>
      <c r="L1310" s="39" t="s">
        <v>687</v>
      </c>
      <c r="M1310" s="59" t="s">
        <v>26</v>
      </c>
      <c r="N1310" s="56">
        <f>N1289+1</f>
        <v>43448</v>
      </c>
      <c r="O1310" s="4">
        <v>0.35416666666666669</v>
      </c>
      <c r="P1310" s="4">
        <f>O1310</f>
        <v>0.35416666666666669</v>
      </c>
      <c r="Q1310" s="47" t="s">
        <v>29</v>
      </c>
      <c r="R1310" s="6" t="s">
        <v>938</v>
      </c>
      <c r="S1310" s="5">
        <f t="shared" ref="S1310" si="732">SUM(P1310-O1310)</f>
        <v>0</v>
      </c>
    </row>
    <row r="1311" spans="1:19" ht="10.5" customHeight="1" outlineLevel="1" x14ac:dyDescent="0.2">
      <c r="B1311" s="16"/>
      <c r="C1311" s="13"/>
      <c r="D1311" s="16"/>
      <c r="E1311" s="16"/>
      <c r="F1311" s="16"/>
      <c r="G1311" s="16"/>
      <c r="H1311" s="16"/>
      <c r="J1311" s="16">
        <f t="shared" ref="J1311:J1318" si="733">S1311</f>
        <v>2.0833333333333315E-2</v>
      </c>
      <c r="M1311" s="16"/>
      <c r="N1311" s="2">
        <f>N1310</f>
        <v>43448</v>
      </c>
      <c r="O1311" s="3">
        <f>SUM(P1310)</f>
        <v>0.35416666666666669</v>
      </c>
      <c r="P1311" s="4">
        <f>P1310+0.0208333333333333</f>
        <v>0.375</v>
      </c>
      <c r="Q1311" s="98" t="s">
        <v>29</v>
      </c>
      <c r="R1311" s="6" t="s">
        <v>938</v>
      </c>
      <c r="S1311" s="5">
        <f t="shared" ref="S1311:S1318" si="734">SUM(P1311-O1311)</f>
        <v>2.0833333333333315E-2</v>
      </c>
    </row>
    <row r="1312" spans="1:19" ht="10.5" customHeight="1" outlineLevel="1" x14ac:dyDescent="0.2">
      <c r="B1312" s="16"/>
      <c r="C1312" s="13"/>
      <c r="D1312" s="16"/>
      <c r="E1312" s="16"/>
      <c r="F1312" s="16"/>
      <c r="G1312" s="16"/>
      <c r="H1312" s="16"/>
      <c r="I1312" s="16"/>
      <c r="J1312" s="16">
        <f t="shared" si="733"/>
        <v>2.0833333333333315E-2</v>
      </c>
      <c r="K1312" s="16"/>
      <c r="M1312" s="16"/>
      <c r="N1312" s="2">
        <f>N1310</f>
        <v>43448</v>
      </c>
      <c r="O1312" s="3">
        <f t="shared" ref="O1312:O1325" si="735">SUM(P1311)</f>
        <v>0.375</v>
      </c>
      <c r="P1312" s="4">
        <f t="shared" ref="P1312:P1327" si="736">P1311+0.0208333333333333</f>
        <v>0.39583333333333331</v>
      </c>
      <c r="Q1312" s="98" t="s">
        <v>29</v>
      </c>
      <c r="R1312" s="6" t="s">
        <v>938</v>
      </c>
      <c r="S1312" s="5">
        <f t="shared" si="734"/>
        <v>2.0833333333333315E-2</v>
      </c>
    </row>
    <row r="1313" spans="1:19" ht="10.5" customHeight="1" outlineLevel="1" x14ac:dyDescent="0.2">
      <c r="B1313" s="16"/>
      <c r="C1313" s="13"/>
      <c r="D1313" s="5"/>
      <c r="E1313" s="16"/>
      <c r="F1313" s="16"/>
      <c r="G1313" s="16"/>
      <c r="H1313" s="16"/>
      <c r="I1313" s="16"/>
      <c r="J1313" s="16">
        <f t="shared" si="733"/>
        <v>2.0833333333333315E-2</v>
      </c>
      <c r="K1313" s="16"/>
      <c r="L1313" s="16"/>
      <c r="M1313" s="13"/>
      <c r="N1313" s="2">
        <f>N1310</f>
        <v>43448</v>
      </c>
      <c r="O1313" s="3">
        <f t="shared" si="735"/>
        <v>0.39583333333333331</v>
      </c>
      <c r="P1313" s="4">
        <f t="shared" si="736"/>
        <v>0.41666666666666663</v>
      </c>
      <c r="Q1313" s="98" t="s">
        <v>29</v>
      </c>
      <c r="R1313" s="6" t="s">
        <v>938</v>
      </c>
      <c r="S1313" s="5">
        <f t="shared" si="734"/>
        <v>2.0833333333333315E-2</v>
      </c>
    </row>
    <row r="1314" spans="1:19" ht="10.5" customHeight="1" outlineLevel="1" x14ac:dyDescent="0.2">
      <c r="B1314" s="16"/>
      <c r="C1314" s="13"/>
      <c r="D1314" s="16"/>
      <c r="E1314" s="16"/>
      <c r="F1314" s="16"/>
      <c r="G1314" s="16"/>
      <c r="H1314" s="16"/>
      <c r="I1314" s="16"/>
      <c r="J1314" s="16">
        <f t="shared" si="733"/>
        <v>2.0833333333333315E-2</v>
      </c>
      <c r="K1314" s="16"/>
      <c r="L1314" s="16"/>
      <c r="M1314" s="16"/>
      <c r="N1314" s="2">
        <f>N1310</f>
        <v>43448</v>
      </c>
      <c r="O1314" s="3">
        <f t="shared" si="735"/>
        <v>0.41666666666666663</v>
      </c>
      <c r="P1314" s="4">
        <f t="shared" si="736"/>
        <v>0.43749999999999994</v>
      </c>
      <c r="Q1314" s="98" t="s">
        <v>29</v>
      </c>
      <c r="R1314" s="6" t="s">
        <v>938</v>
      </c>
      <c r="S1314" s="5">
        <f t="shared" si="734"/>
        <v>2.0833333333333315E-2</v>
      </c>
    </row>
    <row r="1315" spans="1:19" ht="10.5" customHeight="1" outlineLevel="1" x14ac:dyDescent="0.2">
      <c r="B1315" s="16"/>
      <c r="C1315" s="13"/>
      <c r="D1315" s="16"/>
      <c r="E1315" s="16"/>
      <c r="F1315" s="16"/>
      <c r="G1315" s="16"/>
      <c r="H1315" s="16"/>
      <c r="I1315" s="16"/>
      <c r="J1315" s="16">
        <f t="shared" si="733"/>
        <v>2.0833333333333315E-2</v>
      </c>
      <c r="K1315" s="16"/>
      <c r="L1315" s="16"/>
      <c r="M1315" s="16"/>
      <c r="N1315" s="2">
        <f>N1310</f>
        <v>43448</v>
      </c>
      <c r="O1315" s="3">
        <f t="shared" si="735"/>
        <v>0.43749999999999994</v>
      </c>
      <c r="P1315" s="4">
        <f t="shared" si="736"/>
        <v>0.45833333333333326</v>
      </c>
      <c r="Q1315" s="98" t="s">
        <v>29</v>
      </c>
      <c r="R1315" s="6" t="s">
        <v>938</v>
      </c>
      <c r="S1315" s="5">
        <f t="shared" si="734"/>
        <v>2.0833333333333315E-2</v>
      </c>
    </row>
    <row r="1316" spans="1:19" ht="10.5" customHeight="1" outlineLevel="1" x14ac:dyDescent="0.2">
      <c r="B1316" s="16"/>
      <c r="C1316" s="13"/>
      <c r="D1316" s="16"/>
      <c r="E1316" s="16"/>
      <c r="F1316" s="16"/>
      <c r="G1316" s="16"/>
      <c r="H1316" s="16"/>
      <c r="I1316" s="16"/>
      <c r="J1316" s="16">
        <f t="shared" si="733"/>
        <v>2.0833333333333315E-2</v>
      </c>
      <c r="K1316" s="16"/>
      <c r="L1316" s="16"/>
      <c r="M1316" s="16"/>
      <c r="N1316" s="2">
        <f>N1310</f>
        <v>43448</v>
      </c>
      <c r="O1316" s="3">
        <f t="shared" si="735"/>
        <v>0.45833333333333326</v>
      </c>
      <c r="P1316" s="4">
        <f t="shared" si="736"/>
        <v>0.47916666666666657</v>
      </c>
      <c r="Q1316" s="98" t="s">
        <v>29</v>
      </c>
      <c r="R1316" s="6" t="s">
        <v>938</v>
      </c>
      <c r="S1316" s="5">
        <f t="shared" si="734"/>
        <v>2.0833333333333315E-2</v>
      </c>
    </row>
    <row r="1317" spans="1:19" ht="10.5" customHeight="1" outlineLevel="1" x14ac:dyDescent="0.2">
      <c r="B1317" s="16"/>
      <c r="C1317" s="13"/>
      <c r="D1317" s="16"/>
      <c r="E1317" s="16"/>
      <c r="F1317" s="16"/>
      <c r="G1317" s="16"/>
      <c r="H1317" s="16"/>
      <c r="I1317" s="16"/>
      <c r="J1317" s="16">
        <f t="shared" si="733"/>
        <v>2.0833333333333315E-2</v>
      </c>
      <c r="K1317" s="16"/>
      <c r="L1317" s="16"/>
      <c r="M1317" s="16"/>
      <c r="N1317" s="2">
        <f>N1310</f>
        <v>43448</v>
      </c>
      <c r="O1317" s="3">
        <f t="shared" si="735"/>
        <v>0.47916666666666657</v>
      </c>
      <c r="P1317" s="4">
        <f t="shared" si="736"/>
        <v>0.49999999999999989</v>
      </c>
      <c r="Q1317" s="98" t="s">
        <v>29</v>
      </c>
      <c r="R1317" s="6" t="s">
        <v>938</v>
      </c>
      <c r="S1317" s="5">
        <f t="shared" si="734"/>
        <v>2.0833333333333315E-2</v>
      </c>
    </row>
    <row r="1318" spans="1:19" ht="10.5" customHeight="1" outlineLevel="1" x14ac:dyDescent="0.2">
      <c r="B1318" s="16"/>
      <c r="C1318" s="13"/>
      <c r="D1318" s="16"/>
      <c r="E1318" s="16"/>
      <c r="F1318" s="16"/>
      <c r="G1318" s="16"/>
      <c r="H1318" s="16"/>
      <c r="I1318" s="16"/>
      <c r="J1318" s="16">
        <f t="shared" si="733"/>
        <v>2.0833333333333259E-2</v>
      </c>
      <c r="L1318" s="16"/>
      <c r="M1318" s="16"/>
      <c r="N1318" s="2">
        <f>N1310</f>
        <v>43448</v>
      </c>
      <c r="O1318" s="3">
        <f t="shared" si="735"/>
        <v>0.49999999999999989</v>
      </c>
      <c r="P1318" s="4">
        <f t="shared" si="736"/>
        <v>0.52083333333333315</v>
      </c>
      <c r="Q1318" s="98" t="s">
        <v>29</v>
      </c>
      <c r="R1318" s="6" t="s">
        <v>938</v>
      </c>
      <c r="S1318" s="5">
        <f t="shared" si="734"/>
        <v>2.0833333333333259E-2</v>
      </c>
    </row>
    <row r="1319" spans="1:19" ht="10.5" customHeight="1" outlineLevel="1" x14ac:dyDescent="0.2">
      <c r="B1319" s="16"/>
      <c r="C1319" s="13"/>
      <c r="D1319" s="16"/>
      <c r="E1319" s="16"/>
      <c r="F1319" s="16"/>
      <c r="G1319" s="16"/>
      <c r="H1319" s="16"/>
      <c r="I1319" s="16"/>
      <c r="J1319" s="16">
        <f t="shared" ref="J1319:J1320" si="737">S1319</f>
        <v>0</v>
      </c>
      <c r="K1319" s="16"/>
      <c r="L1319" s="16"/>
      <c r="M1319" s="16"/>
      <c r="N1319" s="2">
        <f>N1310</f>
        <v>43448</v>
      </c>
      <c r="O1319" s="3">
        <f t="shared" si="735"/>
        <v>0.52083333333333315</v>
      </c>
      <c r="P1319" s="4">
        <f t="shared" si="736"/>
        <v>0.54166666666666641</v>
      </c>
      <c r="Q1319" s="98" t="s">
        <v>23</v>
      </c>
      <c r="R1319" s="6" t="s">
        <v>44</v>
      </c>
      <c r="S1319" s="5"/>
    </row>
    <row r="1320" spans="1:19" ht="10.5" customHeight="1" outlineLevel="1" x14ac:dyDescent="0.2">
      <c r="B1320" s="16"/>
      <c r="C1320" s="16"/>
      <c r="D1320" s="16"/>
      <c r="E1320" s="16"/>
      <c r="F1320" s="16"/>
      <c r="G1320" s="16"/>
      <c r="H1320" s="16"/>
      <c r="I1320" s="16"/>
      <c r="J1320" s="16">
        <f t="shared" si="737"/>
        <v>0</v>
      </c>
      <c r="K1320" s="16"/>
      <c r="L1320" s="16"/>
      <c r="M1320" s="16"/>
      <c r="N1320" s="2">
        <f>N1310</f>
        <v>43448</v>
      </c>
      <c r="O1320" s="3">
        <f t="shared" si="735"/>
        <v>0.54166666666666641</v>
      </c>
      <c r="P1320" s="4">
        <f t="shared" si="736"/>
        <v>0.56249999999999967</v>
      </c>
      <c r="Q1320" s="98" t="s">
        <v>23</v>
      </c>
      <c r="R1320" s="6" t="s">
        <v>44</v>
      </c>
      <c r="S1320" s="5"/>
    </row>
    <row r="1321" spans="1:19" ht="10.5" customHeight="1" outlineLevel="1" x14ac:dyDescent="0.2">
      <c r="B1321" s="16"/>
      <c r="C1321" s="16"/>
      <c r="D1321" s="16"/>
      <c r="E1321" s="16"/>
      <c r="F1321" s="16"/>
      <c r="G1321" s="16"/>
      <c r="H1321" s="16"/>
      <c r="I1321" s="16"/>
      <c r="J1321" s="16">
        <f t="shared" ref="J1321:J1327" si="738">S1321</f>
        <v>2.0833333333333259E-2</v>
      </c>
      <c r="K1321" s="16"/>
      <c r="L1321" s="16"/>
      <c r="M1321" s="16"/>
      <c r="N1321" s="2">
        <f>N1310</f>
        <v>43448</v>
      </c>
      <c r="O1321" s="3">
        <f t="shared" si="735"/>
        <v>0.56249999999999967</v>
      </c>
      <c r="P1321" s="4">
        <f t="shared" si="736"/>
        <v>0.58333333333333293</v>
      </c>
      <c r="Q1321" s="98" t="s">
        <v>29</v>
      </c>
      <c r="R1321" s="6" t="s">
        <v>938</v>
      </c>
      <c r="S1321" s="5">
        <f>SUM(P1321-O1321)</f>
        <v>2.0833333333333259E-2</v>
      </c>
    </row>
    <row r="1322" spans="1:19" ht="10.5" customHeight="1" outlineLevel="1" x14ac:dyDescent="0.2">
      <c r="B1322" s="16"/>
      <c r="C1322" s="16"/>
      <c r="D1322" s="16"/>
      <c r="E1322" s="16"/>
      <c r="F1322" s="16"/>
      <c r="G1322" s="16"/>
      <c r="H1322" s="16"/>
      <c r="I1322" s="16"/>
      <c r="J1322" s="16">
        <f t="shared" si="738"/>
        <v>2.0833333333333259E-2</v>
      </c>
      <c r="K1322" s="16"/>
      <c r="L1322" s="16"/>
      <c r="M1322" s="16"/>
      <c r="N1322" s="2">
        <f>N1310</f>
        <v>43448</v>
      </c>
      <c r="O1322" s="3">
        <f t="shared" si="735"/>
        <v>0.58333333333333293</v>
      </c>
      <c r="P1322" s="4">
        <f t="shared" si="736"/>
        <v>0.60416666666666619</v>
      </c>
      <c r="Q1322" s="98" t="s">
        <v>29</v>
      </c>
      <c r="R1322" s="6" t="s">
        <v>938</v>
      </c>
      <c r="S1322" s="5">
        <f>SUM(P1322-O1322)</f>
        <v>2.0833333333333259E-2</v>
      </c>
    </row>
    <row r="1323" spans="1:19" ht="10.5" customHeight="1" outlineLevel="1" x14ac:dyDescent="0.2">
      <c r="B1323" s="16"/>
      <c r="C1323" s="16"/>
      <c r="D1323" s="16"/>
      <c r="E1323" s="16"/>
      <c r="F1323" s="16"/>
      <c r="G1323" s="16"/>
      <c r="H1323" s="16"/>
      <c r="I1323" s="16"/>
      <c r="J1323" s="16">
        <f t="shared" si="738"/>
        <v>2.0833333333333259E-2</v>
      </c>
      <c r="K1323" s="16"/>
      <c r="L1323" s="16"/>
      <c r="M1323" s="16"/>
      <c r="N1323" s="2">
        <f>N1310</f>
        <v>43448</v>
      </c>
      <c r="O1323" s="3">
        <f t="shared" si="735"/>
        <v>0.60416666666666619</v>
      </c>
      <c r="P1323" s="4">
        <f t="shared" si="736"/>
        <v>0.62499999999999944</v>
      </c>
      <c r="Q1323" s="98" t="s">
        <v>29</v>
      </c>
      <c r="R1323" s="6" t="s">
        <v>938</v>
      </c>
      <c r="S1323" s="5">
        <f>SUM(P1323-O1323)</f>
        <v>2.0833333333333259E-2</v>
      </c>
    </row>
    <row r="1324" spans="1:19" ht="10.5" customHeight="1" outlineLevel="1" x14ac:dyDescent="0.2">
      <c r="B1324" s="16"/>
      <c r="C1324" s="16"/>
      <c r="D1324" s="16"/>
      <c r="E1324" s="16"/>
      <c r="F1324" s="16"/>
      <c r="G1324" s="16"/>
      <c r="H1324" s="16"/>
      <c r="I1324" s="16"/>
      <c r="J1324" s="16">
        <f t="shared" si="738"/>
        <v>2.0833333333333259E-2</v>
      </c>
      <c r="K1324" s="16"/>
      <c r="L1324" s="16"/>
      <c r="M1324" s="16"/>
      <c r="N1324" s="2">
        <f>N1310</f>
        <v>43448</v>
      </c>
      <c r="O1324" s="3">
        <f t="shared" si="735"/>
        <v>0.62499999999999944</v>
      </c>
      <c r="P1324" s="4">
        <f t="shared" si="736"/>
        <v>0.6458333333333327</v>
      </c>
      <c r="Q1324" s="98" t="s">
        <v>29</v>
      </c>
      <c r="R1324" s="6" t="s">
        <v>938</v>
      </c>
      <c r="S1324" s="5">
        <f>SUM(P1324-O1324)</f>
        <v>2.0833333333333259E-2</v>
      </c>
    </row>
    <row r="1325" spans="1:19" ht="10.5" customHeight="1" outlineLevel="1" x14ac:dyDescent="0.2">
      <c r="B1325" s="16"/>
      <c r="C1325" s="16"/>
      <c r="D1325" s="16"/>
      <c r="E1325" s="16"/>
      <c r="F1325" s="16"/>
      <c r="G1325" s="16"/>
      <c r="H1325" s="16"/>
      <c r="I1325" s="16"/>
      <c r="J1325" s="16">
        <f t="shared" si="738"/>
        <v>2.0833333333333259E-2</v>
      </c>
      <c r="K1325" s="16"/>
      <c r="L1325" s="16"/>
      <c r="M1325" s="16"/>
      <c r="N1325" s="2">
        <f>N1310</f>
        <v>43448</v>
      </c>
      <c r="O1325" s="3">
        <f t="shared" si="735"/>
        <v>0.6458333333333327</v>
      </c>
      <c r="P1325" s="4">
        <f t="shared" si="736"/>
        <v>0.66666666666666596</v>
      </c>
      <c r="Q1325" s="98" t="s">
        <v>29</v>
      </c>
      <c r="R1325" s="6" t="s">
        <v>938</v>
      </c>
      <c r="S1325" s="5">
        <f>SUM(P1325-O1325)</f>
        <v>2.0833333333333259E-2</v>
      </c>
    </row>
    <row r="1326" spans="1:19" ht="10.5" customHeight="1" outlineLevel="1" x14ac:dyDescent="0.2">
      <c r="B1326" s="16"/>
      <c r="C1326" s="16"/>
      <c r="D1326" s="16"/>
      <c r="E1326" s="16"/>
      <c r="F1326" s="16"/>
      <c r="G1326" s="16"/>
      <c r="H1326" s="16"/>
      <c r="I1326" s="16"/>
      <c r="J1326" s="16">
        <f t="shared" si="738"/>
        <v>2.0833333333333259E-2</v>
      </c>
      <c r="K1326" s="16"/>
      <c r="L1326" s="16"/>
      <c r="M1326" s="16"/>
      <c r="N1326" s="2">
        <f>N1310</f>
        <v>43448</v>
      </c>
      <c r="O1326" s="3">
        <f t="shared" ref="O1326:O1327" si="739">SUM(P1325)</f>
        <v>0.66666666666666596</v>
      </c>
      <c r="P1326" s="4">
        <f t="shared" si="736"/>
        <v>0.68749999999999922</v>
      </c>
      <c r="Q1326" s="98" t="s">
        <v>29</v>
      </c>
      <c r="R1326" s="6" t="s">
        <v>938</v>
      </c>
      <c r="S1326" s="5">
        <f t="shared" ref="S1326:S1327" si="740">SUM(P1326-O1326)</f>
        <v>2.0833333333333259E-2</v>
      </c>
    </row>
    <row r="1327" spans="1:19" ht="10.5" customHeight="1" outlineLevel="1" thickBot="1" x14ac:dyDescent="0.25">
      <c r="B1327" s="16"/>
      <c r="C1327" s="16"/>
      <c r="D1327" s="16"/>
      <c r="E1327" s="16"/>
      <c r="F1327" s="16"/>
      <c r="G1327" s="16"/>
      <c r="H1327" s="16"/>
      <c r="I1327" s="16"/>
      <c r="J1327" s="16">
        <f t="shared" si="738"/>
        <v>2.0833333333333259E-2</v>
      </c>
      <c r="K1327" s="16"/>
      <c r="L1327" s="16"/>
      <c r="M1327" s="16"/>
      <c r="N1327" s="2">
        <f>N1310</f>
        <v>43448</v>
      </c>
      <c r="O1327" s="3">
        <f t="shared" si="739"/>
        <v>0.68749999999999922</v>
      </c>
      <c r="P1327" s="4">
        <f t="shared" si="736"/>
        <v>0.70833333333333248</v>
      </c>
      <c r="Q1327" s="98" t="s">
        <v>29</v>
      </c>
      <c r="R1327" s="6" t="s">
        <v>938</v>
      </c>
      <c r="S1327" s="5">
        <f t="shared" si="740"/>
        <v>2.0833333333333259E-2</v>
      </c>
    </row>
    <row r="1328" spans="1:19" ht="10.5" customHeight="1" outlineLevel="1" x14ac:dyDescent="0.2">
      <c r="A1328" s="17">
        <f t="shared" ref="A1328:M1328" si="741">SUM(A1311:A1327)</f>
        <v>0</v>
      </c>
      <c r="B1328" s="17">
        <f t="shared" si="741"/>
        <v>0</v>
      </c>
      <c r="C1328" s="17">
        <f t="shared" si="741"/>
        <v>0</v>
      </c>
      <c r="D1328" s="17">
        <f t="shared" si="741"/>
        <v>0</v>
      </c>
      <c r="E1328" s="17">
        <f t="shared" si="741"/>
        <v>0</v>
      </c>
      <c r="F1328" s="17">
        <f t="shared" si="741"/>
        <v>0</v>
      </c>
      <c r="G1328" s="17">
        <f t="shared" si="741"/>
        <v>0</v>
      </c>
      <c r="H1328" s="17">
        <f t="shared" si="741"/>
        <v>0</v>
      </c>
      <c r="I1328" s="17">
        <f t="shared" si="741"/>
        <v>0</v>
      </c>
      <c r="J1328" s="17">
        <f t="shared" si="741"/>
        <v>0.31249999999999928</v>
      </c>
      <c r="K1328" s="17">
        <f t="shared" si="741"/>
        <v>0</v>
      </c>
      <c r="L1328" s="17">
        <f t="shared" si="741"/>
        <v>0</v>
      </c>
      <c r="M1328" s="23">
        <f t="shared" si="741"/>
        <v>0</v>
      </c>
      <c r="N1328" s="150" t="b">
        <f>SUM(A1328:M1328) = S1328</f>
        <v>1</v>
      </c>
      <c r="O1328" s="155"/>
      <c r="P1328" s="7"/>
      <c r="Q1328" s="49"/>
      <c r="R1328" s="49"/>
      <c r="S1328" s="17">
        <f>SUM(S1311:S1327)</f>
        <v>0.31249999999999928</v>
      </c>
    </row>
    <row r="1329" spans="1:19" ht="10.5" customHeight="1" outlineLevel="1" thickBot="1" x14ac:dyDescent="0.25">
      <c r="A1329" s="8">
        <f t="shared" ref="A1329:C1329" si="742">(A1328-INT(A1328))*24</f>
        <v>0</v>
      </c>
      <c r="B1329" s="8">
        <f t="shared" si="742"/>
        <v>0</v>
      </c>
      <c r="C1329" s="8">
        <f t="shared" si="742"/>
        <v>0</v>
      </c>
      <c r="D1329" s="18">
        <f>(D1328-INT(D1328))*24</f>
        <v>0</v>
      </c>
      <c r="E1329" s="18">
        <f>(E1328-INT(E1328))*24</f>
        <v>0</v>
      </c>
      <c r="F1329" s="18">
        <f>(F1328-INT(F1328))*24</f>
        <v>0</v>
      </c>
      <c r="G1329" s="18">
        <f>(G1328-INT(G1328))*24</f>
        <v>0</v>
      </c>
      <c r="H1329" s="18">
        <f t="shared" ref="H1329:M1329" si="743">(H1328-INT(H1328))*24</f>
        <v>0</v>
      </c>
      <c r="I1329" s="18">
        <f t="shared" si="743"/>
        <v>0</v>
      </c>
      <c r="J1329" s="18">
        <f t="shared" si="743"/>
        <v>7.4999999999999822</v>
      </c>
      <c r="K1329" s="18">
        <f t="shared" si="743"/>
        <v>0</v>
      </c>
      <c r="L1329" s="18">
        <f t="shared" si="743"/>
        <v>0</v>
      </c>
      <c r="M1329" s="146">
        <f t="shared" si="743"/>
        <v>0</v>
      </c>
      <c r="N1329" s="151">
        <f>SUM(A1329:M1329)</f>
        <v>7.4999999999999822</v>
      </c>
      <c r="O1329" s="153"/>
      <c r="P1329" s="50"/>
      <c r="Q1329" s="50"/>
      <c r="R1329" s="50"/>
      <c r="S1329" s="52"/>
    </row>
    <row r="1330" spans="1:19" ht="10.5" customHeight="1" outlineLevel="1" thickBot="1" x14ac:dyDescent="0.25">
      <c r="A1330" s="15"/>
      <c r="B1330" s="11"/>
      <c r="C1330" s="11"/>
      <c r="D1330" s="20">
        <f>SUM(A1329:D1329)</f>
        <v>0</v>
      </c>
      <c r="E1330" s="20">
        <f t="shared" ref="E1330:M1330" si="744">E1329</f>
        <v>0</v>
      </c>
      <c r="F1330" s="20">
        <f t="shared" si="744"/>
        <v>0</v>
      </c>
      <c r="G1330" s="20">
        <f t="shared" si="744"/>
        <v>0</v>
      </c>
      <c r="H1330" s="20">
        <f t="shared" si="744"/>
        <v>0</v>
      </c>
      <c r="I1330" s="20">
        <f t="shared" si="744"/>
        <v>0</v>
      </c>
      <c r="J1330" s="20">
        <f t="shared" si="744"/>
        <v>7.4999999999999822</v>
      </c>
      <c r="K1330" s="20">
        <f t="shared" si="744"/>
        <v>0</v>
      </c>
      <c r="L1330" s="20">
        <f t="shared" si="744"/>
        <v>0</v>
      </c>
      <c r="M1330" s="147">
        <f t="shared" si="744"/>
        <v>0</v>
      </c>
      <c r="N1330" s="147" t="s">
        <v>17</v>
      </c>
      <c r="O1330" s="154">
        <f>SUM(S1243,S1265,S1286,S1307,S1328)</f>
        <v>1.7916666666666623</v>
      </c>
      <c r="P1330" s="159">
        <f>SUM(S1245,S1267,S1288,S1309,S1330)</f>
        <v>1.7916666666666623</v>
      </c>
      <c r="Q1330" s="51"/>
      <c r="R1330" s="51"/>
      <c r="S1330" s="54">
        <f>SUM(S1328:S1329)</f>
        <v>0.31249999999999928</v>
      </c>
    </row>
    <row r="1331" spans="1:19" ht="10.5" customHeight="1" x14ac:dyDescent="0.2">
      <c r="A1331" s="8">
        <f t="shared" ref="A1331:M1331" si="745">SUM(A1244,A1266,A1287,A1308,A1329)</f>
        <v>0</v>
      </c>
      <c r="B1331" s="8">
        <f t="shared" si="745"/>
        <v>0</v>
      </c>
      <c r="C1331" s="8">
        <f t="shared" si="745"/>
        <v>0</v>
      </c>
      <c r="D1331" s="8">
        <f t="shared" si="745"/>
        <v>1.9999999999999956</v>
      </c>
      <c r="E1331" s="8">
        <f t="shared" si="745"/>
        <v>0</v>
      </c>
      <c r="F1331" s="8">
        <f t="shared" si="745"/>
        <v>0</v>
      </c>
      <c r="G1331" s="8">
        <f t="shared" si="745"/>
        <v>11.499999999999972</v>
      </c>
      <c r="H1331" s="8">
        <f t="shared" si="745"/>
        <v>0</v>
      </c>
      <c r="I1331" s="8">
        <f t="shared" si="745"/>
        <v>2.9999999999999907</v>
      </c>
      <c r="J1331" s="8">
        <f t="shared" si="745"/>
        <v>26.499999999999932</v>
      </c>
      <c r="K1331" s="8">
        <f t="shared" si="745"/>
        <v>0</v>
      </c>
      <c r="L1331" s="8">
        <f t="shared" si="745"/>
        <v>0</v>
      </c>
      <c r="M1331" s="148">
        <f t="shared" si="745"/>
        <v>0</v>
      </c>
      <c r="N1331" s="157">
        <f>SUM(S1244,S1266,S1287,S1308,S1329)</f>
        <v>0</v>
      </c>
      <c r="O1331" s="160">
        <f>SUM(A1331:M1331)</f>
        <v>42.999999999999886</v>
      </c>
      <c r="P1331" s="161">
        <f>SUM(O1330)+N1331</f>
        <v>1.7916666666666623</v>
      </c>
      <c r="Q1331" s="22"/>
      <c r="R1331" s="22"/>
      <c r="S1331" s="21"/>
    </row>
    <row r="1332" spans="1:19" ht="10.5" customHeight="1" thickBot="1" x14ac:dyDescent="0.25">
      <c r="A1332" s="10"/>
      <c r="B1332" s="11"/>
      <c r="C1332" s="11"/>
      <c r="D1332" s="11">
        <f>SUM(A1331:D1331)</f>
        <v>1.9999999999999956</v>
      </c>
      <c r="E1332" s="32">
        <f t="shared" ref="E1332:M1332" si="746">E1331</f>
        <v>0</v>
      </c>
      <c r="F1332" s="32">
        <f t="shared" si="746"/>
        <v>0</v>
      </c>
      <c r="G1332" s="32">
        <f t="shared" si="746"/>
        <v>11.499999999999972</v>
      </c>
      <c r="H1332" s="32">
        <f t="shared" si="746"/>
        <v>0</v>
      </c>
      <c r="I1332" s="32">
        <f t="shared" si="746"/>
        <v>2.9999999999999907</v>
      </c>
      <c r="J1332" s="32">
        <f t="shared" si="746"/>
        <v>26.499999999999932</v>
      </c>
      <c r="K1332" s="32">
        <f t="shared" si="746"/>
        <v>0</v>
      </c>
      <c r="L1332" s="32">
        <f t="shared" si="746"/>
        <v>0</v>
      </c>
      <c r="M1332" s="149">
        <f t="shared" si="746"/>
        <v>0</v>
      </c>
      <c r="N1332" s="158">
        <f>IF(SUM(O1331-37.5)&gt;0,SUM(O1331-37.5),0)</f>
        <v>5.4999999999998863</v>
      </c>
      <c r="O1332" s="162">
        <f>SUM(A1332:M1332)</f>
        <v>42.999999999999886</v>
      </c>
      <c r="P1332" s="152">
        <f>(O1330)*24</f>
        <v>42.999999999999893</v>
      </c>
      <c r="Q1332" s="22"/>
      <c r="R1332" s="22"/>
      <c r="S1332" s="34" t="b">
        <f>O1332=P1332</f>
        <v>1</v>
      </c>
    </row>
    <row r="1334" spans="1:19" ht="10.5" customHeight="1" x14ac:dyDescent="0.2">
      <c r="A1334" s="28">
        <f>WEEKNUM(G1334)</f>
        <v>51</v>
      </c>
      <c r="B1334" s="43" t="s">
        <v>4</v>
      </c>
      <c r="C1334" s="178">
        <f>SUM(N1336)-2</f>
        <v>43449</v>
      </c>
      <c r="D1334" s="178"/>
      <c r="E1334" s="29"/>
      <c r="F1334" s="29" t="s">
        <v>5</v>
      </c>
      <c r="G1334" s="178">
        <f>SUM(C1334+6)</f>
        <v>43455</v>
      </c>
      <c r="H1334" s="178"/>
      <c r="I1334" s="29"/>
      <c r="J1334" s="45"/>
      <c r="K1334" s="45"/>
      <c r="L1334" s="29"/>
      <c r="M1334" s="33"/>
      <c r="N1334" s="30" t="s">
        <v>6</v>
      </c>
      <c r="O1334" s="30" t="s">
        <v>7</v>
      </c>
      <c r="P1334" s="31" t="s">
        <v>9</v>
      </c>
      <c r="Q1334" s="48" t="s">
        <v>14</v>
      </c>
      <c r="R1334" s="30" t="s">
        <v>8</v>
      </c>
      <c r="S1334" s="30" t="s">
        <v>1</v>
      </c>
    </row>
    <row r="1335" spans="1:19" ht="10.5" customHeight="1" thickBot="1" x14ac:dyDescent="0.25">
      <c r="B1335" s="102">
        <f t="shared" ref="B1335:F1335" si="747">B1332 +B1218</f>
        <v>0</v>
      </c>
      <c r="C1335" s="102">
        <f t="shared" si="747"/>
        <v>0</v>
      </c>
      <c r="D1335" s="102">
        <f t="shared" si="747"/>
        <v>60.499999999999865</v>
      </c>
      <c r="E1335" s="102">
        <f t="shared" si="747"/>
        <v>2.4999999999999964</v>
      </c>
      <c r="F1335" s="102">
        <f t="shared" si="747"/>
        <v>9.9999999999999698</v>
      </c>
      <c r="G1335" s="102">
        <f>G1332 +G1218</f>
        <v>138.4999999999996</v>
      </c>
      <c r="H1335" s="102">
        <f t="shared" ref="H1335:M1335" si="748">H1332 +H1218</f>
        <v>12.999999999999961</v>
      </c>
      <c r="I1335" s="102">
        <f t="shared" si="748"/>
        <v>67.499999999999815</v>
      </c>
      <c r="J1335" s="102">
        <f t="shared" si="748"/>
        <v>63.999999999999844</v>
      </c>
      <c r="K1335" s="102">
        <f t="shared" si="748"/>
        <v>50.999999999999844</v>
      </c>
      <c r="L1335" s="102">
        <f t="shared" si="748"/>
        <v>43.499999999999893</v>
      </c>
      <c r="M1335" s="102">
        <f t="shared" si="748"/>
        <v>0</v>
      </c>
      <c r="N1335" s="53"/>
      <c r="S1335" s="5" t="s">
        <v>56</v>
      </c>
    </row>
    <row r="1336" spans="1:19" ht="10.5" customHeight="1" outlineLevel="1" thickBot="1" x14ac:dyDescent="0.25">
      <c r="A1336" s="39"/>
      <c r="B1336" s="40" t="s">
        <v>252</v>
      </c>
      <c r="C1336" s="40" t="s">
        <v>19</v>
      </c>
      <c r="D1336" s="40" t="s">
        <v>3</v>
      </c>
      <c r="E1336" s="59" t="s">
        <v>24</v>
      </c>
      <c r="F1336" s="40" t="s">
        <v>12</v>
      </c>
      <c r="G1336" s="39" t="s">
        <v>10</v>
      </c>
      <c r="H1336" s="39" t="s">
        <v>11</v>
      </c>
      <c r="I1336" s="39" t="s">
        <v>15</v>
      </c>
      <c r="J1336" s="39" t="s">
        <v>13</v>
      </c>
      <c r="K1336" s="39" t="s">
        <v>368</v>
      </c>
      <c r="L1336" s="39" t="s">
        <v>687</v>
      </c>
      <c r="M1336" s="59" t="s">
        <v>26</v>
      </c>
      <c r="N1336" s="56">
        <f>N1310+3</f>
        <v>43451</v>
      </c>
      <c r="O1336" s="4">
        <v>0.375</v>
      </c>
      <c r="P1336" s="4">
        <f>O1336</f>
        <v>0.375</v>
      </c>
      <c r="Q1336" s="47" t="s">
        <v>23</v>
      </c>
      <c r="R1336" s="86" t="s">
        <v>632</v>
      </c>
      <c r="S1336" s="5" t="s">
        <v>56</v>
      </c>
    </row>
    <row r="1337" spans="1:19" ht="10.5" customHeight="1" outlineLevel="1" x14ac:dyDescent="0.2">
      <c r="B1337" s="16"/>
      <c r="C1337" s="13"/>
      <c r="D1337" s="16">
        <f>S1337</f>
        <v>2.0833333333333315E-2</v>
      </c>
      <c r="E1337" s="16"/>
      <c r="F1337" s="13"/>
      <c r="G1337" s="16"/>
      <c r="H1337" s="16"/>
      <c r="I1337" s="16"/>
      <c r="J1337" s="16"/>
      <c r="M1337" s="16"/>
      <c r="N1337" s="2">
        <f>N1336</f>
        <v>43451</v>
      </c>
      <c r="O1337" s="5">
        <f t="shared" ref="O1337:O1350" si="749">SUM(P1336)</f>
        <v>0.375</v>
      </c>
      <c r="P1337" s="4">
        <f t="shared" ref="P1337:P1359" si="750">P1336+0.0208333333333333</f>
        <v>0.39583333333333331</v>
      </c>
      <c r="Q1337" s="176" t="s">
        <v>3</v>
      </c>
      <c r="R1337" s="6" t="s">
        <v>21</v>
      </c>
      <c r="S1337" s="5">
        <f>SUM(P1337-O1337)</f>
        <v>2.0833333333333315E-2</v>
      </c>
    </row>
    <row r="1338" spans="1:19" ht="10.5" customHeight="1" outlineLevel="1" x14ac:dyDescent="0.2">
      <c r="B1338" s="16"/>
      <c r="C1338" s="13"/>
      <c r="D1338" s="16">
        <f>S1338</f>
        <v>2.0833333333333315E-2</v>
      </c>
      <c r="E1338" s="16"/>
      <c r="F1338" s="13"/>
      <c r="G1338" s="16"/>
      <c r="H1338" s="16"/>
      <c r="I1338" s="16"/>
      <c r="J1338" s="16"/>
      <c r="K1338" s="16"/>
      <c r="M1338" s="16"/>
      <c r="N1338" s="2">
        <f>N1336</f>
        <v>43451</v>
      </c>
      <c r="O1338" s="5">
        <f t="shared" si="749"/>
        <v>0.39583333333333331</v>
      </c>
      <c r="P1338" s="4">
        <f t="shared" si="750"/>
        <v>0.41666666666666663</v>
      </c>
      <c r="Q1338" s="176" t="s">
        <v>3</v>
      </c>
      <c r="R1338" s="86" t="s">
        <v>971</v>
      </c>
      <c r="S1338" s="5">
        <f>SUM(P1338-O1338)</f>
        <v>2.0833333333333315E-2</v>
      </c>
    </row>
    <row r="1339" spans="1:19" ht="10.5" customHeight="1" outlineLevel="1" x14ac:dyDescent="0.2">
      <c r="B1339" s="16"/>
      <c r="C1339" s="13"/>
      <c r="D1339" s="16"/>
      <c r="E1339" s="16"/>
      <c r="F1339" s="16"/>
      <c r="G1339" s="16">
        <f>S1339</f>
        <v>2.0833333333333315E-2</v>
      </c>
      <c r="H1339" s="16"/>
      <c r="I1339" s="16"/>
      <c r="J1339" s="16"/>
      <c r="K1339" s="16"/>
      <c r="L1339" s="16"/>
      <c r="M1339" s="16"/>
      <c r="N1339" s="2">
        <f>N1336</f>
        <v>43451</v>
      </c>
      <c r="O1339" s="5">
        <f t="shared" si="749"/>
        <v>0.41666666666666663</v>
      </c>
      <c r="P1339" s="4">
        <f t="shared" si="750"/>
        <v>0.43749999999999994</v>
      </c>
      <c r="Q1339" s="176" t="s">
        <v>10</v>
      </c>
      <c r="R1339" s="86" t="s">
        <v>972</v>
      </c>
      <c r="S1339" s="5">
        <f>SUM(P1339-O1339)</f>
        <v>2.0833333333333315E-2</v>
      </c>
    </row>
    <row r="1340" spans="1:19" ht="10.5" customHeight="1" outlineLevel="1" x14ac:dyDescent="0.2">
      <c r="B1340" s="16">
        <f>S1340</f>
        <v>2.0833333333333315E-2</v>
      </c>
      <c r="C1340" s="13"/>
      <c r="D1340" s="16"/>
      <c r="E1340" s="16"/>
      <c r="F1340" s="16"/>
      <c r="G1340" s="16"/>
      <c r="H1340" s="16"/>
      <c r="I1340" s="16"/>
      <c r="J1340" s="16"/>
      <c r="K1340" s="16"/>
      <c r="L1340" s="16"/>
      <c r="M1340" s="16"/>
      <c r="N1340" s="2">
        <f>N1336</f>
        <v>43451</v>
      </c>
      <c r="O1340" s="5">
        <f t="shared" si="749"/>
        <v>0.43749999999999994</v>
      </c>
      <c r="P1340" s="4">
        <f t="shared" si="750"/>
        <v>0.45833333333333326</v>
      </c>
      <c r="Q1340" s="176" t="s">
        <v>252</v>
      </c>
      <c r="R1340" s="86" t="s">
        <v>969</v>
      </c>
      <c r="S1340" s="5">
        <f>SUM(P1340-O1340)</f>
        <v>2.0833333333333315E-2</v>
      </c>
    </row>
    <row r="1341" spans="1:19" ht="10.5" customHeight="1" outlineLevel="1" x14ac:dyDescent="0.2">
      <c r="B1341" s="16">
        <f>S1341</f>
        <v>2.0833333333333315E-2</v>
      </c>
      <c r="C1341" s="13"/>
      <c r="D1341" s="16"/>
      <c r="E1341" s="16"/>
      <c r="F1341" s="16"/>
      <c r="G1341" s="16"/>
      <c r="H1341" s="16"/>
      <c r="I1341" s="16"/>
      <c r="J1341" s="16"/>
      <c r="K1341" s="16"/>
      <c r="L1341" s="16"/>
      <c r="M1341" s="16"/>
      <c r="N1341" s="2">
        <f>N1336</f>
        <v>43451</v>
      </c>
      <c r="O1341" s="5">
        <f t="shared" si="749"/>
        <v>0.45833333333333326</v>
      </c>
      <c r="P1341" s="4">
        <f t="shared" si="750"/>
        <v>0.47916666666666657</v>
      </c>
      <c r="Q1341" s="176" t="s">
        <v>252</v>
      </c>
      <c r="R1341" s="86" t="s">
        <v>969</v>
      </c>
      <c r="S1341" s="5">
        <f>SUM(P1341-O1341)</f>
        <v>2.0833333333333315E-2</v>
      </c>
    </row>
    <row r="1342" spans="1:19" ht="10.5" customHeight="1" outlineLevel="1" x14ac:dyDescent="0.2">
      <c r="B1342" s="16"/>
      <c r="C1342" s="13"/>
      <c r="D1342" s="16"/>
      <c r="E1342" s="16"/>
      <c r="F1342" s="16"/>
      <c r="G1342" s="16">
        <f t="shared" ref="G1342:G1347" si="751">S1342</f>
        <v>2.0833333333333315E-2</v>
      </c>
      <c r="H1342" s="16"/>
      <c r="I1342" s="16"/>
      <c r="J1342" s="16"/>
      <c r="K1342" s="16"/>
      <c r="L1342" s="16"/>
      <c r="M1342" s="16"/>
      <c r="N1342" s="2">
        <f>N1336</f>
        <v>43451</v>
      </c>
      <c r="O1342" s="5">
        <f t="shared" si="749"/>
        <v>0.47916666666666657</v>
      </c>
      <c r="P1342" s="4">
        <f t="shared" si="750"/>
        <v>0.49999999999999989</v>
      </c>
      <c r="Q1342" s="176" t="s">
        <v>10</v>
      </c>
      <c r="R1342" s="86" t="s">
        <v>968</v>
      </c>
      <c r="S1342" s="5">
        <f t="shared" ref="S1342" si="752">SUM(P1342-O1342)</f>
        <v>2.0833333333333315E-2</v>
      </c>
    </row>
    <row r="1343" spans="1:19" ht="10.5" customHeight="1" outlineLevel="1" x14ac:dyDescent="0.2">
      <c r="B1343" s="16"/>
      <c r="C1343" s="13"/>
      <c r="D1343" s="16"/>
      <c r="E1343" s="16"/>
      <c r="F1343" s="16"/>
      <c r="G1343" s="16">
        <f t="shared" si="751"/>
        <v>2.0833333333333259E-2</v>
      </c>
      <c r="H1343" s="16"/>
      <c r="I1343" s="5"/>
      <c r="J1343" s="16"/>
      <c r="K1343" s="16"/>
      <c r="L1343" s="16"/>
      <c r="M1343" s="16"/>
      <c r="N1343" s="2">
        <f>N1336</f>
        <v>43451</v>
      </c>
      <c r="O1343" s="5">
        <f t="shared" si="749"/>
        <v>0.49999999999999989</v>
      </c>
      <c r="P1343" s="4">
        <f t="shared" si="750"/>
        <v>0.52083333333333315</v>
      </c>
      <c r="Q1343" s="176" t="s">
        <v>10</v>
      </c>
      <c r="R1343" s="86" t="s">
        <v>968</v>
      </c>
      <c r="S1343" s="5">
        <f>SUM(P1343-O1343)</f>
        <v>2.0833333333333259E-2</v>
      </c>
    </row>
    <row r="1344" spans="1:19" ht="10.5" customHeight="1" outlineLevel="1" x14ac:dyDescent="0.2">
      <c r="B1344" s="16"/>
      <c r="C1344" s="13"/>
      <c r="D1344" s="16"/>
      <c r="E1344" s="16"/>
      <c r="F1344" s="16"/>
      <c r="G1344" s="16">
        <f t="shared" si="751"/>
        <v>2.0833333333333259E-2</v>
      </c>
      <c r="H1344" s="16"/>
      <c r="I1344" s="5"/>
      <c r="J1344" s="16"/>
      <c r="K1344" s="16"/>
      <c r="M1344" s="16"/>
      <c r="N1344" s="2">
        <f>N1336</f>
        <v>43451</v>
      </c>
      <c r="O1344" s="5">
        <f t="shared" si="749"/>
        <v>0.52083333333333315</v>
      </c>
      <c r="P1344" s="4">
        <f t="shared" si="750"/>
        <v>0.54166666666666641</v>
      </c>
      <c r="Q1344" s="176" t="s">
        <v>10</v>
      </c>
      <c r="R1344" s="86" t="s">
        <v>968</v>
      </c>
      <c r="S1344" s="5">
        <f>SUM(P1344-O1344)</f>
        <v>2.0833333333333259E-2</v>
      </c>
    </row>
    <row r="1345" spans="1:19" ht="10.5" customHeight="1" outlineLevel="1" x14ac:dyDescent="0.2">
      <c r="B1345" s="16"/>
      <c r="C1345" s="13"/>
      <c r="D1345" s="16"/>
      <c r="E1345" s="16"/>
      <c r="F1345" s="16"/>
      <c r="G1345" s="16">
        <f t="shared" si="751"/>
        <v>2.0833333333333259E-2</v>
      </c>
      <c r="H1345" s="16"/>
      <c r="I1345" s="5"/>
      <c r="J1345" s="16"/>
      <c r="K1345" s="16"/>
      <c r="M1345" s="16"/>
      <c r="N1345" s="2">
        <f>N1336</f>
        <v>43451</v>
      </c>
      <c r="O1345" s="5">
        <f t="shared" si="749"/>
        <v>0.54166666666666641</v>
      </c>
      <c r="P1345" s="4">
        <f t="shared" si="750"/>
        <v>0.56249999999999967</v>
      </c>
      <c r="Q1345" s="176" t="s">
        <v>10</v>
      </c>
      <c r="R1345" s="86" t="s">
        <v>967</v>
      </c>
      <c r="S1345" s="5">
        <f>SUM(P1345-O1345)</f>
        <v>2.0833333333333259E-2</v>
      </c>
    </row>
    <row r="1346" spans="1:19" ht="10.5" customHeight="1" outlineLevel="1" x14ac:dyDescent="0.2">
      <c r="B1346" s="16"/>
      <c r="C1346" s="13"/>
      <c r="D1346" s="16"/>
      <c r="E1346" s="16"/>
      <c r="F1346" s="16"/>
      <c r="G1346" s="16">
        <f t="shared" si="751"/>
        <v>2.0833333333333259E-2</v>
      </c>
      <c r="H1346" s="16"/>
      <c r="I1346" s="16"/>
      <c r="J1346" s="16"/>
      <c r="K1346" s="16"/>
      <c r="M1346" s="16"/>
      <c r="N1346" s="2">
        <f>N1336</f>
        <v>43451</v>
      </c>
      <c r="O1346" s="5">
        <f t="shared" si="749"/>
        <v>0.56249999999999967</v>
      </c>
      <c r="P1346" s="4">
        <f t="shared" si="750"/>
        <v>0.58333333333333293</v>
      </c>
      <c r="Q1346" s="176" t="s">
        <v>10</v>
      </c>
      <c r="R1346" s="86" t="s">
        <v>967</v>
      </c>
      <c r="S1346" s="5">
        <f>SUM(P1346-O1346)</f>
        <v>2.0833333333333259E-2</v>
      </c>
    </row>
    <row r="1347" spans="1:19" ht="10.5" customHeight="1" outlineLevel="1" x14ac:dyDescent="0.2">
      <c r="B1347" s="16"/>
      <c r="C1347" s="13"/>
      <c r="D1347" s="16"/>
      <c r="E1347" s="16"/>
      <c r="F1347" s="16"/>
      <c r="G1347" s="16">
        <f t="shared" si="751"/>
        <v>2.0833333333333259E-2</v>
      </c>
      <c r="H1347" s="16"/>
      <c r="I1347" s="16"/>
      <c r="J1347" s="16"/>
      <c r="K1347" s="16"/>
      <c r="L1347" s="16"/>
      <c r="M1347" s="16"/>
      <c r="N1347" s="2">
        <f>N1336</f>
        <v>43451</v>
      </c>
      <c r="O1347" s="5">
        <f t="shared" si="749"/>
        <v>0.58333333333333293</v>
      </c>
      <c r="P1347" s="4">
        <f t="shared" si="750"/>
        <v>0.60416666666666619</v>
      </c>
      <c r="Q1347" s="176" t="s">
        <v>10</v>
      </c>
      <c r="R1347" s="86" t="s">
        <v>972</v>
      </c>
      <c r="S1347" s="5">
        <f t="shared" ref="S1347:S1351" si="753">SUM(P1347-O1347)</f>
        <v>2.0833333333333259E-2</v>
      </c>
    </row>
    <row r="1348" spans="1:19" ht="10.5" customHeight="1" outlineLevel="1" x14ac:dyDescent="0.2">
      <c r="B1348" s="16"/>
      <c r="C1348" s="13"/>
      <c r="D1348" s="16"/>
      <c r="E1348" s="16"/>
      <c r="F1348" s="16"/>
      <c r="G1348" s="16"/>
      <c r="H1348" s="16"/>
      <c r="I1348" s="16"/>
      <c r="J1348" s="16"/>
      <c r="K1348" s="16"/>
      <c r="L1348" s="16">
        <f>S1348</f>
        <v>2.0833333333333259E-2</v>
      </c>
      <c r="M1348" s="16"/>
      <c r="N1348" s="2">
        <f>N1336</f>
        <v>43451</v>
      </c>
      <c r="O1348" s="5">
        <f t="shared" si="749"/>
        <v>0.60416666666666619</v>
      </c>
      <c r="P1348" s="4">
        <f t="shared" si="750"/>
        <v>0.62499999999999944</v>
      </c>
      <c r="Q1348" s="176" t="s">
        <v>687</v>
      </c>
      <c r="R1348" s="86" t="s">
        <v>965</v>
      </c>
      <c r="S1348" s="5">
        <f t="shared" si="753"/>
        <v>2.0833333333333259E-2</v>
      </c>
    </row>
    <row r="1349" spans="1:19" ht="10.5" customHeight="1" outlineLevel="1" x14ac:dyDescent="0.2">
      <c r="B1349" s="16"/>
      <c r="C1349" s="13"/>
      <c r="D1349" s="16"/>
      <c r="E1349" s="16"/>
      <c r="F1349" s="16"/>
      <c r="G1349" s="16"/>
      <c r="H1349" s="16"/>
      <c r="I1349" s="16"/>
      <c r="J1349" s="16"/>
      <c r="K1349" s="16"/>
      <c r="L1349" s="16">
        <f>S1349</f>
        <v>2.0833333333333259E-2</v>
      </c>
      <c r="M1349" s="16"/>
      <c r="N1349" s="2">
        <f>N1336</f>
        <v>43451</v>
      </c>
      <c r="O1349" s="5">
        <f t="shared" si="749"/>
        <v>0.62499999999999944</v>
      </c>
      <c r="P1349" s="4">
        <f t="shared" si="750"/>
        <v>0.6458333333333327</v>
      </c>
      <c r="Q1349" s="176" t="s">
        <v>687</v>
      </c>
      <c r="R1349" s="86" t="s">
        <v>965</v>
      </c>
      <c r="S1349" s="5">
        <f t="shared" si="753"/>
        <v>2.0833333333333259E-2</v>
      </c>
    </row>
    <row r="1350" spans="1:19" ht="10.5" customHeight="1" outlineLevel="1" x14ac:dyDescent="0.2">
      <c r="B1350" s="16"/>
      <c r="C1350" s="13"/>
      <c r="D1350" s="16"/>
      <c r="E1350" s="16"/>
      <c r="F1350" s="16"/>
      <c r="G1350" s="16"/>
      <c r="H1350" s="16"/>
      <c r="I1350" s="16">
        <f t="shared" ref="I1350:I1356" si="754">S1350</f>
        <v>2.0833333333333259E-2</v>
      </c>
      <c r="J1350" s="16"/>
      <c r="K1350" s="16"/>
      <c r="L1350" s="16"/>
      <c r="M1350" s="16"/>
      <c r="N1350" s="2">
        <f>N1336</f>
        <v>43451</v>
      </c>
      <c r="O1350" s="5">
        <f t="shared" si="749"/>
        <v>0.6458333333333327</v>
      </c>
      <c r="P1350" s="4">
        <f t="shared" si="750"/>
        <v>0.66666666666666596</v>
      </c>
      <c r="Q1350" s="176" t="s">
        <v>36</v>
      </c>
      <c r="R1350" s="86" t="s">
        <v>959</v>
      </c>
      <c r="S1350" s="5">
        <f t="shared" si="753"/>
        <v>2.0833333333333259E-2</v>
      </c>
    </row>
    <row r="1351" spans="1:19" ht="10.5" customHeight="1" outlineLevel="1" x14ac:dyDescent="0.2">
      <c r="B1351" s="16"/>
      <c r="C1351" s="13"/>
      <c r="D1351" s="16"/>
      <c r="E1351" s="16"/>
      <c r="F1351" s="16"/>
      <c r="G1351" s="16"/>
      <c r="H1351" s="16"/>
      <c r="I1351" s="16">
        <f t="shared" si="754"/>
        <v>2.0833333333333259E-2</v>
      </c>
      <c r="J1351" s="16"/>
      <c r="K1351" s="16"/>
      <c r="M1351" s="16"/>
      <c r="N1351" s="2">
        <f>N1336</f>
        <v>43451</v>
      </c>
      <c r="O1351" s="5">
        <f t="shared" ref="O1351" si="755">SUM(P1350)</f>
        <v>0.66666666666666596</v>
      </c>
      <c r="P1351" s="4">
        <f t="shared" si="750"/>
        <v>0.68749999999999922</v>
      </c>
      <c r="Q1351" s="176" t="s">
        <v>36</v>
      </c>
      <c r="R1351" s="86" t="s">
        <v>963</v>
      </c>
      <c r="S1351" s="5">
        <f t="shared" si="753"/>
        <v>2.0833333333333259E-2</v>
      </c>
    </row>
    <row r="1352" spans="1:19" ht="10.5" customHeight="1" outlineLevel="1" x14ac:dyDescent="0.2">
      <c r="B1352" s="16"/>
      <c r="C1352" s="13"/>
      <c r="D1352" s="16"/>
      <c r="E1352" s="16"/>
      <c r="F1352" s="16"/>
      <c r="G1352" s="16"/>
      <c r="H1352" s="16"/>
      <c r="I1352" s="16">
        <f t="shared" si="754"/>
        <v>2.0833333333333259E-2</v>
      </c>
      <c r="J1352" s="16"/>
      <c r="K1352" s="16"/>
      <c r="M1352" s="16"/>
      <c r="N1352" s="2">
        <f>N1336</f>
        <v>43451</v>
      </c>
      <c r="O1352" s="5">
        <f t="shared" ref="O1352:O1355" si="756">SUM(P1351)</f>
        <v>0.68749999999999922</v>
      </c>
      <c r="P1352" s="4">
        <f t="shared" si="750"/>
        <v>0.70833333333333248</v>
      </c>
      <c r="Q1352" s="176" t="s">
        <v>36</v>
      </c>
      <c r="R1352" s="86" t="s">
        <v>962</v>
      </c>
      <c r="S1352" s="5">
        <f t="shared" ref="S1352:S1355" si="757">SUM(P1352-O1352)</f>
        <v>2.0833333333333259E-2</v>
      </c>
    </row>
    <row r="1353" spans="1:19" ht="10.5" customHeight="1" outlineLevel="1" x14ac:dyDescent="0.2">
      <c r="B1353" s="16"/>
      <c r="C1353" s="13"/>
      <c r="D1353" s="16"/>
      <c r="E1353" s="16"/>
      <c r="F1353" s="16"/>
      <c r="G1353" s="16"/>
      <c r="H1353" s="16"/>
      <c r="I1353" s="16">
        <f t="shared" si="754"/>
        <v>2.0833333333333259E-2</v>
      </c>
      <c r="J1353" s="16"/>
      <c r="K1353" s="16"/>
      <c r="M1353" s="16"/>
      <c r="N1353" s="2">
        <f>N1336</f>
        <v>43451</v>
      </c>
      <c r="O1353" s="5">
        <f t="shared" si="756"/>
        <v>0.70833333333333248</v>
      </c>
      <c r="P1353" s="4">
        <f t="shared" si="750"/>
        <v>0.72916666666666574</v>
      </c>
      <c r="Q1353" s="176" t="s">
        <v>36</v>
      </c>
      <c r="R1353" s="86" t="s">
        <v>1015</v>
      </c>
      <c r="S1353" s="5">
        <f t="shared" si="757"/>
        <v>2.0833333333333259E-2</v>
      </c>
    </row>
    <row r="1354" spans="1:19" ht="10.5" customHeight="1" outlineLevel="1" x14ac:dyDescent="0.2">
      <c r="B1354" s="16"/>
      <c r="C1354" s="13"/>
      <c r="D1354" s="16"/>
      <c r="E1354" s="16"/>
      <c r="F1354" s="16"/>
      <c r="G1354" s="16"/>
      <c r="H1354" s="16"/>
      <c r="I1354" s="16">
        <f t="shared" si="754"/>
        <v>2.0833333333333259E-2</v>
      </c>
      <c r="J1354" s="16"/>
      <c r="K1354" s="16"/>
      <c r="M1354" s="16"/>
      <c r="N1354" s="2">
        <f>N1336</f>
        <v>43451</v>
      </c>
      <c r="O1354" s="5">
        <f t="shared" si="756"/>
        <v>0.72916666666666574</v>
      </c>
      <c r="P1354" s="4">
        <f t="shared" si="750"/>
        <v>0.749999999999999</v>
      </c>
      <c r="Q1354" s="176" t="s">
        <v>36</v>
      </c>
      <c r="R1354" s="86" t="s">
        <v>959</v>
      </c>
      <c r="S1354" s="5">
        <f t="shared" si="757"/>
        <v>2.0833333333333259E-2</v>
      </c>
    </row>
    <row r="1355" spans="1:19" ht="10.5" customHeight="1" outlineLevel="1" x14ac:dyDescent="0.2">
      <c r="B1355" s="16"/>
      <c r="C1355" s="13"/>
      <c r="D1355" s="16"/>
      <c r="E1355" s="16"/>
      <c r="F1355" s="16"/>
      <c r="G1355" s="16"/>
      <c r="H1355" s="16"/>
      <c r="I1355" s="16">
        <f t="shared" si="754"/>
        <v>2.0833333333333259E-2</v>
      </c>
      <c r="J1355" s="16"/>
      <c r="K1355" s="16"/>
      <c r="M1355" s="16"/>
      <c r="N1355" s="2">
        <f>N1336</f>
        <v>43451</v>
      </c>
      <c r="O1355" s="5">
        <f t="shared" si="756"/>
        <v>0.749999999999999</v>
      </c>
      <c r="P1355" s="4">
        <f t="shared" si="750"/>
        <v>0.77083333333333226</v>
      </c>
      <c r="Q1355" s="176" t="s">
        <v>36</v>
      </c>
      <c r="R1355" s="86" t="s">
        <v>1015</v>
      </c>
      <c r="S1355" s="5">
        <f t="shared" si="757"/>
        <v>2.0833333333333259E-2</v>
      </c>
    </row>
    <row r="1356" spans="1:19" ht="10.5" customHeight="1" outlineLevel="1" x14ac:dyDescent="0.2">
      <c r="B1356" s="16"/>
      <c r="C1356" s="13"/>
      <c r="D1356" s="16"/>
      <c r="E1356" s="16"/>
      <c r="F1356" s="16"/>
      <c r="G1356" s="16"/>
      <c r="H1356" s="16"/>
      <c r="I1356" s="16">
        <f t="shared" si="754"/>
        <v>2.0833333333333259E-2</v>
      </c>
      <c r="J1356" s="16"/>
      <c r="K1356" s="16"/>
      <c r="M1356" s="16"/>
      <c r="N1356" s="2">
        <f>N1336</f>
        <v>43451</v>
      </c>
      <c r="O1356" s="5">
        <f t="shared" ref="O1356:O1359" si="758">SUM(P1355)</f>
        <v>0.77083333333333226</v>
      </c>
      <c r="P1356" s="4">
        <f t="shared" si="750"/>
        <v>0.79166666666666552</v>
      </c>
      <c r="Q1356" s="176" t="s">
        <v>36</v>
      </c>
      <c r="R1356" s="86" t="s">
        <v>1015</v>
      </c>
      <c r="S1356" s="5">
        <f t="shared" ref="S1356:S1359" si="759">SUM(P1356-O1356)</f>
        <v>2.0833333333333259E-2</v>
      </c>
    </row>
    <row r="1357" spans="1:19" ht="10.5" customHeight="1" outlineLevel="1" x14ac:dyDescent="0.2">
      <c r="B1357" s="16"/>
      <c r="C1357" s="13"/>
      <c r="D1357" s="16"/>
      <c r="E1357" s="16"/>
      <c r="F1357" s="16"/>
      <c r="G1357" s="16">
        <f t="shared" ref="G1357:G1358" si="760">S1357</f>
        <v>0</v>
      </c>
      <c r="H1357" s="16"/>
      <c r="I1357" s="16"/>
      <c r="J1357" s="16"/>
      <c r="K1357" s="16"/>
      <c r="M1357" s="16"/>
      <c r="N1357" s="2">
        <f>N1336</f>
        <v>43451</v>
      </c>
      <c r="O1357" s="5">
        <f t="shared" si="758"/>
        <v>0.79166666666666552</v>
      </c>
      <c r="P1357" s="4">
        <f t="shared" si="750"/>
        <v>0.81249999999999878</v>
      </c>
      <c r="Q1357" s="98" t="s">
        <v>23</v>
      </c>
      <c r="R1357" s="6" t="s">
        <v>973</v>
      </c>
      <c r="S1357" s="5"/>
    </row>
    <row r="1358" spans="1:19" ht="10.5" customHeight="1" outlineLevel="1" x14ac:dyDescent="0.2">
      <c r="B1358" s="16"/>
      <c r="C1358" s="13"/>
      <c r="D1358" s="16"/>
      <c r="E1358" s="16"/>
      <c r="F1358" s="16"/>
      <c r="G1358" s="16">
        <f t="shared" si="760"/>
        <v>0</v>
      </c>
      <c r="H1358" s="16"/>
      <c r="I1358" s="16"/>
      <c r="J1358" s="16"/>
      <c r="K1358" s="16"/>
      <c r="M1358" s="16"/>
      <c r="N1358" s="2">
        <f>N1336</f>
        <v>43451</v>
      </c>
      <c r="O1358" s="5">
        <f t="shared" si="758"/>
        <v>0.81249999999999878</v>
      </c>
      <c r="P1358" s="4">
        <f t="shared" si="750"/>
        <v>0.83333333333333204</v>
      </c>
      <c r="Q1358" s="98" t="s">
        <v>23</v>
      </c>
      <c r="R1358" s="6" t="s">
        <v>973</v>
      </c>
      <c r="S1358" s="5"/>
    </row>
    <row r="1359" spans="1:19" ht="10.5" customHeight="1" outlineLevel="1" thickBot="1" x14ac:dyDescent="0.25">
      <c r="B1359" s="16"/>
      <c r="C1359" s="13"/>
      <c r="D1359" s="16"/>
      <c r="E1359" s="16"/>
      <c r="F1359" s="16"/>
      <c r="G1359" s="16"/>
      <c r="H1359" s="16"/>
      <c r="I1359" s="16">
        <f>S1359</f>
        <v>2.0833333333333259E-2</v>
      </c>
      <c r="J1359" s="16"/>
      <c r="K1359" s="16"/>
      <c r="M1359" s="16"/>
      <c r="N1359" s="2">
        <f>N1336</f>
        <v>43451</v>
      </c>
      <c r="O1359" s="5">
        <f t="shared" si="758"/>
        <v>0.83333333333333204</v>
      </c>
      <c r="P1359" s="4">
        <f t="shared" si="750"/>
        <v>0.8541666666666653</v>
      </c>
      <c r="Q1359" s="176" t="s">
        <v>36</v>
      </c>
      <c r="R1359" s="86" t="s">
        <v>959</v>
      </c>
      <c r="S1359" s="5">
        <f t="shared" si="759"/>
        <v>2.0833333333333259E-2</v>
      </c>
    </row>
    <row r="1360" spans="1:19" ht="10.5" customHeight="1" outlineLevel="1" x14ac:dyDescent="0.2">
      <c r="A1360" s="17">
        <f t="shared" ref="A1360:M1360" si="761">SUM(A1337:A1359)</f>
        <v>0</v>
      </c>
      <c r="B1360" s="17">
        <f t="shared" si="761"/>
        <v>4.166666666666663E-2</v>
      </c>
      <c r="C1360" s="17">
        <f t="shared" si="761"/>
        <v>0</v>
      </c>
      <c r="D1360" s="17">
        <f t="shared" si="761"/>
        <v>4.166666666666663E-2</v>
      </c>
      <c r="E1360" s="17">
        <f t="shared" si="761"/>
        <v>0</v>
      </c>
      <c r="F1360" s="17">
        <f t="shared" si="761"/>
        <v>0</v>
      </c>
      <c r="G1360" s="17">
        <f t="shared" si="761"/>
        <v>0.14583333333333293</v>
      </c>
      <c r="H1360" s="17">
        <f t="shared" si="761"/>
        <v>0</v>
      </c>
      <c r="I1360" s="17">
        <f t="shared" si="761"/>
        <v>0.16666666666666607</v>
      </c>
      <c r="J1360" s="17">
        <f t="shared" si="761"/>
        <v>0</v>
      </c>
      <c r="K1360" s="17">
        <f t="shared" si="761"/>
        <v>0</v>
      </c>
      <c r="L1360" s="17">
        <f t="shared" si="761"/>
        <v>4.1666666666666519E-2</v>
      </c>
      <c r="M1360" s="17">
        <f t="shared" si="761"/>
        <v>0</v>
      </c>
      <c r="N1360" s="55" t="b">
        <f>SUM(A1360:M1360) = S1360</f>
        <v>1</v>
      </c>
      <c r="O1360" s="23"/>
      <c r="P1360" s="23"/>
      <c r="Q1360" s="167"/>
      <c r="R1360" s="167"/>
      <c r="S1360" s="17">
        <f>SUM(S1337:S1359)</f>
        <v>0.43749999999999878</v>
      </c>
    </row>
    <row r="1361" spans="1:19" ht="10.5" customHeight="1" outlineLevel="1" x14ac:dyDescent="0.2">
      <c r="A1361" s="18">
        <f t="shared" ref="A1361:E1361" si="762">(A1360-INT(A1360))*24</f>
        <v>0</v>
      </c>
      <c r="B1361" s="18">
        <f t="shared" si="762"/>
        <v>0.99999999999999911</v>
      </c>
      <c r="C1361" s="18">
        <f t="shared" si="762"/>
        <v>0</v>
      </c>
      <c r="D1361" s="18">
        <f t="shared" si="762"/>
        <v>0.99999999999999911</v>
      </c>
      <c r="E1361" s="18">
        <f t="shared" si="762"/>
        <v>0</v>
      </c>
      <c r="F1361" s="18">
        <f>(F1360-INT(F1360))*24</f>
        <v>0</v>
      </c>
      <c r="G1361" s="18">
        <f>(G1360-INT(G1360))*24</f>
        <v>3.4999999999999902</v>
      </c>
      <c r="H1361" s="18">
        <f>(H1360-INT(H1360))*24</f>
        <v>0</v>
      </c>
      <c r="I1361" s="18">
        <f>(I1360-INT(I1360))*24</f>
        <v>3.9999999999999858</v>
      </c>
      <c r="J1361" s="18">
        <f t="shared" ref="J1361" si="763">(J1360-INT(J1360))*24</f>
        <v>0</v>
      </c>
      <c r="K1361" s="18"/>
      <c r="L1361" s="18">
        <f t="shared" ref="L1361:M1361" si="764">(L1360-INT(L1360))*24</f>
        <v>0.99999999999999645</v>
      </c>
      <c r="M1361" s="57">
        <f t="shared" si="764"/>
        <v>0</v>
      </c>
      <c r="N1361" s="26">
        <f>SUM(A1361:M1361)</f>
        <v>10.499999999999972</v>
      </c>
      <c r="O1361" s="24"/>
      <c r="P1361" s="24"/>
      <c r="Q1361" s="168"/>
      <c r="R1361" s="168"/>
      <c r="S1361" s="52"/>
    </row>
    <row r="1362" spans="1:19" ht="10.5" customHeight="1" outlineLevel="1" thickBot="1" x14ac:dyDescent="0.25">
      <c r="A1362" s="27"/>
      <c r="B1362" s="19"/>
      <c r="C1362" s="19"/>
      <c r="D1362" s="20">
        <f>SUM(A1361:D1361)</f>
        <v>1.9999999999999982</v>
      </c>
      <c r="E1362" s="20">
        <f t="shared" ref="E1362:J1362" si="765">E1361</f>
        <v>0</v>
      </c>
      <c r="F1362" s="20">
        <f t="shared" si="765"/>
        <v>0</v>
      </c>
      <c r="G1362" s="20">
        <f t="shared" si="765"/>
        <v>3.4999999999999902</v>
      </c>
      <c r="H1362" s="20">
        <f t="shared" si="765"/>
        <v>0</v>
      </c>
      <c r="I1362" s="20">
        <f t="shared" si="765"/>
        <v>3.9999999999999858</v>
      </c>
      <c r="J1362" s="20">
        <f t="shared" si="765"/>
        <v>0</v>
      </c>
      <c r="K1362" s="20"/>
      <c r="L1362" s="20">
        <f t="shared" ref="L1362:M1362" si="766">L1361</f>
        <v>0.99999999999999645</v>
      </c>
      <c r="M1362" s="58">
        <f t="shared" si="766"/>
        <v>0</v>
      </c>
      <c r="N1362" s="60">
        <f>S1362</f>
        <v>0.43749999999999878</v>
      </c>
      <c r="O1362" s="25"/>
      <c r="P1362" s="25"/>
      <c r="Q1362" s="169"/>
      <c r="R1362" s="169"/>
      <c r="S1362" s="54">
        <f>SUM(S1360:S1361)</f>
        <v>0.43749999999999878</v>
      </c>
    </row>
    <row r="1363" spans="1:19" ht="10.5" customHeight="1" outlineLevel="1" thickBot="1" x14ac:dyDescent="0.25">
      <c r="A1363" s="39"/>
      <c r="B1363" s="40" t="s">
        <v>252</v>
      </c>
      <c r="C1363" s="40" t="s">
        <v>19</v>
      </c>
      <c r="D1363" s="40" t="s">
        <v>3</v>
      </c>
      <c r="E1363" s="59" t="s">
        <v>24</v>
      </c>
      <c r="F1363" s="40" t="s">
        <v>12</v>
      </c>
      <c r="G1363" s="39" t="s">
        <v>10</v>
      </c>
      <c r="H1363" s="39" t="s">
        <v>11</v>
      </c>
      <c r="I1363" s="39" t="s">
        <v>15</v>
      </c>
      <c r="J1363" s="39" t="s">
        <v>13</v>
      </c>
      <c r="K1363" s="39" t="s">
        <v>368</v>
      </c>
      <c r="L1363" s="39" t="s">
        <v>687</v>
      </c>
      <c r="M1363" s="59" t="s">
        <v>26</v>
      </c>
      <c r="N1363" s="56">
        <f>N1336+1</f>
        <v>43452</v>
      </c>
      <c r="O1363" s="4">
        <v>0.39583333333333331</v>
      </c>
      <c r="P1363" s="4">
        <f>O1363</f>
        <v>0.39583333333333331</v>
      </c>
      <c r="Q1363" s="47" t="s">
        <v>23</v>
      </c>
      <c r="R1363" s="86" t="s">
        <v>632</v>
      </c>
      <c r="S1363" s="5" t="s">
        <v>56</v>
      </c>
    </row>
    <row r="1364" spans="1:19" ht="10.5" customHeight="1" outlineLevel="1" x14ac:dyDescent="0.2">
      <c r="B1364" s="16"/>
      <c r="C1364" s="13"/>
      <c r="D1364" s="16">
        <f>S1364</f>
        <v>2.0833333333333315E-2</v>
      </c>
      <c r="E1364" s="16"/>
      <c r="F1364" s="13"/>
      <c r="G1364" s="16"/>
      <c r="H1364" s="16"/>
      <c r="I1364" s="16"/>
      <c r="J1364" s="16"/>
      <c r="M1364" s="16"/>
      <c r="N1364" s="2">
        <f>N1363</f>
        <v>43452</v>
      </c>
      <c r="O1364" s="5">
        <f t="shared" ref="O1364:O1377" si="767">SUM(P1363)</f>
        <v>0.39583333333333331</v>
      </c>
      <c r="P1364" s="4">
        <f t="shared" ref="P1364:P1380" si="768">P1363+0.0208333333333333</f>
        <v>0.41666666666666663</v>
      </c>
      <c r="Q1364" s="176" t="s">
        <v>3</v>
      </c>
      <c r="R1364" s="6" t="s">
        <v>21</v>
      </c>
      <c r="S1364" s="5">
        <f>SUM(P1364-O1364)</f>
        <v>2.0833333333333315E-2</v>
      </c>
    </row>
    <row r="1365" spans="1:19" ht="10.5" customHeight="1" outlineLevel="1" x14ac:dyDescent="0.2">
      <c r="B1365" s="16"/>
      <c r="C1365" s="16"/>
      <c r="D1365" s="16"/>
      <c r="E1365" s="16"/>
      <c r="F1365" s="16"/>
      <c r="G1365" s="16">
        <f t="shared" ref="G1365:G1374" si="769">S1365</f>
        <v>2.0833333333333315E-2</v>
      </c>
      <c r="H1365" s="16"/>
      <c r="I1365" s="16"/>
      <c r="J1365" s="16"/>
      <c r="K1365" s="16"/>
      <c r="M1365" s="16"/>
      <c r="N1365" s="2">
        <f>N1363</f>
        <v>43452</v>
      </c>
      <c r="O1365" s="5">
        <f t="shared" si="767"/>
        <v>0.41666666666666663</v>
      </c>
      <c r="P1365" s="4">
        <f t="shared" si="768"/>
        <v>0.43749999999999994</v>
      </c>
      <c r="Q1365" s="176" t="s">
        <v>10</v>
      </c>
      <c r="R1365" s="86" t="s">
        <v>968</v>
      </c>
      <c r="S1365" s="5">
        <f>SUM(P1365-O1365)</f>
        <v>2.0833333333333315E-2</v>
      </c>
    </row>
    <row r="1366" spans="1:19" ht="10.5" customHeight="1" outlineLevel="1" x14ac:dyDescent="0.2">
      <c r="B1366" s="16"/>
      <c r="C1366" s="13"/>
      <c r="D1366" s="16"/>
      <c r="E1366" s="16"/>
      <c r="F1366" s="13"/>
      <c r="G1366" s="16">
        <f t="shared" si="769"/>
        <v>2.0833333333333315E-2</v>
      </c>
      <c r="H1366" s="16"/>
      <c r="I1366" s="16"/>
      <c r="J1366" s="16"/>
      <c r="K1366" s="16"/>
      <c r="L1366" s="16"/>
      <c r="M1366" s="13"/>
      <c r="N1366" s="2">
        <f>N1363</f>
        <v>43452</v>
      </c>
      <c r="O1366" s="5">
        <f t="shared" si="767"/>
        <v>0.43749999999999994</v>
      </c>
      <c r="P1366" s="4">
        <f t="shared" si="768"/>
        <v>0.45833333333333326</v>
      </c>
      <c r="Q1366" s="176" t="s">
        <v>10</v>
      </c>
      <c r="R1366" s="86" t="s">
        <v>968</v>
      </c>
      <c r="S1366" s="5">
        <f>SUM(P1366-O1366)</f>
        <v>2.0833333333333315E-2</v>
      </c>
    </row>
    <row r="1367" spans="1:19" ht="10.5" customHeight="1" outlineLevel="1" x14ac:dyDescent="0.2">
      <c r="B1367" s="16"/>
      <c r="C1367" s="13"/>
      <c r="D1367" s="5"/>
      <c r="E1367" s="16"/>
      <c r="F1367" s="16"/>
      <c r="G1367" s="16">
        <f t="shared" si="769"/>
        <v>2.0833333333333315E-2</v>
      </c>
      <c r="H1367" s="16"/>
      <c r="I1367" s="16"/>
      <c r="J1367" s="16"/>
      <c r="K1367" s="16"/>
      <c r="L1367" s="16"/>
      <c r="M1367" s="16"/>
      <c r="N1367" s="2">
        <f>N1363</f>
        <v>43452</v>
      </c>
      <c r="O1367" s="5">
        <f t="shared" si="767"/>
        <v>0.45833333333333326</v>
      </c>
      <c r="P1367" s="4">
        <f t="shared" si="768"/>
        <v>0.47916666666666657</v>
      </c>
      <c r="Q1367" s="176" t="s">
        <v>10</v>
      </c>
      <c r="R1367" s="86" t="s">
        <v>974</v>
      </c>
      <c r="S1367" s="5">
        <f>SUM(P1367-O1367)</f>
        <v>2.0833333333333315E-2</v>
      </c>
    </row>
    <row r="1368" spans="1:19" ht="10.5" customHeight="1" outlineLevel="1" x14ac:dyDescent="0.2">
      <c r="B1368" s="16"/>
      <c r="C1368" s="13"/>
      <c r="D1368" s="5"/>
      <c r="E1368" s="16"/>
      <c r="F1368" s="16"/>
      <c r="G1368" s="16">
        <f t="shared" si="769"/>
        <v>2.0833333333333315E-2</v>
      </c>
      <c r="H1368" s="16"/>
      <c r="I1368" s="16"/>
      <c r="J1368" s="16"/>
      <c r="K1368" s="16"/>
      <c r="L1368" s="16"/>
      <c r="M1368" s="16"/>
      <c r="N1368" s="2">
        <f>N1363</f>
        <v>43452</v>
      </c>
      <c r="O1368" s="5">
        <f t="shared" si="767"/>
        <v>0.47916666666666657</v>
      </c>
      <c r="P1368" s="4">
        <f t="shared" si="768"/>
        <v>0.49999999999999989</v>
      </c>
      <c r="Q1368" s="176" t="s">
        <v>10</v>
      </c>
      <c r="R1368" s="86" t="s">
        <v>974</v>
      </c>
      <c r="S1368" s="5">
        <f>SUM(P1368-O1368)</f>
        <v>2.0833333333333315E-2</v>
      </c>
    </row>
    <row r="1369" spans="1:19" ht="10.5" customHeight="1" outlineLevel="1" x14ac:dyDescent="0.2">
      <c r="B1369" s="16"/>
      <c r="C1369" s="13"/>
      <c r="D1369" s="16"/>
      <c r="E1369" s="16"/>
      <c r="F1369" s="13"/>
      <c r="G1369" s="16">
        <f t="shared" si="769"/>
        <v>2.0833333333333259E-2</v>
      </c>
      <c r="H1369" s="16"/>
      <c r="I1369" s="16"/>
      <c r="J1369" s="16"/>
      <c r="K1369" s="16"/>
      <c r="L1369" s="16"/>
      <c r="M1369" s="16"/>
      <c r="N1369" s="2">
        <f>N1363</f>
        <v>43452</v>
      </c>
      <c r="O1369" s="5">
        <f t="shared" si="767"/>
        <v>0.49999999999999989</v>
      </c>
      <c r="P1369" s="4">
        <f t="shared" si="768"/>
        <v>0.52083333333333315</v>
      </c>
      <c r="Q1369" s="176" t="s">
        <v>10</v>
      </c>
      <c r="R1369" s="86" t="s">
        <v>974</v>
      </c>
      <c r="S1369" s="5">
        <f t="shared" ref="S1369:S1378" si="770">SUM(P1369-O1369)</f>
        <v>2.0833333333333259E-2</v>
      </c>
    </row>
    <row r="1370" spans="1:19" ht="10.5" customHeight="1" outlineLevel="1" x14ac:dyDescent="0.2">
      <c r="B1370" s="16"/>
      <c r="C1370" s="13"/>
      <c r="D1370" s="16"/>
      <c r="E1370" s="16"/>
      <c r="F1370" s="16"/>
      <c r="G1370" s="16">
        <f t="shared" si="769"/>
        <v>2.0833333333333259E-2</v>
      </c>
      <c r="H1370" s="16"/>
      <c r="I1370" s="16"/>
      <c r="J1370" s="16"/>
      <c r="K1370" s="16"/>
      <c r="L1370" s="16"/>
      <c r="M1370" s="13"/>
      <c r="N1370" s="2">
        <f>N1363</f>
        <v>43452</v>
      </c>
      <c r="O1370" s="5">
        <f t="shared" si="767"/>
        <v>0.52083333333333315</v>
      </c>
      <c r="P1370" s="4">
        <f t="shared" si="768"/>
        <v>0.54166666666666641</v>
      </c>
      <c r="Q1370" s="176" t="s">
        <v>10</v>
      </c>
      <c r="R1370" s="86" t="s">
        <v>974</v>
      </c>
      <c r="S1370" s="5">
        <f t="shared" si="770"/>
        <v>2.0833333333333259E-2</v>
      </c>
    </row>
    <row r="1371" spans="1:19" ht="10.5" customHeight="1" outlineLevel="1" x14ac:dyDescent="0.2">
      <c r="B1371" s="16"/>
      <c r="C1371" s="13"/>
      <c r="D1371" s="16"/>
      <c r="E1371" s="16"/>
      <c r="F1371" s="16"/>
      <c r="G1371" s="16">
        <f t="shared" si="769"/>
        <v>2.0833333333333259E-2</v>
      </c>
      <c r="H1371" s="16"/>
      <c r="I1371" s="16"/>
      <c r="J1371" s="16"/>
      <c r="K1371" s="16"/>
      <c r="L1371" s="16"/>
      <c r="M1371" s="13"/>
      <c r="N1371" s="2">
        <f>N1363</f>
        <v>43452</v>
      </c>
      <c r="O1371" s="5">
        <f t="shared" si="767"/>
        <v>0.54166666666666641</v>
      </c>
      <c r="P1371" s="4">
        <f t="shared" si="768"/>
        <v>0.56249999999999967</v>
      </c>
      <c r="Q1371" s="176" t="s">
        <v>10</v>
      </c>
      <c r="R1371" s="86" t="s">
        <v>974</v>
      </c>
      <c r="S1371" s="5">
        <f t="shared" si="770"/>
        <v>2.0833333333333259E-2</v>
      </c>
    </row>
    <row r="1372" spans="1:19" ht="10.5" customHeight="1" outlineLevel="1" x14ac:dyDescent="0.2">
      <c r="B1372" s="16"/>
      <c r="C1372" s="13"/>
      <c r="D1372" s="16"/>
      <c r="E1372" s="16"/>
      <c r="F1372" s="16"/>
      <c r="G1372" s="16">
        <f t="shared" si="769"/>
        <v>2.0833333333333259E-2</v>
      </c>
      <c r="H1372" s="16"/>
      <c r="I1372" s="16"/>
      <c r="J1372" s="16"/>
      <c r="L1372" s="16"/>
      <c r="M1372" s="13"/>
      <c r="N1372" s="2">
        <f>N1363</f>
        <v>43452</v>
      </c>
      <c r="O1372" s="5">
        <f t="shared" si="767"/>
        <v>0.56249999999999967</v>
      </c>
      <c r="P1372" s="4">
        <f t="shared" si="768"/>
        <v>0.58333333333333293</v>
      </c>
      <c r="Q1372" s="176" t="s">
        <v>10</v>
      </c>
      <c r="R1372" s="86" t="s">
        <v>974</v>
      </c>
      <c r="S1372" s="5">
        <f t="shared" si="770"/>
        <v>2.0833333333333259E-2</v>
      </c>
    </row>
    <row r="1373" spans="1:19" ht="10.5" customHeight="1" outlineLevel="1" x14ac:dyDescent="0.2">
      <c r="B1373" s="16"/>
      <c r="C1373" s="16"/>
      <c r="D1373" s="16"/>
      <c r="E1373" s="16"/>
      <c r="F1373" s="16"/>
      <c r="G1373" s="16">
        <f t="shared" si="769"/>
        <v>2.0833333333333259E-2</v>
      </c>
      <c r="H1373" s="16"/>
      <c r="I1373" s="16"/>
      <c r="J1373" s="16"/>
      <c r="K1373" s="16"/>
      <c r="L1373" s="16"/>
      <c r="M1373" s="13"/>
      <c r="N1373" s="2">
        <f>N1363</f>
        <v>43452</v>
      </c>
      <c r="O1373" s="5">
        <f t="shared" si="767"/>
        <v>0.58333333333333293</v>
      </c>
      <c r="P1373" s="4">
        <f t="shared" si="768"/>
        <v>0.60416666666666619</v>
      </c>
      <c r="Q1373" s="176" t="s">
        <v>10</v>
      </c>
      <c r="R1373" s="86" t="s">
        <v>974</v>
      </c>
      <c r="S1373" s="5">
        <f t="shared" si="770"/>
        <v>2.0833333333333259E-2</v>
      </c>
    </row>
    <row r="1374" spans="1:19" ht="10.5" customHeight="1" outlineLevel="1" x14ac:dyDescent="0.2">
      <c r="A1374" s="16"/>
      <c r="B1374" s="16"/>
      <c r="C1374" s="16"/>
      <c r="D1374" s="16"/>
      <c r="E1374" s="16"/>
      <c r="F1374" s="13"/>
      <c r="G1374" s="16">
        <f t="shared" si="769"/>
        <v>2.0833333333333259E-2</v>
      </c>
      <c r="H1374" s="16"/>
      <c r="I1374" s="16"/>
      <c r="J1374" s="16"/>
      <c r="K1374" s="16"/>
      <c r="L1374" s="16"/>
      <c r="M1374" s="16"/>
      <c r="N1374" s="2">
        <f>N1363</f>
        <v>43452</v>
      </c>
      <c r="O1374" s="5">
        <f t="shared" si="767"/>
        <v>0.60416666666666619</v>
      </c>
      <c r="P1374" s="4">
        <f t="shared" si="768"/>
        <v>0.62499999999999944</v>
      </c>
      <c r="Q1374" s="176" t="s">
        <v>10</v>
      </c>
      <c r="R1374" s="86" t="s">
        <v>974</v>
      </c>
      <c r="S1374" s="5">
        <f t="shared" si="770"/>
        <v>2.0833333333333259E-2</v>
      </c>
    </row>
    <row r="1375" spans="1:19" ht="10.5" customHeight="1" outlineLevel="1" x14ac:dyDescent="0.2">
      <c r="B1375" s="16"/>
      <c r="C1375" s="16"/>
      <c r="D1375" s="16">
        <f>S1375</f>
        <v>2.0833333333333259E-2</v>
      </c>
      <c r="E1375" s="16"/>
      <c r="F1375" s="16"/>
      <c r="G1375" s="16"/>
      <c r="H1375" s="16"/>
      <c r="I1375" s="16"/>
      <c r="J1375" s="16"/>
      <c r="K1375" s="16"/>
      <c r="L1375" s="16"/>
      <c r="M1375" s="16"/>
      <c r="N1375" s="2">
        <f>N1363</f>
        <v>43452</v>
      </c>
      <c r="O1375" s="5">
        <f t="shared" si="767"/>
        <v>0.62499999999999944</v>
      </c>
      <c r="P1375" s="4">
        <f t="shared" si="768"/>
        <v>0.6458333333333327</v>
      </c>
      <c r="Q1375" s="176" t="s">
        <v>3</v>
      </c>
      <c r="R1375" s="6" t="s">
        <v>21</v>
      </c>
      <c r="S1375" s="5">
        <f t="shared" si="770"/>
        <v>2.0833333333333259E-2</v>
      </c>
    </row>
    <row r="1376" spans="1:19" ht="10.5" customHeight="1" outlineLevel="1" x14ac:dyDescent="0.2">
      <c r="B1376" s="16"/>
      <c r="C1376" s="16"/>
      <c r="D1376" s="16"/>
      <c r="E1376" s="16"/>
      <c r="F1376" s="16"/>
      <c r="G1376" s="16">
        <f>S1376</f>
        <v>2.0833333333333259E-2</v>
      </c>
      <c r="H1376" s="16"/>
      <c r="I1376" s="16"/>
      <c r="J1376" s="16"/>
      <c r="K1376" s="16"/>
      <c r="L1376" s="16"/>
      <c r="M1376" s="16"/>
      <c r="N1376" s="2">
        <f>N1363</f>
        <v>43452</v>
      </c>
      <c r="O1376" s="5">
        <f t="shared" si="767"/>
        <v>0.6458333333333327</v>
      </c>
      <c r="P1376" s="4">
        <f t="shared" si="768"/>
        <v>0.66666666666666596</v>
      </c>
      <c r="Q1376" s="176" t="s">
        <v>10</v>
      </c>
      <c r="R1376" s="86" t="s">
        <v>974</v>
      </c>
      <c r="S1376" s="5">
        <f t="shared" si="770"/>
        <v>2.0833333333333259E-2</v>
      </c>
    </row>
    <row r="1377" spans="1:19" ht="10.5" customHeight="1" outlineLevel="1" x14ac:dyDescent="0.2">
      <c r="B1377" s="16"/>
      <c r="C1377" s="16"/>
      <c r="D1377" s="16"/>
      <c r="E1377" s="16"/>
      <c r="F1377" s="16"/>
      <c r="G1377" s="16">
        <f>S1377</f>
        <v>2.0833333333333259E-2</v>
      </c>
      <c r="H1377" s="16"/>
      <c r="I1377" s="16"/>
      <c r="J1377" s="16"/>
      <c r="K1377" s="16"/>
      <c r="L1377" s="16"/>
      <c r="M1377" s="16"/>
      <c r="N1377" s="2">
        <f>N1363</f>
        <v>43452</v>
      </c>
      <c r="O1377" s="5">
        <f t="shared" si="767"/>
        <v>0.66666666666666596</v>
      </c>
      <c r="P1377" s="4">
        <f t="shared" si="768"/>
        <v>0.68749999999999922</v>
      </c>
      <c r="Q1377" s="176" t="s">
        <v>10</v>
      </c>
      <c r="R1377" s="86" t="s">
        <v>974</v>
      </c>
      <c r="S1377" s="5">
        <f t="shared" si="770"/>
        <v>2.0833333333333259E-2</v>
      </c>
    </row>
    <row r="1378" spans="1:19" ht="10.5" customHeight="1" outlineLevel="1" x14ac:dyDescent="0.2">
      <c r="B1378" s="16"/>
      <c r="C1378" s="13"/>
      <c r="D1378" s="16"/>
      <c r="E1378" s="16"/>
      <c r="F1378" s="16"/>
      <c r="G1378" s="16"/>
      <c r="H1378" s="16"/>
      <c r="I1378" s="16"/>
      <c r="J1378" s="16"/>
      <c r="K1378" s="16"/>
      <c r="L1378" s="16">
        <f>S1378</f>
        <v>2.0833333333333259E-2</v>
      </c>
      <c r="M1378" s="16"/>
      <c r="N1378" s="2">
        <f>N1363</f>
        <v>43452</v>
      </c>
      <c r="O1378" s="5">
        <f t="shared" ref="O1378" si="771">SUM(P1377)</f>
        <v>0.68749999999999922</v>
      </c>
      <c r="P1378" s="4">
        <f t="shared" si="768"/>
        <v>0.70833333333333248</v>
      </c>
      <c r="Q1378" s="176" t="s">
        <v>687</v>
      </c>
      <c r="R1378" s="86" t="s">
        <v>975</v>
      </c>
      <c r="S1378" s="5">
        <f t="shared" si="770"/>
        <v>2.0833333333333259E-2</v>
      </c>
    </row>
    <row r="1379" spans="1:19" ht="10.5" customHeight="1" outlineLevel="1" x14ac:dyDescent="0.2">
      <c r="B1379" s="16"/>
      <c r="C1379" s="13"/>
      <c r="D1379" s="16"/>
      <c r="E1379" s="16"/>
      <c r="F1379" s="16"/>
      <c r="G1379" s="16">
        <f>S1379</f>
        <v>2.0833333333333259E-2</v>
      </c>
      <c r="H1379" s="16"/>
      <c r="I1379" s="16"/>
      <c r="J1379" s="16"/>
      <c r="K1379" s="16"/>
      <c r="L1379" s="16"/>
      <c r="M1379" s="16"/>
      <c r="N1379" s="2">
        <f>N1363</f>
        <v>43452</v>
      </c>
      <c r="O1379" s="5">
        <f t="shared" ref="O1379:O1380" si="772">SUM(P1378)</f>
        <v>0.70833333333333248</v>
      </c>
      <c r="P1379" s="4">
        <f t="shared" si="768"/>
        <v>0.72916666666666574</v>
      </c>
      <c r="Q1379" s="176" t="s">
        <v>10</v>
      </c>
      <c r="R1379" s="86" t="s">
        <v>974</v>
      </c>
      <c r="S1379" s="5">
        <f t="shared" ref="S1379:S1380" si="773">SUM(P1379-O1379)</f>
        <v>2.0833333333333259E-2</v>
      </c>
    </row>
    <row r="1380" spans="1:19" ht="10.5" customHeight="1" outlineLevel="1" thickBot="1" x14ac:dyDescent="0.25">
      <c r="B1380" s="16"/>
      <c r="C1380" s="13"/>
      <c r="D1380" s="16"/>
      <c r="E1380" s="16"/>
      <c r="F1380" s="16"/>
      <c r="G1380" s="16">
        <f>S1380</f>
        <v>2.0833333333333259E-2</v>
      </c>
      <c r="H1380" s="16"/>
      <c r="I1380" s="16"/>
      <c r="J1380" s="16"/>
      <c r="K1380" s="16"/>
      <c r="L1380" s="16"/>
      <c r="M1380" s="16"/>
      <c r="N1380" s="2">
        <f>N1363</f>
        <v>43452</v>
      </c>
      <c r="O1380" s="5">
        <f t="shared" si="772"/>
        <v>0.72916666666666574</v>
      </c>
      <c r="P1380" s="4">
        <f t="shared" si="768"/>
        <v>0.749999999999999</v>
      </c>
      <c r="Q1380" s="176" t="s">
        <v>10</v>
      </c>
      <c r="R1380" s="86" t="s">
        <v>974</v>
      </c>
      <c r="S1380" s="5">
        <f t="shared" si="773"/>
        <v>2.0833333333333259E-2</v>
      </c>
    </row>
    <row r="1381" spans="1:19" ht="10.5" customHeight="1" outlineLevel="1" x14ac:dyDescent="0.2">
      <c r="A1381" s="17">
        <f t="shared" ref="A1381:M1381" si="774">SUM(A1364:A1380)</f>
        <v>0</v>
      </c>
      <c r="B1381" s="17">
        <f t="shared" si="774"/>
        <v>0</v>
      </c>
      <c r="C1381" s="17">
        <f t="shared" si="774"/>
        <v>0</v>
      </c>
      <c r="D1381" s="17">
        <f t="shared" si="774"/>
        <v>4.1666666666666574E-2</v>
      </c>
      <c r="E1381" s="17">
        <f t="shared" si="774"/>
        <v>0</v>
      </c>
      <c r="F1381" s="17">
        <f t="shared" si="774"/>
        <v>0</v>
      </c>
      <c r="G1381" s="17">
        <f t="shared" si="774"/>
        <v>0.29166666666666585</v>
      </c>
      <c r="H1381" s="17">
        <f t="shared" si="774"/>
        <v>0</v>
      </c>
      <c r="I1381" s="17">
        <f t="shared" si="774"/>
        <v>0</v>
      </c>
      <c r="J1381" s="17">
        <f t="shared" si="774"/>
        <v>0</v>
      </c>
      <c r="K1381" s="17">
        <f t="shared" si="774"/>
        <v>0</v>
      </c>
      <c r="L1381" s="17">
        <f t="shared" si="774"/>
        <v>2.0833333333333259E-2</v>
      </c>
      <c r="M1381" s="17">
        <f t="shared" si="774"/>
        <v>0</v>
      </c>
      <c r="N1381" s="55" t="b">
        <f>SUM(A1381:M1381) = S1381</f>
        <v>1</v>
      </c>
      <c r="O1381" s="23"/>
      <c r="P1381" s="23"/>
      <c r="Q1381" s="167"/>
      <c r="R1381" s="167"/>
      <c r="S1381" s="17">
        <f>SUM(S1364:S1380)</f>
        <v>0.35416666666666569</v>
      </c>
    </row>
    <row r="1382" spans="1:19" ht="10.5" customHeight="1" outlineLevel="1" x14ac:dyDescent="0.2">
      <c r="A1382" s="18">
        <f t="shared" ref="A1382:E1382" si="775">(A1381-INT(A1381))*24</f>
        <v>0</v>
      </c>
      <c r="B1382" s="18">
        <f t="shared" si="775"/>
        <v>0</v>
      </c>
      <c r="C1382" s="18">
        <f t="shared" si="775"/>
        <v>0</v>
      </c>
      <c r="D1382" s="18">
        <f t="shared" si="775"/>
        <v>0.99999999999999778</v>
      </c>
      <c r="E1382" s="18">
        <f t="shared" si="775"/>
        <v>0</v>
      </c>
      <c r="F1382" s="18">
        <f>(F1381-INT(F1381))*24</f>
        <v>0</v>
      </c>
      <c r="G1382" s="18">
        <f>(G1381-INT(G1381))*24</f>
        <v>6.9999999999999805</v>
      </c>
      <c r="H1382" s="18">
        <f>(H1381-INT(H1381))*24</f>
        <v>0</v>
      </c>
      <c r="I1382" s="18">
        <f>(I1381-INT(I1381))*24</f>
        <v>0</v>
      </c>
      <c r="J1382" s="18">
        <f t="shared" ref="J1382:M1382" si="776">(J1381-INT(J1381))*24</f>
        <v>0</v>
      </c>
      <c r="K1382" s="18">
        <f t="shared" si="776"/>
        <v>0</v>
      </c>
      <c r="L1382" s="18">
        <f t="shared" si="776"/>
        <v>0.49999999999999822</v>
      </c>
      <c r="M1382" s="57">
        <f t="shared" si="776"/>
        <v>0</v>
      </c>
      <c r="N1382" s="26">
        <f>SUM(A1382:M1382)</f>
        <v>8.4999999999999769</v>
      </c>
      <c r="O1382" s="24"/>
      <c r="P1382" s="24"/>
      <c r="Q1382" s="168"/>
      <c r="R1382" s="168"/>
      <c r="S1382" s="52"/>
    </row>
    <row r="1383" spans="1:19" ht="10.5" customHeight="1" outlineLevel="1" thickBot="1" x14ac:dyDescent="0.25">
      <c r="A1383" s="27"/>
      <c r="B1383" s="19"/>
      <c r="C1383" s="19"/>
      <c r="D1383" s="20">
        <f>SUM(A1382:D1382)</f>
        <v>0.99999999999999778</v>
      </c>
      <c r="E1383" s="20">
        <f t="shared" ref="E1383:M1383" si="777">E1382</f>
        <v>0</v>
      </c>
      <c r="F1383" s="20">
        <f t="shared" si="777"/>
        <v>0</v>
      </c>
      <c r="G1383" s="20">
        <f t="shared" si="777"/>
        <v>6.9999999999999805</v>
      </c>
      <c r="H1383" s="20">
        <f t="shared" si="777"/>
        <v>0</v>
      </c>
      <c r="I1383" s="20">
        <f t="shared" si="777"/>
        <v>0</v>
      </c>
      <c r="J1383" s="20">
        <f t="shared" si="777"/>
        <v>0</v>
      </c>
      <c r="K1383" s="20">
        <f t="shared" si="777"/>
        <v>0</v>
      </c>
      <c r="L1383" s="20">
        <f t="shared" si="777"/>
        <v>0.49999999999999822</v>
      </c>
      <c r="M1383" s="58">
        <f t="shared" si="777"/>
        <v>0</v>
      </c>
      <c r="N1383" s="60">
        <f>S1383</f>
        <v>0.35416666666666569</v>
      </c>
      <c r="O1383" s="25"/>
      <c r="P1383" s="25"/>
      <c r="Q1383" s="169"/>
      <c r="R1383" s="169"/>
      <c r="S1383" s="54">
        <f>SUM(S1381:S1382)</f>
        <v>0.35416666666666569</v>
      </c>
    </row>
    <row r="1384" spans="1:19" ht="10.5" customHeight="1" outlineLevel="1" thickBot="1" x14ac:dyDescent="0.25">
      <c r="A1384" s="39"/>
      <c r="B1384" s="40" t="s">
        <v>252</v>
      </c>
      <c r="C1384" s="40" t="s">
        <v>19</v>
      </c>
      <c r="D1384" s="40" t="s">
        <v>3</v>
      </c>
      <c r="E1384" s="59" t="s">
        <v>24</v>
      </c>
      <c r="F1384" s="40" t="s">
        <v>12</v>
      </c>
      <c r="G1384" s="39" t="s">
        <v>10</v>
      </c>
      <c r="H1384" s="39" t="s">
        <v>11</v>
      </c>
      <c r="I1384" s="39" t="s">
        <v>15</v>
      </c>
      <c r="J1384" s="39" t="s">
        <v>13</v>
      </c>
      <c r="K1384" s="39" t="s">
        <v>368</v>
      </c>
      <c r="L1384" s="39" t="s">
        <v>687</v>
      </c>
      <c r="M1384" s="59" t="s">
        <v>26</v>
      </c>
      <c r="N1384" s="56">
        <f>N1363+1</f>
        <v>43453</v>
      </c>
      <c r="O1384" s="4">
        <v>0.41666666666666669</v>
      </c>
      <c r="P1384" s="4">
        <f>O1384</f>
        <v>0.41666666666666669</v>
      </c>
      <c r="Q1384" s="47" t="s">
        <v>23</v>
      </c>
      <c r="R1384" s="86" t="s">
        <v>632</v>
      </c>
      <c r="S1384" s="5">
        <f t="shared" ref="S1384" si="778">SUM(P1384-O1384)</f>
        <v>0</v>
      </c>
    </row>
    <row r="1385" spans="1:19" ht="10.5" customHeight="1" outlineLevel="1" x14ac:dyDescent="0.2">
      <c r="B1385" s="16"/>
      <c r="C1385" s="13"/>
      <c r="D1385" s="16">
        <f>S1385</f>
        <v>2.0833333333333315E-2</v>
      </c>
      <c r="E1385" s="16"/>
      <c r="F1385" s="13"/>
      <c r="G1385" s="16"/>
      <c r="H1385" s="16"/>
      <c r="I1385" s="16"/>
      <c r="J1385" s="16"/>
      <c r="M1385" s="16"/>
      <c r="N1385" s="2">
        <f>N1384</f>
        <v>43453</v>
      </c>
      <c r="O1385" s="5">
        <f t="shared" ref="O1385:O1400" si="779">SUM(P1384)</f>
        <v>0.41666666666666669</v>
      </c>
      <c r="P1385" s="4">
        <f t="shared" ref="P1385:P1400" si="780">P1384+0.0208333333333333</f>
        <v>0.4375</v>
      </c>
      <c r="Q1385" s="176" t="s">
        <v>3</v>
      </c>
      <c r="R1385" s="6" t="s">
        <v>21</v>
      </c>
      <c r="S1385" s="5">
        <f t="shared" ref="S1385:S1391" si="781">SUM(P1385-O1385)</f>
        <v>2.0833333333333315E-2</v>
      </c>
    </row>
    <row r="1386" spans="1:19" ht="10.5" customHeight="1" outlineLevel="1" x14ac:dyDescent="0.2">
      <c r="A1386" s="16"/>
      <c r="B1386" s="16"/>
      <c r="C1386" s="16"/>
      <c r="D1386" s="16"/>
      <c r="E1386" s="16"/>
      <c r="F1386" s="16"/>
      <c r="G1386" s="16">
        <f>S1386</f>
        <v>2.0833333333333315E-2</v>
      </c>
      <c r="H1386" s="16"/>
      <c r="I1386" s="16"/>
      <c r="J1386" s="16"/>
      <c r="K1386" s="16"/>
      <c r="L1386" s="16"/>
      <c r="M1386" s="16"/>
      <c r="N1386" s="2">
        <f>N1384</f>
        <v>43453</v>
      </c>
      <c r="O1386" s="5">
        <f t="shared" si="779"/>
        <v>0.4375</v>
      </c>
      <c r="P1386" s="4">
        <f t="shared" si="780"/>
        <v>0.45833333333333331</v>
      </c>
      <c r="Q1386" s="176" t="s">
        <v>10</v>
      </c>
      <c r="R1386" s="86" t="s">
        <v>991</v>
      </c>
      <c r="S1386" s="5">
        <f t="shared" si="781"/>
        <v>2.0833333333333315E-2</v>
      </c>
    </row>
    <row r="1387" spans="1:19" ht="10.5" customHeight="1" outlineLevel="1" x14ac:dyDescent="0.2">
      <c r="A1387" s="16"/>
      <c r="B1387" s="16"/>
      <c r="C1387" s="16"/>
      <c r="D1387" s="16"/>
      <c r="E1387" s="16"/>
      <c r="F1387" s="16"/>
      <c r="G1387" s="16">
        <f>S1387</f>
        <v>2.0833333333333315E-2</v>
      </c>
      <c r="H1387" s="16"/>
      <c r="I1387" s="16"/>
      <c r="J1387" s="16"/>
      <c r="K1387" s="16"/>
      <c r="L1387" s="16"/>
      <c r="M1387" s="16"/>
      <c r="N1387" s="2">
        <f>N1384</f>
        <v>43453</v>
      </c>
      <c r="O1387" s="5">
        <f t="shared" si="779"/>
        <v>0.45833333333333331</v>
      </c>
      <c r="P1387" s="4">
        <f t="shared" si="780"/>
        <v>0.47916666666666663</v>
      </c>
      <c r="Q1387" s="176" t="s">
        <v>10</v>
      </c>
      <c r="R1387" s="86" t="s">
        <v>989</v>
      </c>
      <c r="S1387" s="5">
        <f t="shared" si="781"/>
        <v>2.0833333333333315E-2</v>
      </c>
    </row>
    <row r="1388" spans="1:19" ht="10.5" customHeight="1" outlineLevel="1" x14ac:dyDescent="0.2">
      <c r="A1388" s="16"/>
      <c r="B1388" s="16"/>
      <c r="C1388" s="16"/>
      <c r="D1388" s="16"/>
      <c r="E1388" s="16"/>
      <c r="F1388" s="16"/>
      <c r="G1388" s="16"/>
      <c r="H1388" s="16"/>
      <c r="I1388" s="16"/>
      <c r="J1388" s="16"/>
      <c r="K1388" s="16"/>
      <c r="L1388" s="16">
        <f>S1388</f>
        <v>2.0833333333333315E-2</v>
      </c>
      <c r="M1388" s="16"/>
      <c r="N1388" s="2">
        <f>N1384</f>
        <v>43453</v>
      </c>
      <c r="O1388" s="5">
        <f t="shared" si="779"/>
        <v>0.47916666666666663</v>
      </c>
      <c r="P1388" s="4">
        <f t="shared" si="780"/>
        <v>0.49999999999999994</v>
      </c>
      <c r="Q1388" s="176" t="s">
        <v>687</v>
      </c>
      <c r="R1388" s="86" t="s">
        <v>988</v>
      </c>
      <c r="S1388" s="5">
        <f t="shared" si="781"/>
        <v>2.0833333333333315E-2</v>
      </c>
    </row>
    <row r="1389" spans="1:19" ht="10.5" customHeight="1" outlineLevel="1" x14ac:dyDescent="0.2">
      <c r="A1389" s="16"/>
      <c r="B1389" s="16"/>
      <c r="C1389" s="16"/>
      <c r="D1389" s="16"/>
      <c r="E1389" s="16"/>
      <c r="F1389" s="16"/>
      <c r="G1389" s="16">
        <f>S1389</f>
        <v>2.0833333333333315E-2</v>
      </c>
      <c r="H1389" s="16"/>
      <c r="I1389" s="16"/>
      <c r="J1389" s="16"/>
      <c r="K1389" s="16"/>
      <c r="L1389" s="16"/>
      <c r="M1389" s="16"/>
      <c r="N1389" s="2">
        <f>N1384</f>
        <v>43453</v>
      </c>
      <c r="O1389" s="5">
        <f t="shared" si="779"/>
        <v>0.49999999999999994</v>
      </c>
      <c r="P1389" s="4">
        <f t="shared" si="780"/>
        <v>0.52083333333333326</v>
      </c>
      <c r="Q1389" s="176" t="s">
        <v>10</v>
      </c>
      <c r="R1389" s="86" t="s">
        <v>986</v>
      </c>
      <c r="S1389" s="5">
        <f t="shared" si="781"/>
        <v>2.0833333333333315E-2</v>
      </c>
    </row>
    <row r="1390" spans="1:19" ht="10.5" customHeight="1" outlineLevel="1" x14ac:dyDescent="0.2">
      <c r="A1390" s="16"/>
      <c r="B1390" s="16"/>
      <c r="C1390" s="16"/>
      <c r="D1390" s="16"/>
      <c r="E1390" s="16"/>
      <c r="F1390" s="16"/>
      <c r="G1390" s="16">
        <f>S1390</f>
        <v>2.0833333333333259E-2</v>
      </c>
      <c r="H1390" s="16"/>
      <c r="I1390" s="16"/>
      <c r="J1390" s="16"/>
      <c r="K1390" s="16"/>
      <c r="L1390" s="16"/>
      <c r="M1390" s="16"/>
      <c r="N1390" s="2">
        <f>N1384</f>
        <v>43453</v>
      </c>
      <c r="O1390" s="5">
        <f t="shared" si="779"/>
        <v>0.52083333333333326</v>
      </c>
      <c r="P1390" s="4">
        <f t="shared" si="780"/>
        <v>0.54166666666666652</v>
      </c>
      <c r="Q1390" s="176" t="s">
        <v>10</v>
      </c>
      <c r="R1390" s="86" t="s">
        <v>984</v>
      </c>
      <c r="S1390" s="5">
        <f t="shared" si="781"/>
        <v>2.0833333333333259E-2</v>
      </c>
    </row>
    <row r="1391" spans="1:19" ht="10.5" customHeight="1" outlineLevel="1" x14ac:dyDescent="0.2">
      <c r="A1391" s="16"/>
      <c r="B1391" s="16"/>
      <c r="C1391" s="16"/>
      <c r="D1391" s="16"/>
      <c r="E1391" s="13"/>
      <c r="F1391" s="16"/>
      <c r="G1391" s="16">
        <f>S1391</f>
        <v>2.0833333333333259E-2</v>
      </c>
      <c r="H1391" s="16"/>
      <c r="I1391" s="16"/>
      <c r="J1391" s="16"/>
      <c r="K1391" s="16"/>
      <c r="L1391" s="16"/>
      <c r="M1391" s="16"/>
      <c r="N1391" s="2">
        <f>N1384</f>
        <v>43453</v>
      </c>
      <c r="O1391" s="5">
        <f t="shared" si="779"/>
        <v>0.54166666666666652</v>
      </c>
      <c r="P1391" s="4">
        <f t="shared" si="780"/>
        <v>0.56249999999999978</v>
      </c>
      <c r="Q1391" s="176" t="s">
        <v>10</v>
      </c>
      <c r="R1391" s="86" t="s">
        <v>984</v>
      </c>
      <c r="S1391" s="5">
        <f t="shared" si="781"/>
        <v>2.0833333333333259E-2</v>
      </c>
    </row>
    <row r="1392" spans="1:19" ht="10.5" customHeight="1" outlineLevel="1" x14ac:dyDescent="0.2">
      <c r="A1392" s="16"/>
      <c r="B1392" s="16"/>
      <c r="C1392" s="16"/>
      <c r="D1392" s="16"/>
      <c r="E1392" s="13"/>
      <c r="F1392" s="16"/>
      <c r="G1392" s="16"/>
      <c r="H1392" s="16"/>
      <c r="I1392" s="16">
        <f>S1392</f>
        <v>2.0833333333333259E-2</v>
      </c>
      <c r="J1392" s="16"/>
      <c r="K1392" s="16"/>
      <c r="L1392" s="16"/>
      <c r="M1392" s="16"/>
      <c r="N1392" s="2">
        <f>N1384</f>
        <v>43453</v>
      </c>
      <c r="O1392" s="5">
        <f t="shared" si="779"/>
        <v>0.56249999999999978</v>
      </c>
      <c r="P1392" s="4">
        <f t="shared" si="780"/>
        <v>0.58333333333333304</v>
      </c>
      <c r="Q1392" s="176" t="s">
        <v>36</v>
      </c>
      <c r="R1392" s="86" t="s">
        <v>959</v>
      </c>
      <c r="S1392" s="5">
        <f>SUM(P1392-O1392)</f>
        <v>2.0833333333333259E-2</v>
      </c>
    </row>
    <row r="1393" spans="1:19" ht="10.5" customHeight="1" outlineLevel="1" x14ac:dyDescent="0.2">
      <c r="A1393" s="16"/>
      <c r="B1393" s="16"/>
      <c r="C1393" s="16"/>
      <c r="D1393" s="16"/>
      <c r="E1393" s="13"/>
      <c r="F1393" s="16"/>
      <c r="G1393" s="16">
        <f>S1393</f>
        <v>2.0833333333333259E-2</v>
      </c>
      <c r="H1393" s="16"/>
      <c r="I1393" s="16"/>
      <c r="J1393" s="16"/>
      <c r="K1393" s="16"/>
      <c r="L1393" s="16"/>
      <c r="M1393" s="16"/>
      <c r="N1393" s="2">
        <f>N1384</f>
        <v>43453</v>
      </c>
      <c r="O1393" s="5">
        <f t="shared" si="779"/>
        <v>0.58333333333333304</v>
      </c>
      <c r="P1393" s="4">
        <f t="shared" si="780"/>
        <v>0.6041666666666663</v>
      </c>
      <c r="Q1393" s="176" t="s">
        <v>10</v>
      </c>
      <c r="R1393" s="86" t="s">
        <v>983</v>
      </c>
      <c r="S1393" s="5">
        <f t="shared" ref="S1393:S1399" si="782">SUM(P1393-O1393)</f>
        <v>2.0833333333333259E-2</v>
      </c>
    </row>
    <row r="1394" spans="1:19" ht="10.5" customHeight="1" outlineLevel="1" x14ac:dyDescent="0.2">
      <c r="A1394" s="16"/>
      <c r="B1394" s="16"/>
      <c r="C1394" s="16"/>
      <c r="D1394" s="16"/>
      <c r="E1394" s="16"/>
      <c r="F1394" s="16"/>
      <c r="G1394" s="16">
        <f>S1394</f>
        <v>2.0833333333333259E-2</v>
      </c>
      <c r="H1394" s="16"/>
      <c r="I1394" s="16"/>
      <c r="J1394" s="16"/>
      <c r="K1394" s="16"/>
      <c r="L1394" s="16"/>
      <c r="M1394" s="16"/>
      <c r="N1394" s="2">
        <f>N1384</f>
        <v>43453</v>
      </c>
      <c r="O1394" s="5">
        <f t="shared" si="779"/>
        <v>0.6041666666666663</v>
      </c>
      <c r="P1394" s="4">
        <f t="shared" si="780"/>
        <v>0.62499999999999956</v>
      </c>
      <c r="Q1394" s="176" t="s">
        <v>10</v>
      </c>
      <c r="R1394" s="86" t="s">
        <v>982</v>
      </c>
      <c r="S1394" s="5">
        <f t="shared" si="782"/>
        <v>2.0833333333333259E-2</v>
      </c>
    </row>
    <row r="1395" spans="1:19" ht="10.5" customHeight="1" outlineLevel="1" x14ac:dyDescent="0.2">
      <c r="A1395" s="16"/>
      <c r="B1395" s="16"/>
      <c r="C1395" s="16"/>
      <c r="D1395" s="16"/>
      <c r="E1395" s="16"/>
      <c r="F1395" s="16"/>
      <c r="G1395" s="16">
        <f>S1395</f>
        <v>2.0833333333333259E-2</v>
      </c>
      <c r="H1395" s="16"/>
      <c r="I1395" s="16"/>
      <c r="J1395" s="16"/>
      <c r="K1395" s="16"/>
      <c r="L1395" s="16"/>
      <c r="M1395" s="16"/>
      <c r="N1395" s="2">
        <f>N1384</f>
        <v>43453</v>
      </c>
      <c r="O1395" s="5">
        <f t="shared" si="779"/>
        <v>0.62499999999999956</v>
      </c>
      <c r="P1395" s="4">
        <f t="shared" si="780"/>
        <v>0.64583333333333282</v>
      </c>
      <c r="Q1395" s="176" t="s">
        <v>10</v>
      </c>
      <c r="R1395" s="86" t="s">
        <v>981</v>
      </c>
      <c r="S1395" s="5">
        <f t="shared" si="782"/>
        <v>2.0833333333333259E-2</v>
      </c>
    </row>
    <row r="1396" spans="1:19" ht="10.5" customHeight="1" outlineLevel="1" x14ac:dyDescent="0.2">
      <c r="A1396" s="16"/>
      <c r="B1396" s="16"/>
      <c r="C1396" s="16"/>
      <c r="D1396" s="16"/>
      <c r="E1396" s="16"/>
      <c r="F1396" s="16"/>
      <c r="G1396" s="16">
        <f>S1396</f>
        <v>2.0833333333333259E-2</v>
      </c>
      <c r="H1396" s="16"/>
      <c r="I1396" s="16"/>
      <c r="J1396" s="16"/>
      <c r="K1396" s="16"/>
      <c r="L1396" s="16"/>
      <c r="M1396" s="16"/>
      <c r="N1396" s="2">
        <f>N1384</f>
        <v>43453</v>
      </c>
      <c r="O1396" s="5">
        <f t="shared" si="779"/>
        <v>0.64583333333333282</v>
      </c>
      <c r="P1396" s="4">
        <f t="shared" si="780"/>
        <v>0.66666666666666607</v>
      </c>
      <c r="Q1396" s="176" t="s">
        <v>10</v>
      </c>
      <c r="R1396" s="86" t="s">
        <v>980</v>
      </c>
      <c r="S1396" s="5">
        <f t="shared" si="782"/>
        <v>2.0833333333333259E-2</v>
      </c>
    </row>
    <row r="1397" spans="1:19" ht="10.5" customHeight="1" outlineLevel="1" x14ac:dyDescent="0.2">
      <c r="B1397" s="16"/>
      <c r="C1397" s="16"/>
      <c r="D1397" s="16"/>
      <c r="E1397" s="16"/>
      <c r="F1397" s="16"/>
      <c r="G1397" s="16">
        <f>S1397</f>
        <v>2.0833333333333259E-2</v>
      </c>
      <c r="H1397" s="16"/>
      <c r="I1397" s="16"/>
      <c r="J1397" s="16"/>
      <c r="K1397" s="16"/>
      <c r="L1397" s="16"/>
      <c r="M1397" s="16"/>
      <c r="N1397" s="2">
        <f>N1384</f>
        <v>43453</v>
      </c>
      <c r="O1397" s="5">
        <f t="shared" si="779"/>
        <v>0.66666666666666607</v>
      </c>
      <c r="P1397" s="4">
        <f t="shared" si="780"/>
        <v>0.68749999999999933</v>
      </c>
      <c r="Q1397" s="176" t="s">
        <v>10</v>
      </c>
      <c r="R1397" s="86" t="s">
        <v>979</v>
      </c>
      <c r="S1397" s="5">
        <f t="shared" si="782"/>
        <v>2.0833333333333259E-2</v>
      </c>
    </row>
    <row r="1398" spans="1:19" ht="10.5" customHeight="1" outlineLevel="1" x14ac:dyDescent="0.2">
      <c r="B1398" s="16"/>
      <c r="C1398" s="16"/>
      <c r="D1398" s="16"/>
      <c r="E1398" s="16"/>
      <c r="F1398" s="16"/>
      <c r="G1398" s="16"/>
      <c r="H1398" s="16"/>
      <c r="I1398" s="16">
        <f>S1398</f>
        <v>2.0833333333333259E-2</v>
      </c>
      <c r="J1398" s="16"/>
      <c r="K1398" s="16"/>
      <c r="L1398" s="16"/>
      <c r="M1398" s="16"/>
      <c r="N1398" s="2">
        <f>N1384</f>
        <v>43453</v>
      </c>
      <c r="O1398" s="5">
        <f t="shared" si="779"/>
        <v>0.68749999999999933</v>
      </c>
      <c r="P1398" s="4">
        <f t="shared" si="780"/>
        <v>0.70833333333333259</v>
      </c>
      <c r="Q1398" s="176" t="s">
        <v>36</v>
      </c>
      <c r="R1398" s="86" t="s">
        <v>1044</v>
      </c>
      <c r="S1398" s="5">
        <f t="shared" si="782"/>
        <v>2.0833333333333259E-2</v>
      </c>
    </row>
    <row r="1399" spans="1:19" ht="10.5" customHeight="1" outlineLevel="1" x14ac:dyDescent="0.2">
      <c r="B1399" s="16"/>
      <c r="C1399" s="16"/>
      <c r="D1399" s="16"/>
      <c r="E1399" s="16"/>
      <c r="F1399" s="16"/>
      <c r="G1399" s="16"/>
      <c r="H1399" s="16"/>
      <c r="I1399" s="16">
        <f>S1399</f>
        <v>2.0833333333333259E-2</v>
      </c>
      <c r="J1399" s="16"/>
      <c r="K1399" s="16"/>
      <c r="L1399" s="16"/>
      <c r="M1399" s="16"/>
      <c r="N1399" s="2">
        <f>N1384</f>
        <v>43453</v>
      </c>
      <c r="O1399" s="5">
        <f t="shared" si="779"/>
        <v>0.70833333333333259</v>
      </c>
      <c r="P1399" s="4">
        <f t="shared" si="780"/>
        <v>0.72916666666666585</v>
      </c>
      <c r="Q1399" s="176" t="s">
        <v>36</v>
      </c>
      <c r="R1399" s="86" t="s">
        <v>1044</v>
      </c>
      <c r="S1399" s="5">
        <f t="shared" si="782"/>
        <v>2.0833333333333259E-2</v>
      </c>
    </row>
    <row r="1400" spans="1:19" ht="10.5" customHeight="1" outlineLevel="1" thickBot="1" x14ac:dyDescent="0.25">
      <c r="B1400" s="16"/>
      <c r="C1400" s="16"/>
      <c r="D1400" s="16"/>
      <c r="E1400" s="16"/>
      <c r="F1400" s="16"/>
      <c r="G1400" s="16">
        <f>S1400</f>
        <v>2.0833333333333259E-2</v>
      </c>
      <c r="H1400" s="16"/>
      <c r="I1400" s="16"/>
      <c r="J1400" s="16"/>
      <c r="K1400" s="16"/>
      <c r="L1400" s="16"/>
      <c r="M1400" s="16"/>
      <c r="N1400" s="2">
        <f>N1384</f>
        <v>43453</v>
      </c>
      <c r="O1400" s="5">
        <f t="shared" si="779"/>
        <v>0.72916666666666585</v>
      </c>
      <c r="P1400" s="4">
        <f t="shared" si="780"/>
        <v>0.74999999999999911</v>
      </c>
      <c r="Q1400" s="176" t="s">
        <v>10</v>
      </c>
      <c r="R1400" s="86" t="s">
        <v>933</v>
      </c>
      <c r="S1400" s="5">
        <f>SUM(P1400-O1400)</f>
        <v>2.0833333333333259E-2</v>
      </c>
    </row>
    <row r="1401" spans="1:19" ht="10.5" customHeight="1" outlineLevel="1" x14ac:dyDescent="0.2">
      <c r="A1401" s="17">
        <f t="shared" ref="A1401:M1401" si="783">SUM(A1385:A1400)</f>
        <v>0</v>
      </c>
      <c r="B1401" s="17">
        <f t="shared" si="783"/>
        <v>0</v>
      </c>
      <c r="C1401" s="17">
        <f t="shared" si="783"/>
        <v>0</v>
      </c>
      <c r="D1401" s="17">
        <f t="shared" si="783"/>
        <v>2.0833333333333315E-2</v>
      </c>
      <c r="E1401" s="17">
        <f t="shared" si="783"/>
        <v>0</v>
      </c>
      <c r="F1401" s="17">
        <f t="shared" si="783"/>
        <v>0</v>
      </c>
      <c r="G1401" s="17">
        <f t="shared" si="783"/>
        <v>0.22916666666666602</v>
      </c>
      <c r="H1401" s="17">
        <f t="shared" si="783"/>
        <v>0</v>
      </c>
      <c r="I1401" s="17">
        <f t="shared" si="783"/>
        <v>6.2499999999999778E-2</v>
      </c>
      <c r="J1401" s="17">
        <f t="shared" si="783"/>
        <v>0</v>
      </c>
      <c r="K1401" s="17">
        <f t="shared" si="783"/>
        <v>0</v>
      </c>
      <c r="L1401" s="17">
        <f t="shared" si="783"/>
        <v>2.0833333333333315E-2</v>
      </c>
      <c r="M1401" s="17">
        <f t="shared" si="783"/>
        <v>0</v>
      </c>
      <c r="N1401" s="55" t="b">
        <f>SUM(A1401:M1401) = S1401</f>
        <v>1</v>
      </c>
      <c r="O1401" s="23"/>
      <c r="P1401" s="23"/>
      <c r="Q1401" s="167"/>
      <c r="R1401" s="167"/>
      <c r="S1401" s="17">
        <f>SUM(S1385:S1400)</f>
        <v>0.33333333333333243</v>
      </c>
    </row>
    <row r="1402" spans="1:19" ht="10.5" customHeight="1" outlineLevel="1" x14ac:dyDescent="0.2">
      <c r="A1402" s="8">
        <f t="shared" ref="A1402:C1402" si="784">(A1401-INT(A1401))*24</f>
        <v>0</v>
      </c>
      <c r="B1402" s="8">
        <f t="shared" si="784"/>
        <v>0</v>
      </c>
      <c r="C1402" s="8">
        <f t="shared" si="784"/>
        <v>0</v>
      </c>
      <c r="D1402" s="18">
        <f>(D1401-INT(D1401))*24</f>
        <v>0.49999999999999956</v>
      </c>
      <c r="E1402" s="18">
        <f>(E1401-INT(E1401))*24</f>
        <v>0</v>
      </c>
      <c r="F1402" s="18">
        <f>(F1401-INT(F1401))*24</f>
        <v>0</v>
      </c>
      <c r="G1402" s="18">
        <f>(G1401-INT(G1401))*24</f>
        <v>5.499999999999984</v>
      </c>
      <c r="H1402" s="18">
        <f t="shared" ref="H1402:M1402" si="785">(H1401-INT(H1401))*24</f>
        <v>0</v>
      </c>
      <c r="I1402" s="18">
        <f t="shared" si="785"/>
        <v>1.4999999999999947</v>
      </c>
      <c r="J1402" s="18">
        <f t="shared" si="785"/>
        <v>0</v>
      </c>
      <c r="K1402" s="18">
        <f t="shared" si="785"/>
        <v>0</v>
      </c>
      <c r="L1402" s="18">
        <f t="shared" si="785"/>
        <v>0.49999999999999956</v>
      </c>
      <c r="M1402" s="57">
        <f t="shared" si="785"/>
        <v>0</v>
      </c>
      <c r="N1402" s="26">
        <f>SUM(A1402:M1402)</f>
        <v>7.9999999999999787</v>
      </c>
      <c r="O1402" s="9"/>
      <c r="P1402" s="9"/>
      <c r="Q1402" s="168"/>
      <c r="R1402" s="168"/>
      <c r="S1402" s="52"/>
    </row>
    <row r="1403" spans="1:19" ht="10.5" customHeight="1" outlineLevel="1" thickBot="1" x14ac:dyDescent="0.25">
      <c r="A1403" s="15"/>
      <c r="B1403" s="11"/>
      <c r="C1403" s="11"/>
      <c r="D1403" s="20">
        <f>SUM(A1402:D1402)</f>
        <v>0.49999999999999956</v>
      </c>
      <c r="E1403" s="20">
        <f t="shared" ref="E1403:M1403" si="786">E1402</f>
        <v>0</v>
      </c>
      <c r="F1403" s="20">
        <f t="shared" si="786"/>
        <v>0</v>
      </c>
      <c r="G1403" s="20">
        <f t="shared" si="786"/>
        <v>5.499999999999984</v>
      </c>
      <c r="H1403" s="20">
        <f t="shared" si="786"/>
        <v>0</v>
      </c>
      <c r="I1403" s="20">
        <f t="shared" si="786"/>
        <v>1.4999999999999947</v>
      </c>
      <c r="J1403" s="20">
        <f t="shared" si="786"/>
        <v>0</v>
      </c>
      <c r="K1403" s="20">
        <f t="shared" si="786"/>
        <v>0</v>
      </c>
      <c r="L1403" s="20">
        <f t="shared" si="786"/>
        <v>0.49999999999999956</v>
      </c>
      <c r="M1403" s="58">
        <f t="shared" si="786"/>
        <v>0</v>
      </c>
      <c r="N1403" s="60">
        <f>S1403</f>
        <v>0.33333333333333243</v>
      </c>
      <c r="O1403" s="12"/>
      <c r="P1403" s="12"/>
      <c r="Q1403" s="169"/>
      <c r="R1403" s="169"/>
      <c r="S1403" s="54">
        <f>SUM(S1401:S1402)</f>
        <v>0.33333333333333243</v>
      </c>
    </row>
    <row r="1404" spans="1:19" ht="10.5" customHeight="1" outlineLevel="1" thickBot="1" x14ac:dyDescent="0.25">
      <c r="A1404" s="39"/>
      <c r="B1404" s="40" t="s">
        <v>252</v>
      </c>
      <c r="C1404" s="40" t="s">
        <v>19</v>
      </c>
      <c r="D1404" s="40" t="s">
        <v>3</v>
      </c>
      <c r="E1404" s="59" t="s">
        <v>24</v>
      </c>
      <c r="F1404" s="40" t="s">
        <v>12</v>
      </c>
      <c r="G1404" s="39" t="s">
        <v>10</v>
      </c>
      <c r="H1404" s="39" t="s">
        <v>11</v>
      </c>
      <c r="I1404" s="39" t="s">
        <v>15</v>
      </c>
      <c r="J1404" s="39" t="s">
        <v>13</v>
      </c>
      <c r="K1404" s="39" t="s">
        <v>368</v>
      </c>
      <c r="L1404" s="39" t="s">
        <v>687</v>
      </c>
      <c r="M1404" s="59" t="s">
        <v>26</v>
      </c>
      <c r="N1404" s="56">
        <f>N1384+1</f>
        <v>43454</v>
      </c>
      <c r="O1404" s="4">
        <v>0.35416666666666669</v>
      </c>
      <c r="P1404" s="4">
        <f>O1404</f>
        <v>0.35416666666666669</v>
      </c>
      <c r="Q1404" s="47" t="s">
        <v>23</v>
      </c>
      <c r="R1404" s="86" t="s">
        <v>661</v>
      </c>
      <c r="S1404" s="5">
        <f t="shared" ref="S1404" si="787">SUM(P1404-O1404)</f>
        <v>0</v>
      </c>
    </row>
    <row r="1405" spans="1:19" ht="10.5" customHeight="1" outlineLevel="1" x14ac:dyDescent="0.2">
      <c r="B1405" s="16"/>
      <c r="C1405" s="13"/>
      <c r="D1405" s="16"/>
      <c r="E1405" s="16"/>
      <c r="F1405" s="16"/>
      <c r="G1405" s="16"/>
      <c r="H1405" s="16"/>
      <c r="I1405" s="16">
        <f>S1405</f>
        <v>2.0833333333333315E-2</v>
      </c>
      <c r="J1405" s="16"/>
      <c r="M1405" s="16"/>
      <c r="N1405" s="2">
        <f>N1404</f>
        <v>43454</v>
      </c>
      <c r="O1405" s="5">
        <f t="shared" ref="O1405:O1423" si="788">SUM(P1404)</f>
        <v>0.35416666666666669</v>
      </c>
      <c r="P1405" s="4">
        <f t="shared" ref="P1405:P1423" si="789">P1404+0.0208333333333333</f>
        <v>0.375</v>
      </c>
      <c r="Q1405" s="176" t="s">
        <v>36</v>
      </c>
      <c r="R1405" s="6" t="s">
        <v>1046</v>
      </c>
      <c r="S1405" s="5">
        <f t="shared" ref="S1405:S1407" si="790">SUM(P1405-O1405)</f>
        <v>2.0833333333333315E-2</v>
      </c>
    </row>
    <row r="1406" spans="1:19" ht="10.5" customHeight="1" outlineLevel="1" x14ac:dyDescent="0.2">
      <c r="B1406" s="16"/>
      <c r="C1406" s="13"/>
      <c r="D1406" s="16"/>
      <c r="E1406" s="16"/>
      <c r="F1406" s="16"/>
      <c r="G1406" s="16">
        <f t="shared" ref="G1406:G1413" si="791">S1406</f>
        <v>2.0833333333333315E-2</v>
      </c>
      <c r="H1406" s="16"/>
      <c r="I1406" s="16"/>
      <c r="J1406" s="16"/>
      <c r="K1406" s="16"/>
      <c r="L1406" s="16"/>
      <c r="M1406" s="16"/>
      <c r="N1406" s="2">
        <f>N1404</f>
        <v>43454</v>
      </c>
      <c r="O1406" s="5">
        <f t="shared" si="788"/>
        <v>0.375</v>
      </c>
      <c r="P1406" s="4">
        <f t="shared" si="789"/>
        <v>0.39583333333333331</v>
      </c>
      <c r="Q1406" s="176" t="s">
        <v>10</v>
      </c>
      <c r="R1406" s="86" t="s">
        <v>992</v>
      </c>
      <c r="S1406" s="5">
        <f t="shared" si="790"/>
        <v>2.0833333333333315E-2</v>
      </c>
    </row>
    <row r="1407" spans="1:19" ht="10.5" customHeight="1" outlineLevel="1" x14ac:dyDescent="0.2">
      <c r="B1407" s="16"/>
      <c r="C1407" s="13"/>
      <c r="D1407" s="16"/>
      <c r="E1407" s="16"/>
      <c r="F1407" s="16"/>
      <c r="G1407" s="16">
        <f t="shared" si="791"/>
        <v>2.0833333333333315E-2</v>
      </c>
      <c r="H1407" s="16"/>
      <c r="I1407" s="16"/>
      <c r="J1407" s="16"/>
      <c r="K1407" s="16"/>
      <c r="L1407" s="16"/>
      <c r="M1407" s="13"/>
      <c r="N1407" s="2">
        <f>N1404</f>
        <v>43454</v>
      </c>
      <c r="O1407" s="5">
        <f t="shared" si="788"/>
        <v>0.39583333333333331</v>
      </c>
      <c r="P1407" s="4">
        <f t="shared" si="789"/>
        <v>0.41666666666666663</v>
      </c>
      <c r="Q1407" s="176" t="s">
        <v>10</v>
      </c>
      <c r="R1407" s="86" t="s">
        <v>993</v>
      </c>
      <c r="S1407" s="5">
        <f t="shared" si="790"/>
        <v>2.0833333333333315E-2</v>
      </c>
    </row>
    <row r="1408" spans="1:19" ht="10.5" customHeight="1" outlineLevel="1" x14ac:dyDescent="0.2">
      <c r="B1408" s="16"/>
      <c r="C1408" s="16"/>
      <c r="D1408" s="16"/>
      <c r="E1408" s="16"/>
      <c r="F1408" s="16"/>
      <c r="G1408" s="16">
        <f t="shared" si="791"/>
        <v>2.0833333333333315E-2</v>
      </c>
      <c r="H1408" s="16"/>
      <c r="I1408" s="16"/>
      <c r="J1408" s="16"/>
      <c r="K1408" s="16"/>
      <c r="L1408" s="16"/>
      <c r="M1408" s="16"/>
      <c r="N1408" s="2">
        <f>N1404</f>
        <v>43454</v>
      </c>
      <c r="O1408" s="5">
        <f t="shared" si="788"/>
        <v>0.41666666666666663</v>
      </c>
      <c r="P1408" s="4">
        <f t="shared" si="789"/>
        <v>0.43749999999999994</v>
      </c>
      <c r="Q1408" s="176" t="s">
        <v>10</v>
      </c>
      <c r="R1408" s="86" t="s">
        <v>993</v>
      </c>
      <c r="S1408" s="5">
        <f>SUM(P1408-O1408)</f>
        <v>2.0833333333333315E-2</v>
      </c>
    </row>
    <row r="1409" spans="1:19" ht="10.5" customHeight="1" outlineLevel="1" x14ac:dyDescent="0.2">
      <c r="B1409" s="16"/>
      <c r="C1409" s="16"/>
      <c r="D1409" s="16"/>
      <c r="E1409" s="16"/>
      <c r="F1409" s="16"/>
      <c r="G1409" s="16">
        <f t="shared" si="791"/>
        <v>2.0833333333333315E-2</v>
      </c>
      <c r="H1409" s="16"/>
      <c r="I1409" s="16"/>
      <c r="J1409" s="16"/>
      <c r="K1409" s="16"/>
      <c r="L1409" s="16"/>
      <c r="M1409" s="16"/>
      <c r="N1409" s="2">
        <f>N1404</f>
        <v>43454</v>
      </c>
      <c r="O1409" s="5">
        <f t="shared" si="788"/>
        <v>0.43749999999999994</v>
      </c>
      <c r="P1409" s="4">
        <f t="shared" si="789"/>
        <v>0.45833333333333326</v>
      </c>
      <c r="Q1409" s="176" t="s">
        <v>10</v>
      </c>
      <c r="R1409" s="86" t="s">
        <v>993</v>
      </c>
      <c r="S1409" s="5">
        <f>SUM(P1409-O1409)</f>
        <v>2.0833333333333315E-2</v>
      </c>
    </row>
    <row r="1410" spans="1:19" ht="10.5" customHeight="1" outlineLevel="1" x14ac:dyDescent="0.2">
      <c r="B1410" s="16"/>
      <c r="C1410" s="13"/>
      <c r="D1410" s="16"/>
      <c r="E1410" s="16"/>
      <c r="F1410" s="16"/>
      <c r="G1410" s="16">
        <f t="shared" si="791"/>
        <v>2.0833333333333315E-2</v>
      </c>
      <c r="H1410" s="16"/>
      <c r="I1410" s="16"/>
      <c r="J1410" s="16"/>
      <c r="K1410" s="16"/>
      <c r="L1410" s="16"/>
      <c r="M1410" s="13"/>
      <c r="N1410" s="2">
        <f>N1404</f>
        <v>43454</v>
      </c>
      <c r="O1410" s="5">
        <f t="shared" si="788"/>
        <v>0.45833333333333326</v>
      </c>
      <c r="P1410" s="4">
        <f t="shared" si="789"/>
        <v>0.47916666666666657</v>
      </c>
      <c r="Q1410" s="176" t="s">
        <v>10</v>
      </c>
      <c r="R1410" s="86" t="s">
        <v>993</v>
      </c>
      <c r="S1410" s="5">
        <f t="shared" ref="S1410:S1413" si="792">SUM(P1410-O1410)</f>
        <v>2.0833333333333315E-2</v>
      </c>
    </row>
    <row r="1411" spans="1:19" ht="10.5" customHeight="1" outlineLevel="1" x14ac:dyDescent="0.2">
      <c r="B1411" s="16"/>
      <c r="C1411" s="13"/>
      <c r="D1411" s="16"/>
      <c r="E1411" s="16"/>
      <c r="F1411" s="16"/>
      <c r="G1411" s="16">
        <f t="shared" si="791"/>
        <v>2.0833333333333315E-2</v>
      </c>
      <c r="H1411" s="16"/>
      <c r="I1411" s="16"/>
      <c r="J1411" s="16"/>
      <c r="L1411" s="16"/>
      <c r="M1411" s="16"/>
      <c r="N1411" s="2">
        <f>N1404</f>
        <v>43454</v>
      </c>
      <c r="O1411" s="5">
        <f t="shared" si="788"/>
        <v>0.47916666666666657</v>
      </c>
      <c r="P1411" s="4">
        <f t="shared" si="789"/>
        <v>0.49999999999999989</v>
      </c>
      <c r="Q1411" s="176" t="s">
        <v>10</v>
      </c>
      <c r="R1411" s="86" t="s">
        <v>993</v>
      </c>
      <c r="S1411" s="5">
        <f t="shared" si="792"/>
        <v>2.0833333333333315E-2</v>
      </c>
    </row>
    <row r="1412" spans="1:19" ht="10.5" customHeight="1" outlineLevel="1" x14ac:dyDescent="0.2">
      <c r="B1412" s="16"/>
      <c r="C1412" s="13"/>
      <c r="D1412" s="16"/>
      <c r="E1412" s="16"/>
      <c r="F1412" s="16"/>
      <c r="G1412" s="16">
        <f t="shared" si="791"/>
        <v>2.0833333333333259E-2</v>
      </c>
      <c r="H1412" s="16"/>
      <c r="I1412" s="16"/>
      <c r="J1412" s="16"/>
      <c r="K1412" s="16"/>
      <c r="L1412" s="16"/>
      <c r="M1412" s="13"/>
      <c r="N1412" s="2">
        <f>N1404</f>
        <v>43454</v>
      </c>
      <c r="O1412" s="5">
        <f t="shared" si="788"/>
        <v>0.49999999999999989</v>
      </c>
      <c r="P1412" s="4">
        <f t="shared" si="789"/>
        <v>0.52083333333333315</v>
      </c>
      <c r="Q1412" s="176" t="s">
        <v>10</v>
      </c>
      <c r="R1412" s="86" t="s">
        <v>993</v>
      </c>
      <c r="S1412" s="5">
        <f t="shared" si="792"/>
        <v>2.0833333333333259E-2</v>
      </c>
    </row>
    <row r="1413" spans="1:19" ht="10.5" customHeight="1" outlineLevel="1" x14ac:dyDescent="0.2">
      <c r="B1413" s="16"/>
      <c r="C1413" s="13"/>
      <c r="D1413" s="16"/>
      <c r="E1413" s="16"/>
      <c r="F1413" s="16"/>
      <c r="G1413" s="16">
        <f t="shared" si="791"/>
        <v>2.0833333333333259E-2</v>
      </c>
      <c r="H1413" s="16"/>
      <c r="I1413" s="16"/>
      <c r="J1413" s="16"/>
      <c r="K1413" s="16"/>
      <c r="L1413" s="16"/>
      <c r="M1413" s="13"/>
      <c r="N1413" s="2">
        <f>N1404</f>
        <v>43454</v>
      </c>
      <c r="O1413" s="5">
        <f t="shared" si="788"/>
        <v>0.52083333333333315</v>
      </c>
      <c r="P1413" s="4">
        <f t="shared" si="789"/>
        <v>0.54166666666666641</v>
      </c>
      <c r="Q1413" s="176" t="s">
        <v>10</v>
      </c>
      <c r="R1413" s="86" t="s">
        <v>993</v>
      </c>
      <c r="S1413" s="5">
        <f t="shared" si="792"/>
        <v>2.0833333333333259E-2</v>
      </c>
    </row>
    <row r="1414" spans="1:19" ht="10.5" customHeight="1" outlineLevel="1" x14ac:dyDescent="0.2">
      <c r="B1414" s="16"/>
      <c r="C1414" s="16"/>
      <c r="D1414" s="16">
        <f>S1414</f>
        <v>2.0833333333333259E-2</v>
      </c>
      <c r="E1414" s="16"/>
      <c r="F1414" s="16"/>
      <c r="G1414" s="16"/>
      <c r="H1414" s="16"/>
      <c r="I1414" s="16"/>
      <c r="J1414" s="16"/>
      <c r="K1414" s="16"/>
      <c r="L1414" s="16"/>
      <c r="M1414" s="16"/>
      <c r="N1414" s="2">
        <f>N1404</f>
        <v>43454</v>
      </c>
      <c r="O1414" s="5">
        <f t="shared" si="788"/>
        <v>0.54166666666666641</v>
      </c>
      <c r="P1414" s="4">
        <f t="shared" si="789"/>
        <v>0.56249999999999967</v>
      </c>
      <c r="Q1414" s="176" t="s">
        <v>3</v>
      </c>
      <c r="R1414" s="6" t="s">
        <v>21</v>
      </c>
      <c r="S1414" s="5">
        <f>SUM(P1414-O1414)</f>
        <v>2.0833333333333259E-2</v>
      </c>
    </row>
    <row r="1415" spans="1:19" ht="10.5" customHeight="1" outlineLevel="1" x14ac:dyDescent="0.2">
      <c r="A1415" s="16"/>
      <c r="B1415" s="16"/>
      <c r="C1415" s="16"/>
      <c r="D1415" s="16">
        <f>S1415</f>
        <v>2.0833333333333259E-2</v>
      </c>
      <c r="E1415" s="16"/>
      <c r="F1415" s="16"/>
      <c r="G1415" s="16"/>
      <c r="H1415" s="16"/>
      <c r="I1415" s="16"/>
      <c r="J1415" s="16"/>
      <c r="K1415" s="16"/>
      <c r="L1415" s="16"/>
      <c r="M1415" s="16"/>
      <c r="N1415" s="2">
        <f>N1404</f>
        <v>43454</v>
      </c>
      <c r="O1415" s="5">
        <f t="shared" si="788"/>
        <v>0.56249999999999967</v>
      </c>
      <c r="P1415" s="4">
        <f t="shared" si="789"/>
        <v>0.58333333333333293</v>
      </c>
      <c r="Q1415" s="176" t="s">
        <v>3</v>
      </c>
      <c r="R1415" s="6" t="s">
        <v>21</v>
      </c>
      <c r="S1415" s="5">
        <f>SUM(P1415-O1415)</f>
        <v>2.0833333333333259E-2</v>
      </c>
    </row>
    <row r="1416" spans="1:19" ht="10.5" customHeight="1" outlineLevel="1" x14ac:dyDescent="0.2">
      <c r="B1416" s="16"/>
      <c r="C1416" s="13"/>
      <c r="D1416" s="16"/>
      <c r="E1416" s="16"/>
      <c r="F1416" s="16"/>
      <c r="G1416" s="16">
        <f>S1416</f>
        <v>2.0833333333333259E-2</v>
      </c>
      <c r="H1416" s="16"/>
      <c r="I1416" s="16"/>
      <c r="J1416" s="16"/>
      <c r="K1416" s="16"/>
      <c r="L1416" s="16"/>
      <c r="M1416" s="16"/>
      <c r="N1416" s="2">
        <f>N1404</f>
        <v>43454</v>
      </c>
      <c r="O1416" s="5">
        <f t="shared" si="788"/>
        <v>0.58333333333333293</v>
      </c>
      <c r="P1416" s="4">
        <f t="shared" si="789"/>
        <v>0.60416666666666619</v>
      </c>
      <c r="Q1416" s="176" t="s">
        <v>10</v>
      </c>
      <c r="R1416" s="86" t="s">
        <v>993</v>
      </c>
      <c r="S1416" s="5">
        <f>SUM(P1416-O1416)</f>
        <v>2.0833333333333259E-2</v>
      </c>
    </row>
    <row r="1417" spans="1:19" ht="10.5" customHeight="1" outlineLevel="1" x14ac:dyDescent="0.2">
      <c r="B1417" s="16"/>
      <c r="C1417" s="13"/>
      <c r="D1417" s="16"/>
      <c r="E1417" s="16"/>
      <c r="F1417" s="16"/>
      <c r="G1417" s="16">
        <f>S1417</f>
        <v>2.0833333333333259E-2</v>
      </c>
      <c r="H1417" s="16"/>
      <c r="I1417" s="16"/>
      <c r="J1417" s="16"/>
      <c r="K1417" s="16"/>
      <c r="L1417" s="16"/>
      <c r="M1417" s="16"/>
      <c r="N1417" s="2">
        <f>N1404</f>
        <v>43454</v>
      </c>
      <c r="O1417" s="5">
        <f t="shared" si="788"/>
        <v>0.60416666666666619</v>
      </c>
      <c r="P1417" s="4">
        <f t="shared" si="789"/>
        <v>0.62499999999999944</v>
      </c>
      <c r="Q1417" s="176" t="s">
        <v>10</v>
      </c>
      <c r="R1417" s="86" t="s">
        <v>993</v>
      </c>
      <c r="S1417" s="5">
        <f t="shared" ref="S1417" si="793">SUM(P1417-O1417)</f>
        <v>2.0833333333333259E-2</v>
      </c>
    </row>
    <row r="1418" spans="1:19" ht="10.5" customHeight="1" outlineLevel="1" x14ac:dyDescent="0.2">
      <c r="B1418" s="16"/>
      <c r="C1418" s="13"/>
      <c r="D1418" s="16"/>
      <c r="E1418" s="16"/>
      <c r="F1418" s="16"/>
      <c r="G1418" s="16">
        <f>S1418</f>
        <v>2.0833333333333259E-2</v>
      </c>
      <c r="H1418" s="16"/>
      <c r="I1418" s="16"/>
      <c r="J1418" s="16"/>
      <c r="K1418" s="16"/>
      <c r="L1418" s="16"/>
      <c r="M1418" s="16"/>
      <c r="N1418" s="2">
        <f>N1404</f>
        <v>43454</v>
      </c>
      <c r="O1418" s="5">
        <f t="shared" si="788"/>
        <v>0.62499999999999944</v>
      </c>
      <c r="P1418" s="4">
        <f t="shared" si="789"/>
        <v>0.6458333333333327</v>
      </c>
      <c r="Q1418" s="176" t="s">
        <v>10</v>
      </c>
      <c r="R1418" s="86" t="s">
        <v>993</v>
      </c>
      <c r="S1418" s="5">
        <f>SUM(P1418-O1418)</f>
        <v>2.0833333333333259E-2</v>
      </c>
    </row>
    <row r="1419" spans="1:19" ht="10.5" customHeight="1" outlineLevel="1" x14ac:dyDescent="0.2">
      <c r="B1419" s="16"/>
      <c r="C1419" s="13"/>
      <c r="D1419" s="16"/>
      <c r="E1419" s="16"/>
      <c r="F1419" s="16"/>
      <c r="G1419" s="16">
        <f>S1419</f>
        <v>2.0833333333333259E-2</v>
      </c>
      <c r="H1419" s="16"/>
      <c r="I1419" s="16"/>
      <c r="J1419" s="16"/>
      <c r="K1419" s="16"/>
      <c r="L1419" s="16"/>
      <c r="M1419" s="16"/>
      <c r="N1419" s="2">
        <f>N1404</f>
        <v>43454</v>
      </c>
      <c r="O1419" s="5">
        <f t="shared" si="788"/>
        <v>0.6458333333333327</v>
      </c>
      <c r="P1419" s="4">
        <f t="shared" si="789"/>
        <v>0.66666666666666596</v>
      </c>
      <c r="Q1419" s="176" t="s">
        <v>10</v>
      </c>
      <c r="R1419" s="86" t="s">
        <v>993</v>
      </c>
      <c r="S1419" s="5">
        <f t="shared" ref="S1419:S1422" si="794">SUM(P1419-O1419)</f>
        <v>2.0833333333333259E-2</v>
      </c>
    </row>
    <row r="1420" spans="1:19" ht="10.5" customHeight="1" outlineLevel="1" x14ac:dyDescent="0.2">
      <c r="B1420" s="16"/>
      <c r="C1420" s="13"/>
      <c r="D1420" s="16"/>
      <c r="E1420" s="16"/>
      <c r="F1420" s="16"/>
      <c r="G1420" s="16"/>
      <c r="H1420" s="16">
        <f>S1420</f>
        <v>2.0833333333333259E-2</v>
      </c>
      <c r="I1420" s="16"/>
      <c r="J1420" s="16"/>
      <c r="K1420" s="16"/>
      <c r="L1420" s="16"/>
      <c r="M1420" s="16"/>
      <c r="N1420" s="2">
        <f>N1404</f>
        <v>43454</v>
      </c>
      <c r="O1420" s="5">
        <f t="shared" si="788"/>
        <v>0.66666666666666596</v>
      </c>
      <c r="P1420" s="4">
        <f t="shared" si="789"/>
        <v>0.68749999999999922</v>
      </c>
      <c r="Q1420" s="176" t="s">
        <v>11</v>
      </c>
      <c r="R1420" s="86" t="s">
        <v>994</v>
      </c>
      <c r="S1420" s="5">
        <f t="shared" si="794"/>
        <v>2.0833333333333259E-2</v>
      </c>
    </row>
    <row r="1421" spans="1:19" ht="10.5" customHeight="1" outlineLevel="1" x14ac:dyDescent="0.2">
      <c r="B1421" s="16"/>
      <c r="C1421" s="13"/>
      <c r="D1421" s="16"/>
      <c r="E1421" s="16"/>
      <c r="F1421" s="16"/>
      <c r="G1421" s="16">
        <f>S1421</f>
        <v>2.0833333333333259E-2</v>
      </c>
      <c r="H1421" s="16"/>
      <c r="I1421" s="16"/>
      <c r="J1421" s="16"/>
      <c r="K1421" s="16"/>
      <c r="L1421" s="16"/>
      <c r="M1421" s="16"/>
      <c r="N1421" s="2">
        <f>N1404</f>
        <v>43454</v>
      </c>
      <c r="O1421" s="5">
        <f t="shared" si="788"/>
        <v>0.68749999999999922</v>
      </c>
      <c r="P1421" s="4">
        <f t="shared" si="789"/>
        <v>0.70833333333333248</v>
      </c>
      <c r="Q1421" s="176" t="s">
        <v>10</v>
      </c>
      <c r="R1421" s="86" t="s">
        <v>993</v>
      </c>
      <c r="S1421" s="5">
        <f t="shared" si="794"/>
        <v>2.0833333333333259E-2</v>
      </c>
    </row>
    <row r="1422" spans="1:19" ht="10.5" customHeight="1" outlineLevel="1" x14ac:dyDescent="0.2">
      <c r="B1422" s="16"/>
      <c r="C1422" s="13"/>
      <c r="D1422" s="16"/>
      <c r="E1422" s="16"/>
      <c r="F1422" s="16"/>
      <c r="G1422" s="16">
        <f>S1422</f>
        <v>2.0833333333333259E-2</v>
      </c>
      <c r="H1422" s="16"/>
      <c r="I1422" s="16"/>
      <c r="J1422" s="16"/>
      <c r="K1422" s="16"/>
      <c r="L1422" s="16"/>
      <c r="M1422" s="16"/>
      <c r="N1422" s="2">
        <f>N1404</f>
        <v>43454</v>
      </c>
      <c r="O1422" s="5">
        <f t="shared" si="788"/>
        <v>0.70833333333333248</v>
      </c>
      <c r="P1422" s="4">
        <f t="shared" si="789"/>
        <v>0.72916666666666574</v>
      </c>
      <c r="Q1422" s="176" t="s">
        <v>10</v>
      </c>
      <c r="R1422" s="86" t="s">
        <v>993</v>
      </c>
      <c r="S1422" s="5">
        <f t="shared" si="794"/>
        <v>2.0833333333333259E-2</v>
      </c>
    </row>
    <row r="1423" spans="1:19" ht="10.5" customHeight="1" outlineLevel="1" thickBot="1" x14ac:dyDescent="0.25">
      <c r="B1423" s="16"/>
      <c r="C1423" s="13"/>
      <c r="D1423" s="16"/>
      <c r="E1423" s="16"/>
      <c r="F1423" s="16"/>
      <c r="G1423" s="16">
        <f>S1423</f>
        <v>2.0833333333333259E-2</v>
      </c>
      <c r="H1423" s="16"/>
      <c r="I1423" s="16"/>
      <c r="J1423" s="16"/>
      <c r="K1423" s="16"/>
      <c r="L1423" s="16"/>
      <c r="M1423" s="16"/>
      <c r="N1423" s="2">
        <f>N1404</f>
        <v>43454</v>
      </c>
      <c r="O1423" s="5">
        <f t="shared" si="788"/>
        <v>0.72916666666666574</v>
      </c>
      <c r="P1423" s="4">
        <f t="shared" si="789"/>
        <v>0.749999999999999</v>
      </c>
      <c r="Q1423" s="176" t="s">
        <v>10</v>
      </c>
      <c r="R1423" s="86" t="s">
        <v>993</v>
      </c>
      <c r="S1423" s="5">
        <f>SUM(P1423-O1423)</f>
        <v>2.0833333333333259E-2</v>
      </c>
    </row>
    <row r="1424" spans="1:19" ht="10.5" customHeight="1" outlineLevel="1" x14ac:dyDescent="0.2">
      <c r="A1424" s="17">
        <f t="shared" ref="A1424:M1424" si="795">SUM(A1405:A1423)</f>
        <v>0</v>
      </c>
      <c r="B1424" s="17">
        <f t="shared" si="795"/>
        <v>0</v>
      </c>
      <c r="C1424" s="17">
        <f t="shared" si="795"/>
        <v>0</v>
      </c>
      <c r="D1424" s="17">
        <f t="shared" si="795"/>
        <v>4.1666666666666519E-2</v>
      </c>
      <c r="E1424" s="17">
        <f t="shared" si="795"/>
        <v>0</v>
      </c>
      <c r="F1424" s="17">
        <f t="shared" si="795"/>
        <v>0</v>
      </c>
      <c r="G1424" s="17">
        <f t="shared" si="795"/>
        <v>0.31249999999999922</v>
      </c>
      <c r="H1424" s="17">
        <f t="shared" si="795"/>
        <v>2.0833333333333259E-2</v>
      </c>
      <c r="I1424" s="17">
        <f t="shared" si="795"/>
        <v>2.0833333333333315E-2</v>
      </c>
      <c r="J1424" s="17">
        <f t="shared" si="795"/>
        <v>0</v>
      </c>
      <c r="K1424" s="17">
        <f t="shared" si="795"/>
        <v>0</v>
      </c>
      <c r="L1424" s="17">
        <f t="shared" si="795"/>
        <v>0</v>
      </c>
      <c r="M1424" s="17">
        <f t="shared" si="795"/>
        <v>0</v>
      </c>
      <c r="N1424" s="55" t="b">
        <f>SUM(A1424:M1424) = S1424</f>
        <v>1</v>
      </c>
      <c r="O1424" s="23"/>
      <c r="P1424" s="23"/>
      <c r="Q1424" s="167"/>
      <c r="R1424" s="167"/>
      <c r="S1424" s="17">
        <f>SUM(S1405:S1423)</f>
        <v>0.39583333333333232</v>
      </c>
    </row>
    <row r="1425" spans="1:19" ht="10.5" customHeight="1" outlineLevel="1" x14ac:dyDescent="0.2">
      <c r="A1425" s="8">
        <f t="shared" ref="A1425:C1425" si="796">(A1424-INT(A1424))*24</f>
        <v>0</v>
      </c>
      <c r="B1425" s="8">
        <f t="shared" si="796"/>
        <v>0</v>
      </c>
      <c r="C1425" s="8">
        <f t="shared" si="796"/>
        <v>0</v>
      </c>
      <c r="D1425" s="18">
        <f>(D1424-INT(D1424))*24</f>
        <v>0.99999999999999645</v>
      </c>
      <c r="E1425" s="18">
        <f>(E1424-INT(E1424))*24</f>
        <v>0</v>
      </c>
      <c r="F1425" s="18">
        <f>(F1424-INT(F1424))*24</f>
        <v>0</v>
      </c>
      <c r="G1425" s="18">
        <f>(G1424-INT(G1424))*24</f>
        <v>7.4999999999999813</v>
      </c>
      <c r="H1425" s="18">
        <f t="shared" ref="H1425:M1425" si="797">(H1424-INT(H1424))*24</f>
        <v>0.49999999999999822</v>
      </c>
      <c r="I1425" s="18">
        <f t="shared" si="797"/>
        <v>0.49999999999999956</v>
      </c>
      <c r="J1425" s="18">
        <f t="shared" si="797"/>
        <v>0</v>
      </c>
      <c r="K1425" s="18">
        <f t="shared" si="797"/>
        <v>0</v>
      </c>
      <c r="L1425" s="18">
        <f t="shared" si="797"/>
        <v>0</v>
      </c>
      <c r="M1425" s="57">
        <f t="shared" si="797"/>
        <v>0</v>
      </c>
      <c r="N1425" s="26">
        <f>SUM(A1425:M1425)</f>
        <v>9.4999999999999769</v>
      </c>
      <c r="O1425" s="24"/>
      <c r="P1425" s="24"/>
      <c r="Q1425" s="168"/>
      <c r="R1425" s="168"/>
      <c r="S1425" s="52"/>
    </row>
    <row r="1426" spans="1:19" ht="10.5" customHeight="1" outlineLevel="1" thickBot="1" x14ac:dyDescent="0.25">
      <c r="A1426" s="27"/>
      <c r="B1426" s="19"/>
      <c r="C1426" s="19"/>
      <c r="D1426" s="20">
        <f>SUM(A1425:D1425)</f>
        <v>0.99999999999999645</v>
      </c>
      <c r="E1426" s="20">
        <f t="shared" ref="E1426:M1426" si="798">E1425</f>
        <v>0</v>
      </c>
      <c r="F1426" s="20">
        <f t="shared" si="798"/>
        <v>0</v>
      </c>
      <c r="G1426" s="20">
        <f t="shared" si="798"/>
        <v>7.4999999999999813</v>
      </c>
      <c r="H1426" s="20">
        <f t="shared" si="798"/>
        <v>0.49999999999999822</v>
      </c>
      <c r="I1426" s="20">
        <f t="shared" si="798"/>
        <v>0.49999999999999956</v>
      </c>
      <c r="J1426" s="20">
        <f t="shared" si="798"/>
        <v>0</v>
      </c>
      <c r="K1426" s="20">
        <f t="shared" si="798"/>
        <v>0</v>
      </c>
      <c r="L1426" s="20">
        <f t="shared" si="798"/>
        <v>0</v>
      </c>
      <c r="M1426" s="58">
        <f t="shared" si="798"/>
        <v>0</v>
      </c>
      <c r="N1426" s="60">
        <f>S1426</f>
        <v>0.39583333333333232</v>
      </c>
      <c r="O1426" s="25"/>
      <c r="P1426" s="25"/>
      <c r="Q1426" s="169"/>
      <c r="R1426" s="169"/>
      <c r="S1426" s="54">
        <f>SUM(S1424:S1425)</f>
        <v>0.39583333333333232</v>
      </c>
    </row>
    <row r="1427" spans="1:19" ht="10.5" customHeight="1" outlineLevel="1" thickBot="1" x14ac:dyDescent="0.25">
      <c r="A1427" s="39"/>
      <c r="B1427" s="40" t="s">
        <v>252</v>
      </c>
      <c r="C1427" s="40" t="s">
        <v>19</v>
      </c>
      <c r="D1427" s="40" t="s">
        <v>3</v>
      </c>
      <c r="E1427" s="59" t="s">
        <v>24</v>
      </c>
      <c r="F1427" s="40" t="s">
        <v>12</v>
      </c>
      <c r="G1427" s="39" t="s">
        <v>10</v>
      </c>
      <c r="H1427" s="39" t="s">
        <v>11</v>
      </c>
      <c r="I1427" s="39" t="s">
        <v>15</v>
      </c>
      <c r="J1427" s="39" t="s">
        <v>13</v>
      </c>
      <c r="K1427" s="39" t="s">
        <v>368</v>
      </c>
      <c r="L1427" s="39" t="s">
        <v>687</v>
      </c>
      <c r="M1427" s="59" t="s">
        <v>26</v>
      </c>
      <c r="N1427" s="56">
        <f>N1404+1</f>
        <v>43455</v>
      </c>
      <c r="O1427" s="4">
        <v>0.41666666666666669</v>
      </c>
      <c r="P1427" s="4">
        <f>O1427</f>
        <v>0.41666666666666669</v>
      </c>
      <c r="Q1427" s="47" t="s">
        <v>23</v>
      </c>
      <c r="R1427" s="86" t="s">
        <v>632</v>
      </c>
      <c r="S1427" s="5">
        <f t="shared" ref="S1427" si="799">SUM(P1427-O1427)</f>
        <v>0</v>
      </c>
    </row>
    <row r="1428" spans="1:19" ht="10.5" customHeight="1" outlineLevel="1" x14ac:dyDescent="0.2">
      <c r="B1428" s="16"/>
      <c r="C1428" s="13"/>
      <c r="D1428" s="16">
        <f>S1428</f>
        <v>2.0833333333333315E-2</v>
      </c>
      <c r="E1428" s="16"/>
      <c r="F1428" s="16"/>
      <c r="G1428" s="16"/>
      <c r="H1428" s="16"/>
      <c r="J1428" s="16"/>
      <c r="M1428" s="16"/>
      <c r="N1428" s="2">
        <f>N1427</f>
        <v>43455</v>
      </c>
      <c r="O1428" s="3">
        <f>SUM(P1427)</f>
        <v>0.41666666666666669</v>
      </c>
      <c r="P1428" s="4">
        <f>P1427+0.0208333333333333</f>
        <v>0.4375</v>
      </c>
      <c r="Q1428" s="176" t="s">
        <v>3</v>
      </c>
      <c r="R1428" s="6" t="s">
        <v>21</v>
      </c>
      <c r="S1428" s="5">
        <f t="shared" ref="S1428:S1429" si="800">SUM(P1428-O1428)</f>
        <v>2.0833333333333315E-2</v>
      </c>
    </row>
    <row r="1429" spans="1:19" ht="10.5" customHeight="1" outlineLevel="1" x14ac:dyDescent="0.2">
      <c r="B1429" s="16"/>
      <c r="C1429" s="13"/>
      <c r="D1429" s="16"/>
      <c r="E1429" s="16"/>
      <c r="F1429" s="16"/>
      <c r="G1429" s="16"/>
      <c r="H1429" s="16">
        <f>S1429</f>
        <v>2.0833333333333315E-2</v>
      </c>
      <c r="I1429" s="16"/>
      <c r="J1429" s="16"/>
      <c r="K1429" s="16"/>
      <c r="M1429" s="16"/>
      <c r="N1429" s="2">
        <f>N1427</f>
        <v>43455</v>
      </c>
      <c r="O1429" s="3">
        <f t="shared" ref="O1429:O1442" si="801">SUM(P1428)</f>
        <v>0.4375</v>
      </c>
      <c r="P1429" s="4">
        <f t="shared" ref="P1429:P1442" si="802">P1428+0.0208333333333333</f>
        <v>0.45833333333333331</v>
      </c>
      <c r="Q1429" s="176" t="s">
        <v>11</v>
      </c>
      <c r="R1429" s="86" t="s">
        <v>1001</v>
      </c>
      <c r="S1429" s="5">
        <f t="shared" si="800"/>
        <v>2.0833333333333315E-2</v>
      </c>
    </row>
    <row r="1430" spans="1:19" ht="10.5" customHeight="1" outlineLevel="1" x14ac:dyDescent="0.2">
      <c r="B1430" s="16"/>
      <c r="C1430" s="13"/>
      <c r="D1430" s="5"/>
      <c r="E1430" s="16"/>
      <c r="F1430" s="16"/>
      <c r="G1430" s="16">
        <f t="shared" ref="G1430:G1442" si="803">S1430</f>
        <v>2.0833333333333315E-2</v>
      </c>
      <c r="H1430" s="16"/>
      <c r="I1430" s="16"/>
      <c r="J1430" s="16"/>
      <c r="K1430" s="16"/>
      <c r="L1430" s="16"/>
      <c r="M1430" s="13"/>
      <c r="N1430" s="2">
        <f>N1427</f>
        <v>43455</v>
      </c>
      <c r="O1430" s="3">
        <f t="shared" si="801"/>
        <v>0.45833333333333331</v>
      </c>
      <c r="P1430" s="4">
        <f t="shared" si="802"/>
        <v>0.47916666666666663</v>
      </c>
      <c r="Q1430" s="176" t="s">
        <v>10</v>
      </c>
      <c r="R1430" s="86" t="s">
        <v>993</v>
      </c>
      <c r="S1430" s="5">
        <f>SUM(P1430-O1430)</f>
        <v>2.0833333333333315E-2</v>
      </c>
    </row>
    <row r="1431" spans="1:19" ht="10.5" customHeight="1" outlineLevel="1" x14ac:dyDescent="0.2">
      <c r="B1431" s="16"/>
      <c r="C1431" s="13"/>
      <c r="D1431" s="16"/>
      <c r="E1431" s="16"/>
      <c r="F1431" s="16"/>
      <c r="G1431" s="16">
        <f t="shared" si="803"/>
        <v>2.0833333333333315E-2</v>
      </c>
      <c r="H1431" s="16"/>
      <c r="I1431" s="16"/>
      <c r="J1431" s="16"/>
      <c r="K1431" s="16"/>
      <c r="L1431" s="16"/>
      <c r="M1431" s="16"/>
      <c r="N1431" s="2">
        <f>N1427</f>
        <v>43455</v>
      </c>
      <c r="O1431" s="3">
        <f t="shared" si="801"/>
        <v>0.47916666666666663</v>
      </c>
      <c r="P1431" s="4">
        <f t="shared" si="802"/>
        <v>0.49999999999999994</v>
      </c>
      <c r="Q1431" s="176" t="s">
        <v>10</v>
      </c>
      <c r="R1431" s="86" t="s">
        <v>1000</v>
      </c>
      <c r="S1431" s="5">
        <f>SUM(P1431-O1431)</f>
        <v>2.0833333333333315E-2</v>
      </c>
    </row>
    <row r="1432" spans="1:19" ht="10.5" customHeight="1" outlineLevel="1" x14ac:dyDescent="0.2">
      <c r="B1432" s="16"/>
      <c r="C1432" s="13"/>
      <c r="D1432" s="16"/>
      <c r="E1432" s="16"/>
      <c r="F1432" s="16"/>
      <c r="G1432" s="16">
        <f t="shared" si="803"/>
        <v>2.0833333333333315E-2</v>
      </c>
      <c r="H1432" s="16"/>
      <c r="I1432" s="16"/>
      <c r="J1432" s="16"/>
      <c r="K1432" s="16"/>
      <c r="L1432" s="16"/>
      <c r="M1432" s="16"/>
      <c r="N1432" s="2">
        <f>N1427</f>
        <v>43455</v>
      </c>
      <c r="O1432" s="3">
        <f t="shared" si="801"/>
        <v>0.49999999999999994</v>
      </c>
      <c r="P1432" s="4">
        <f t="shared" si="802"/>
        <v>0.52083333333333326</v>
      </c>
      <c r="Q1432" s="176" t="s">
        <v>10</v>
      </c>
      <c r="R1432" s="86" t="s">
        <v>1000</v>
      </c>
      <c r="S1432" s="5">
        <f>SUM(P1432-O1432)</f>
        <v>2.0833333333333315E-2</v>
      </c>
    </row>
    <row r="1433" spans="1:19" ht="10.5" customHeight="1" outlineLevel="1" x14ac:dyDescent="0.2">
      <c r="B1433" s="16"/>
      <c r="C1433" s="13"/>
      <c r="D1433" s="16"/>
      <c r="E1433" s="16"/>
      <c r="F1433" s="16"/>
      <c r="G1433" s="16">
        <f t="shared" si="803"/>
        <v>2.0833333333333259E-2</v>
      </c>
      <c r="H1433" s="16"/>
      <c r="I1433" s="16"/>
      <c r="J1433" s="16"/>
      <c r="K1433" s="16"/>
      <c r="L1433" s="16"/>
      <c r="M1433" s="16"/>
      <c r="N1433" s="2">
        <f>N1427</f>
        <v>43455</v>
      </c>
      <c r="O1433" s="3">
        <f t="shared" si="801"/>
        <v>0.52083333333333326</v>
      </c>
      <c r="P1433" s="4">
        <f t="shared" si="802"/>
        <v>0.54166666666666652</v>
      </c>
      <c r="Q1433" s="176" t="s">
        <v>10</v>
      </c>
      <c r="R1433" s="86" t="s">
        <v>999</v>
      </c>
      <c r="S1433" s="5">
        <f>SUM(P1433-O1433)</f>
        <v>2.0833333333333259E-2</v>
      </c>
    </row>
    <row r="1434" spans="1:19" ht="10.5" customHeight="1" outlineLevel="1" x14ac:dyDescent="0.2">
      <c r="B1434" s="16"/>
      <c r="C1434" s="13"/>
      <c r="D1434" s="16"/>
      <c r="E1434" s="16"/>
      <c r="F1434" s="16"/>
      <c r="G1434" s="16">
        <f t="shared" si="803"/>
        <v>2.0833333333333259E-2</v>
      </c>
      <c r="H1434" s="16"/>
      <c r="I1434" s="16"/>
      <c r="J1434" s="16"/>
      <c r="K1434" s="16"/>
      <c r="L1434" s="16"/>
      <c r="M1434" s="16"/>
      <c r="N1434" s="2">
        <f>N1427</f>
        <v>43455</v>
      </c>
      <c r="O1434" s="3">
        <f t="shared" si="801"/>
        <v>0.54166666666666652</v>
      </c>
      <c r="P1434" s="4">
        <f t="shared" si="802"/>
        <v>0.56249999999999978</v>
      </c>
      <c r="Q1434" s="176" t="s">
        <v>10</v>
      </c>
      <c r="R1434" s="86" t="s">
        <v>998</v>
      </c>
      <c r="S1434" s="5">
        <f t="shared" ref="S1434:S1435" si="804">SUM(P1434-O1434)</f>
        <v>2.0833333333333259E-2</v>
      </c>
    </row>
    <row r="1435" spans="1:19" ht="10.5" customHeight="1" outlineLevel="1" x14ac:dyDescent="0.2">
      <c r="B1435" s="16"/>
      <c r="C1435" s="13"/>
      <c r="D1435" s="16"/>
      <c r="E1435" s="16"/>
      <c r="F1435" s="16"/>
      <c r="G1435" s="16">
        <f t="shared" si="803"/>
        <v>2.0833333333333259E-2</v>
      </c>
      <c r="H1435" s="16"/>
      <c r="I1435" s="16"/>
      <c r="J1435" s="16"/>
      <c r="L1435" s="16"/>
      <c r="M1435" s="16"/>
      <c r="N1435" s="2">
        <f>N1427</f>
        <v>43455</v>
      </c>
      <c r="O1435" s="3">
        <f t="shared" si="801"/>
        <v>0.56249999999999978</v>
      </c>
      <c r="P1435" s="4">
        <f t="shared" si="802"/>
        <v>0.58333333333333304</v>
      </c>
      <c r="Q1435" s="176" t="s">
        <v>10</v>
      </c>
      <c r="R1435" s="86" t="s">
        <v>997</v>
      </c>
      <c r="S1435" s="5">
        <f t="shared" si="804"/>
        <v>2.0833333333333259E-2</v>
      </c>
    </row>
    <row r="1436" spans="1:19" ht="10.5" customHeight="1" outlineLevel="1" x14ac:dyDescent="0.2">
      <c r="B1436" s="16"/>
      <c r="C1436" s="13"/>
      <c r="D1436" s="16"/>
      <c r="E1436" s="16"/>
      <c r="F1436" s="16"/>
      <c r="G1436" s="16">
        <f t="shared" si="803"/>
        <v>2.0833333333333259E-2</v>
      </c>
      <c r="H1436" s="16"/>
      <c r="I1436" s="16"/>
      <c r="J1436" s="16"/>
      <c r="K1436" s="16"/>
      <c r="L1436" s="16"/>
      <c r="M1436" s="16"/>
      <c r="N1436" s="2">
        <f>N1427</f>
        <v>43455</v>
      </c>
      <c r="O1436" s="3">
        <f t="shared" si="801"/>
        <v>0.58333333333333304</v>
      </c>
      <c r="P1436" s="4">
        <f t="shared" si="802"/>
        <v>0.6041666666666663</v>
      </c>
      <c r="Q1436" s="176" t="s">
        <v>10</v>
      </c>
      <c r="R1436" s="86" t="s">
        <v>996</v>
      </c>
      <c r="S1436" s="5">
        <f>SUM(P1436-O1436)</f>
        <v>2.0833333333333259E-2</v>
      </c>
    </row>
    <row r="1437" spans="1:19" ht="10.5" customHeight="1" outlineLevel="1" x14ac:dyDescent="0.2">
      <c r="B1437" s="16"/>
      <c r="C1437" s="16"/>
      <c r="D1437" s="16"/>
      <c r="E1437" s="16"/>
      <c r="F1437" s="16"/>
      <c r="G1437" s="16">
        <f t="shared" si="803"/>
        <v>2.0833333333333259E-2</v>
      </c>
      <c r="H1437" s="16"/>
      <c r="I1437" s="16"/>
      <c r="J1437" s="16"/>
      <c r="K1437" s="16"/>
      <c r="L1437" s="16"/>
      <c r="M1437" s="16"/>
      <c r="N1437" s="2">
        <f>N1427</f>
        <v>43455</v>
      </c>
      <c r="O1437" s="3">
        <f t="shared" si="801"/>
        <v>0.6041666666666663</v>
      </c>
      <c r="P1437" s="4">
        <f t="shared" si="802"/>
        <v>0.62499999999999956</v>
      </c>
      <c r="Q1437" s="176" t="s">
        <v>10</v>
      </c>
      <c r="R1437" s="86" t="s">
        <v>995</v>
      </c>
      <c r="S1437" s="5">
        <f>SUM(P1437-O1437)</f>
        <v>2.0833333333333259E-2</v>
      </c>
    </row>
    <row r="1438" spans="1:19" ht="10.5" customHeight="1" outlineLevel="1" x14ac:dyDescent="0.2">
      <c r="B1438" s="16"/>
      <c r="C1438" s="16"/>
      <c r="D1438" s="16"/>
      <c r="E1438" s="16"/>
      <c r="F1438" s="16"/>
      <c r="G1438" s="16">
        <f t="shared" si="803"/>
        <v>2.0833333333333259E-2</v>
      </c>
      <c r="H1438" s="16"/>
      <c r="I1438" s="16"/>
      <c r="J1438" s="16"/>
      <c r="K1438" s="16"/>
      <c r="L1438" s="16"/>
      <c r="M1438" s="16"/>
      <c r="N1438" s="2">
        <f>N1427</f>
        <v>43455</v>
      </c>
      <c r="O1438" s="3">
        <f t="shared" si="801"/>
        <v>0.62499999999999956</v>
      </c>
      <c r="P1438" s="4">
        <f t="shared" si="802"/>
        <v>0.64583333333333282</v>
      </c>
      <c r="Q1438" s="176" t="s">
        <v>10</v>
      </c>
      <c r="R1438" s="86" t="s">
        <v>995</v>
      </c>
      <c r="S1438" s="5">
        <f t="shared" ref="S1438:S1440" si="805">SUM(P1438-O1438)</f>
        <v>2.0833333333333259E-2</v>
      </c>
    </row>
    <row r="1439" spans="1:19" ht="10.5" customHeight="1" outlineLevel="1" x14ac:dyDescent="0.2">
      <c r="B1439" s="16"/>
      <c r="C1439" s="16"/>
      <c r="D1439" s="16"/>
      <c r="E1439" s="16"/>
      <c r="F1439" s="16"/>
      <c r="G1439" s="16">
        <f t="shared" si="803"/>
        <v>2.0833333333333259E-2</v>
      </c>
      <c r="H1439" s="16"/>
      <c r="I1439" s="16"/>
      <c r="J1439" s="16"/>
      <c r="K1439" s="16"/>
      <c r="L1439" s="16"/>
      <c r="M1439" s="16"/>
      <c r="N1439" s="2">
        <f>N1427</f>
        <v>43455</v>
      </c>
      <c r="O1439" s="3">
        <f t="shared" si="801"/>
        <v>0.64583333333333282</v>
      </c>
      <c r="P1439" s="4">
        <f t="shared" si="802"/>
        <v>0.66666666666666607</v>
      </c>
      <c r="Q1439" s="176" t="s">
        <v>10</v>
      </c>
      <c r="R1439" s="86" t="s">
        <v>995</v>
      </c>
      <c r="S1439" s="5">
        <f t="shared" si="805"/>
        <v>2.0833333333333259E-2</v>
      </c>
    </row>
    <row r="1440" spans="1:19" ht="10.5" customHeight="1" outlineLevel="1" x14ac:dyDescent="0.2">
      <c r="B1440" s="16"/>
      <c r="C1440" s="16"/>
      <c r="D1440" s="16"/>
      <c r="E1440" s="16"/>
      <c r="F1440" s="16"/>
      <c r="G1440" s="16">
        <f t="shared" si="803"/>
        <v>2.0833333333333259E-2</v>
      </c>
      <c r="H1440" s="16"/>
      <c r="I1440" s="16"/>
      <c r="J1440" s="16"/>
      <c r="K1440" s="16"/>
      <c r="L1440" s="16"/>
      <c r="M1440" s="16"/>
      <c r="N1440" s="2">
        <f>N1427</f>
        <v>43455</v>
      </c>
      <c r="O1440" s="3">
        <f t="shared" si="801"/>
        <v>0.66666666666666607</v>
      </c>
      <c r="P1440" s="4">
        <f t="shared" si="802"/>
        <v>0.68749999999999933</v>
      </c>
      <c r="Q1440" s="176" t="s">
        <v>10</v>
      </c>
      <c r="R1440" s="86" t="s">
        <v>933</v>
      </c>
      <c r="S1440" s="5">
        <f t="shared" si="805"/>
        <v>2.0833333333333259E-2</v>
      </c>
    </row>
    <row r="1441" spans="1:19" ht="10.5" customHeight="1" outlineLevel="1" x14ac:dyDescent="0.2">
      <c r="B1441" s="16"/>
      <c r="C1441" s="16"/>
      <c r="D1441" s="16"/>
      <c r="E1441" s="16"/>
      <c r="F1441" s="16"/>
      <c r="G1441" s="16">
        <f t="shared" si="803"/>
        <v>2.0833333333333259E-2</v>
      </c>
      <c r="H1441" s="16"/>
      <c r="I1441" s="16"/>
      <c r="J1441" s="16"/>
      <c r="K1441" s="16"/>
      <c r="L1441" s="16"/>
      <c r="M1441" s="16"/>
      <c r="N1441" s="2">
        <f>N1427</f>
        <v>43455</v>
      </c>
      <c r="O1441" s="3">
        <f t="shared" si="801"/>
        <v>0.68749999999999933</v>
      </c>
      <c r="P1441" s="4">
        <f t="shared" si="802"/>
        <v>0.70833333333333259</v>
      </c>
      <c r="Q1441" s="177" t="s">
        <v>10</v>
      </c>
      <c r="R1441" s="166" t="s">
        <v>933</v>
      </c>
      <c r="S1441" s="5">
        <f>SUM(P1441-O1441)</f>
        <v>2.0833333333333259E-2</v>
      </c>
    </row>
    <row r="1442" spans="1:19" ht="10.5" customHeight="1" outlineLevel="1" thickBot="1" x14ac:dyDescent="0.25">
      <c r="B1442" s="16"/>
      <c r="C1442" s="16"/>
      <c r="D1442" s="16"/>
      <c r="E1442" s="16"/>
      <c r="F1442" s="16"/>
      <c r="G1442" s="16">
        <f t="shared" si="803"/>
        <v>2.0833333333333259E-2</v>
      </c>
      <c r="H1442" s="16"/>
      <c r="I1442" s="16"/>
      <c r="J1442" s="16"/>
      <c r="K1442" s="16"/>
      <c r="L1442" s="16"/>
      <c r="M1442" s="16"/>
      <c r="N1442" s="2">
        <f>N1427</f>
        <v>43455</v>
      </c>
      <c r="O1442" s="3">
        <f t="shared" si="801"/>
        <v>0.70833333333333259</v>
      </c>
      <c r="P1442" s="4">
        <f t="shared" si="802"/>
        <v>0.72916666666666585</v>
      </c>
      <c r="Q1442" s="177" t="s">
        <v>10</v>
      </c>
      <c r="R1442" s="166" t="s">
        <v>933</v>
      </c>
      <c r="S1442" s="5">
        <f>SUM(P1442-O1442)</f>
        <v>2.0833333333333259E-2</v>
      </c>
    </row>
    <row r="1443" spans="1:19" ht="10.5" customHeight="1" outlineLevel="1" x14ac:dyDescent="0.2">
      <c r="A1443" s="17">
        <f t="shared" ref="A1443:M1443" si="806">SUM(A1428:A1442)</f>
        <v>0</v>
      </c>
      <c r="B1443" s="17">
        <f t="shared" si="806"/>
        <v>0</v>
      </c>
      <c r="C1443" s="17">
        <f t="shared" si="806"/>
        <v>0</v>
      </c>
      <c r="D1443" s="17">
        <f t="shared" si="806"/>
        <v>2.0833333333333315E-2</v>
      </c>
      <c r="E1443" s="17">
        <f t="shared" si="806"/>
        <v>0</v>
      </c>
      <c r="F1443" s="17">
        <f t="shared" si="806"/>
        <v>0</v>
      </c>
      <c r="G1443" s="17">
        <f t="shared" si="806"/>
        <v>0.27083333333333254</v>
      </c>
      <c r="H1443" s="17">
        <f t="shared" si="806"/>
        <v>2.0833333333333315E-2</v>
      </c>
      <c r="I1443" s="17">
        <f t="shared" si="806"/>
        <v>0</v>
      </c>
      <c r="J1443" s="17">
        <f t="shared" si="806"/>
        <v>0</v>
      </c>
      <c r="K1443" s="17">
        <f t="shared" si="806"/>
        <v>0</v>
      </c>
      <c r="L1443" s="17">
        <f t="shared" si="806"/>
        <v>0</v>
      </c>
      <c r="M1443" s="23">
        <f t="shared" si="806"/>
        <v>0</v>
      </c>
      <c r="N1443" s="150" t="b">
        <f>SUM(A1443:M1443) = S1443</f>
        <v>1</v>
      </c>
      <c r="O1443" s="155"/>
      <c r="P1443" s="7"/>
      <c r="Q1443" s="49"/>
      <c r="R1443" s="49"/>
      <c r="S1443" s="17">
        <f>SUM(S1428:S1442)</f>
        <v>0.31249999999999917</v>
      </c>
    </row>
    <row r="1444" spans="1:19" ht="10.5" customHeight="1" outlineLevel="1" thickBot="1" x14ac:dyDescent="0.25">
      <c r="A1444" s="8">
        <f t="shared" ref="A1444:C1444" si="807">(A1443-INT(A1443))*24</f>
        <v>0</v>
      </c>
      <c r="B1444" s="8">
        <f t="shared" si="807"/>
        <v>0</v>
      </c>
      <c r="C1444" s="8">
        <f t="shared" si="807"/>
        <v>0</v>
      </c>
      <c r="D1444" s="18">
        <f>(D1443-INT(D1443))*24</f>
        <v>0.49999999999999956</v>
      </c>
      <c r="E1444" s="18">
        <f>(E1443-INT(E1443))*24</f>
        <v>0</v>
      </c>
      <c r="F1444" s="18">
        <f>(F1443-INT(F1443))*24</f>
        <v>0</v>
      </c>
      <c r="G1444" s="18">
        <f>(G1443-INT(G1443))*24</f>
        <v>6.4999999999999805</v>
      </c>
      <c r="H1444" s="18">
        <f t="shared" ref="H1444:M1444" si="808">(H1443-INT(H1443))*24</f>
        <v>0.49999999999999956</v>
      </c>
      <c r="I1444" s="18">
        <f t="shared" si="808"/>
        <v>0</v>
      </c>
      <c r="J1444" s="18">
        <f t="shared" si="808"/>
        <v>0</v>
      </c>
      <c r="K1444" s="18">
        <f t="shared" si="808"/>
        <v>0</v>
      </c>
      <c r="L1444" s="18">
        <f t="shared" si="808"/>
        <v>0</v>
      </c>
      <c r="M1444" s="146">
        <f t="shared" si="808"/>
        <v>0</v>
      </c>
      <c r="N1444" s="151">
        <f>SUM(A1444:M1444)</f>
        <v>7.4999999999999805</v>
      </c>
      <c r="O1444" s="153"/>
      <c r="P1444" s="50"/>
      <c r="Q1444" s="50"/>
      <c r="R1444" s="50"/>
      <c r="S1444" s="52"/>
    </row>
    <row r="1445" spans="1:19" ht="10.5" customHeight="1" outlineLevel="1" thickBot="1" x14ac:dyDescent="0.25">
      <c r="A1445" s="15"/>
      <c r="B1445" s="11"/>
      <c r="C1445" s="11"/>
      <c r="D1445" s="20">
        <f>SUM(A1444:D1444)</f>
        <v>0.49999999999999956</v>
      </c>
      <c r="E1445" s="20">
        <f t="shared" ref="E1445:M1445" si="809">E1444</f>
        <v>0</v>
      </c>
      <c r="F1445" s="20">
        <f t="shared" si="809"/>
        <v>0</v>
      </c>
      <c r="G1445" s="20">
        <f t="shared" si="809"/>
        <v>6.4999999999999805</v>
      </c>
      <c r="H1445" s="20">
        <f t="shared" si="809"/>
        <v>0.49999999999999956</v>
      </c>
      <c r="I1445" s="20">
        <f t="shared" si="809"/>
        <v>0</v>
      </c>
      <c r="J1445" s="20">
        <f t="shared" si="809"/>
        <v>0</v>
      </c>
      <c r="K1445" s="20">
        <f t="shared" si="809"/>
        <v>0</v>
      </c>
      <c r="L1445" s="20">
        <f t="shared" si="809"/>
        <v>0</v>
      </c>
      <c r="M1445" s="147">
        <f t="shared" si="809"/>
        <v>0</v>
      </c>
      <c r="N1445" s="147" t="s">
        <v>17</v>
      </c>
      <c r="O1445" s="154">
        <f>SUM(S1360,S1381,S1401,S1424,S1443)</f>
        <v>1.8333333333333284</v>
      </c>
      <c r="P1445" s="159">
        <f>SUM(S1362,S1383,S1403,S1426,S1445)</f>
        <v>1.8333333333333284</v>
      </c>
      <c r="Q1445" s="51"/>
      <c r="R1445" s="51"/>
      <c r="S1445" s="54">
        <f>SUM(S1443:S1444)</f>
        <v>0.31249999999999917</v>
      </c>
    </row>
    <row r="1446" spans="1:19" ht="10.5" customHeight="1" x14ac:dyDescent="0.2">
      <c r="A1446" s="8">
        <f t="shared" ref="A1446:M1446" si="810">SUM(A1361,A1382,A1402,A1425,A1444)</f>
        <v>0</v>
      </c>
      <c r="B1446" s="8">
        <f t="shared" si="810"/>
        <v>0.99999999999999911</v>
      </c>
      <c r="C1446" s="8">
        <f t="shared" si="810"/>
        <v>0</v>
      </c>
      <c r="D1446" s="8">
        <f t="shared" si="810"/>
        <v>3.9999999999999925</v>
      </c>
      <c r="E1446" s="8">
        <f t="shared" si="810"/>
        <v>0</v>
      </c>
      <c r="F1446" s="8">
        <f t="shared" si="810"/>
        <v>0</v>
      </c>
      <c r="G1446" s="8">
        <f t="shared" si="810"/>
        <v>29.999999999999915</v>
      </c>
      <c r="H1446" s="8">
        <f t="shared" si="810"/>
        <v>0.99999999999999778</v>
      </c>
      <c r="I1446" s="8">
        <f t="shared" si="810"/>
        <v>5.9999999999999805</v>
      </c>
      <c r="J1446" s="8">
        <f t="shared" si="810"/>
        <v>0</v>
      </c>
      <c r="K1446" s="8">
        <f t="shared" si="810"/>
        <v>0</v>
      </c>
      <c r="L1446" s="8">
        <f t="shared" si="810"/>
        <v>1.9999999999999942</v>
      </c>
      <c r="M1446" s="148">
        <f t="shared" si="810"/>
        <v>0</v>
      </c>
      <c r="N1446" s="157">
        <f>SUM(S1361,S1382,S1402,S1425,S1444)</f>
        <v>0</v>
      </c>
      <c r="O1446" s="160">
        <f>SUM(A1446:M1446)</f>
        <v>43.999999999999879</v>
      </c>
      <c r="P1446" s="161">
        <f>SUM(O1445)+N1446</f>
        <v>1.8333333333333284</v>
      </c>
      <c r="Q1446" s="22"/>
      <c r="R1446" s="22"/>
      <c r="S1446" s="21"/>
    </row>
    <row r="1447" spans="1:19" ht="10.5" customHeight="1" thickBot="1" x14ac:dyDescent="0.25">
      <c r="A1447" s="10"/>
      <c r="B1447" s="11"/>
      <c r="C1447" s="11"/>
      <c r="D1447" s="11">
        <f>SUM(A1446:D1446)</f>
        <v>4.9999999999999911</v>
      </c>
      <c r="E1447" s="32">
        <f t="shared" ref="E1447:M1447" si="811">E1446</f>
        <v>0</v>
      </c>
      <c r="F1447" s="32">
        <f t="shared" si="811"/>
        <v>0</v>
      </c>
      <c r="G1447" s="32">
        <f t="shared" si="811"/>
        <v>29.999999999999915</v>
      </c>
      <c r="H1447" s="32">
        <f t="shared" si="811"/>
        <v>0.99999999999999778</v>
      </c>
      <c r="I1447" s="32">
        <f t="shared" si="811"/>
        <v>5.9999999999999805</v>
      </c>
      <c r="J1447" s="32">
        <f t="shared" si="811"/>
        <v>0</v>
      </c>
      <c r="K1447" s="32">
        <f t="shared" si="811"/>
        <v>0</v>
      </c>
      <c r="L1447" s="32">
        <f t="shared" si="811"/>
        <v>1.9999999999999942</v>
      </c>
      <c r="M1447" s="149">
        <f t="shared" si="811"/>
        <v>0</v>
      </c>
      <c r="N1447" s="158">
        <f>IF(SUM(O1446-37.5)&gt;0,SUM(O1446-37.5),0)</f>
        <v>6.4999999999998792</v>
      </c>
      <c r="O1447" s="162">
        <f>SUM(A1447:M1447)</f>
        <v>43.999999999999879</v>
      </c>
      <c r="P1447" s="152">
        <f>(O1445)*24</f>
        <v>43.999999999999879</v>
      </c>
      <c r="Q1447" s="22"/>
      <c r="R1447" s="22"/>
      <c r="S1447" s="34" t="b">
        <f>O1447=P1447</f>
        <v>1</v>
      </c>
    </row>
    <row r="1449" spans="1:19" ht="10.5" customHeight="1" x14ac:dyDescent="0.2">
      <c r="A1449" s="28">
        <f>WEEKNUM(G1449)</f>
        <v>52</v>
      </c>
      <c r="B1449" s="43" t="s">
        <v>4</v>
      </c>
      <c r="C1449" s="178">
        <f>SUM(N1451)-2</f>
        <v>43456</v>
      </c>
      <c r="D1449" s="178"/>
      <c r="E1449" s="29"/>
      <c r="F1449" s="29" t="s">
        <v>5</v>
      </c>
      <c r="G1449" s="178">
        <f>SUM(C1449+6)</f>
        <v>43462</v>
      </c>
      <c r="H1449" s="178"/>
      <c r="I1449" s="29"/>
      <c r="J1449" s="45"/>
      <c r="K1449" s="45"/>
      <c r="L1449" s="29"/>
      <c r="M1449" s="33"/>
      <c r="N1449" s="30" t="s">
        <v>6</v>
      </c>
      <c r="O1449" s="30" t="s">
        <v>7</v>
      </c>
      <c r="P1449" s="31" t="s">
        <v>9</v>
      </c>
      <c r="Q1449" s="48" t="s">
        <v>14</v>
      </c>
      <c r="R1449" s="30" t="s">
        <v>8</v>
      </c>
      <c r="S1449" s="30" t="s">
        <v>1</v>
      </c>
    </row>
    <row r="1450" spans="1:19" ht="10.5" customHeight="1" thickBot="1" x14ac:dyDescent="0.25">
      <c r="B1450" s="102">
        <f t="shared" ref="B1450:F1450" si="812">B1447 +B1335</f>
        <v>0</v>
      </c>
      <c r="C1450" s="102">
        <f t="shared" si="812"/>
        <v>0</v>
      </c>
      <c r="D1450" s="102">
        <f t="shared" si="812"/>
        <v>65.499999999999858</v>
      </c>
      <c r="E1450" s="102">
        <f t="shared" si="812"/>
        <v>2.4999999999999964</v>
      </c>
      <c r="F1450" s="102">
        <f t="shared" si="812"/>
        <v>9.9999999999999698</v>
      </c>
      <c r="G1450" s="102">
        <f>G1447 +G1335</f>
        <v>168.49999999999952</v>
      </c>
      <c r="H1450" s="102">
        <f t="shared" ref="H1450:M1450" si="813">H1447 +H1335</f>
        <v>13.999999999999959</v>
      </c>
      <c r="I1450" s="102">
        <f t="shared" si="813"/>
        <v>73.499999999999801</v>
      </c>
      <c r="J1450" s="102">
        <f t="shared" si="813"/>
        <v>63.999999999999844</v>
      </c>
      <c r="K1450" s="102">
        <f t="shared" si="813"/>
        <v>50.999999999999844</v>
      </c>
      <c r="L1450" s="102">
        <f t="shared" si="813"/>
        <v>45.499999999999886</v>
      </c>
      <c r="M1450" s="102">
        <f t="shared" si="813"/>
        <v>0</v>
      </c>
      <c r="N1450" s="53"/>
      <c r="S1450" s="5" t="s">
        <v>56</v>
      </c>
    </row>
    <row r="1451" spans="1:19" ht="10.5" customHeight="1" outlineLevel="1" thickBot="1" x14ac:dyDescent="0.25">
      <c r="A1451" s="39"/>
      <c r="B1451" s="40" t="s">
        <v>252</v>
      </c>
      <c r="C1451" s="40" t="s">
        <v>19</v>
      </c>
      <c r="D1451" s="40" t="s">
        <v>3</v>
      </c>
      <c r="E1451" s="59" t="s">
        <v>24</v>
      </c>
      <c r="F1451" s="40" t="s">
        <v>12</v>
      </c>
      <c r="G1451" s="39" t="s">
        <v>10</v>
      </c>
      <c r="H1451" s="39" t="s">
        <v>11</v>
      </c>
      <c r="I1451" s="39" t="s">
        <v>15</v>
      </c>
      <c r="J1451" s="39" t="s">
        <v>13</v>
      </c>
      <c r="K1451" s="39" t="s">
        <v>368</v>
      </c>
      <c r="L1451" s="39" t="s">
        <v>687</v>
      </c>
      <c r="M1451" s="59" t="s">
        <v>26</v>
      </c>
      <c r="N1451" s="56">
        <f>N1427+3</f>
        <v>43458</v>
      </c>
      <c r="O1451" s="4">
        <v>0.35416666666666669</v>
      </c>
      <c r="P1451" s="4">
        <f>O1451</f>
        <v>0.35416666666666669</v>
      </c>
      <c r="Q1451" s="47" t="s">
        <v>23</v>
      </c>
      <c r="R1451" s="86" t="s">
        <v>937</v>
      </c>
      <c r="S1451" s="5" t="s">
        <v>56</v>
      </c>
    </row>
    <row r="1452" spans="1:19" ht="10.5" customHeight="1" outlineLevel="1" x14ac:dyDescent="0.2">
      <c r="B1452" s="16"/>
      <c r="C1452" s="13"/>
      <c r="D1452" s="16"/>
      <c r="E1452" s="16"/>
      <c r="F1452" s="13"/>
      <c r="G1452" s="16"/>
      <c r="H1452" s="16"/>
      <c r="I1452" s="16"/>
      <c r="J1452" s="16">
        <f t="shared" ref="J1452:J1459" si="814">S1452</f>
        <v>2.0833333333333315E-2</v>
      </c>
      <c r="M1452" s="16"/>
      <c r="N1452" s="2">
        <f>N1451</f>
        <v>43458</v>
      </c>
      <c r="O1452" s="5">
        <f t="shared" ref="O1452:O1465" si="815">SUM(P1451)</f>
        <v>0.35416666666666669</v>
      </c>
      <c r="P1452" s="4">
        <f t="shared" ref="P1452:P1468" si="816">P1451+0.0208333333333333</f>
        <v>0.375</v>
      </c>
      <c r="Q1452" s="98" t="s">
        <v>29</v>
      </c>
      <c r="R1452" s="86" t="s">
        <v>937</v>
      </c>
      <c r="S1452" s="5">
        <f>SUM(P1452-O1452)</f>
        <v>2.0833333333333315E-2</v>
      </c>
    </row>
    <row r="1453" spans="1:19" ht="10.5" customHeight="1" outlineLevel="1" x14ac:dyDescent="0.2">
      <c r="B1453" s="16"/>
      <c r="C1453" s="13"/>
      <c r="D1453" s="16"/>
      <c r="E1453" s="16"/>
      <c r="F1453" s="13"/>
      <c r="G1453" s="16"/>
      <c r="H1453" s="16"/>
      <c r="I1453" s="16"/>
      <c r="J1453" s="16">
        <f t="shared" si="814"/>
        <v>2.0833333333333315E-2</v>
      </c>
      <c r="K1453" s="16"/>
      <c r="M1453" s="16"/>
      <c r="N1453" s="2">
        <f>N1451</f>
        <v>43458</v>
      </c>
      <c r="O1453" s="5">
        <f t="shared" si="815"/>
        <v>0.375</v>
      </c>
      <c r="P1453" s="4">
        <f t="shared" si="816"/>
        <v>0.39583333333333331</v>
      </c>
      <c r="Q1453" s="98" t="s">
        <v>29</v>
      </c>
      <c r="R1453" s="86" t="s">
        <v>937</v>
      </c>
      <c r="S1453" s="5">
        <f>SUM(P1453-O1453)</f>
        <v>2.0833333333333315E-2</v>
      </c>
    </row>
    <row r="1454" spans="1:19" ht="10.5" customHeight="1" outlineLevel="1" x14ac:dyDescent="0.2">
      <c r="B1454" s="16"/>
      <c r="C1454" s="13"/>
      <c r="D1454" s="16"/>
      <c r="E1454" s="16"/>
      <c r="F1454" s="16"/>
      <c r="G1454" s="16"/>
      <c r="H1454" s="16"/>
      <c r="I1454" s="16"/>
      <c r="J1454" s="16">
        <f t="shared" si="814"/>
        <v>2.0833333333333315E-2</v>
      </c>
      <c r="K1454" s="16"/>
      <c r="L1454" s="16"/>
      <c r="M1454" s="16"/>
      <c r="N1454" s="2">
        <f>N1451</f>
        <v>43458</v>
      </c>
      <c r="O1454" s="5">
        <f t="shared" si="815"/>
        <v>0.39583333333333331</v>
      </c>
      <c r="P1454" s="4">
        <f t="shared" si="816"/>
        <v>0.41666666666666663</v>
      </c>
      <c r="Q1454" s="98" t="s">
        <v>29</v>
      </c>
      <c r="R1454" s="86" t="s">
        <v>937</v>
      </c>
      <c r="S1454" s="5">
        <f>SUM(P1454-O1454)</f>
        <v>2.0833333333333315E-2</v>
      </c>
    </row>
    <row r="1455" spans="1:19" ht="10.5" customHeight="1" outlineLevel="1" x14ac:dyDescent="0.2">
      <c r="B1455" s="16"/>
      <c r="C1455" s="13"/>
      <c r="D1455" s="16"/>
      <c r="E1455" s="16"/>
      <c r="F1455" s="16"/>
      <c r="G1455" s="16"/>
      <c r="H1455" s="16"/>
      <c r="I1455" s="16"/>
      <c r="J1455" s="16">
        <f t="shared" si="814"/>
        <v>2.0833333333333315E-2</v>
      </c>
      <c r="K1455" s="16"/>
      <c r="L1455" s="16"/>
      <c r="M1455" s="16"/>
      <c r="N1455" s="2">
        <f>N1451</f>
        <v>43458</v>
      </c>
      <c r="O1455" s="5">
        <f t="shared" si="815"/>
        <v>0.41666666666666663</v>
      </c>
      <c r="P1455" s="4">
        <f t="shared" si="816"/>
        <v>0.43749999999999994</v>
      </c>
      <c r="Q1455" s="98" t="s">
        <v>29</v>
      </c>
      <c r="R1455" s="86" t="s">
        <v>937</v>
      </c>
      <c r="S1455" s="5">
        <f>SUM(P1455-O1455)</f>
        <v>2.0833333333333315E-2</v>
      </c>
    </row>
    <row r="1456" spans="1:19" ht="10.5" customHeight="1" outlineLevel="1" x14ac:dyDescent="0.2">
      <c r="B1456" s="16"/>
      <c r="C1456" s="13"/>
      <c r="D1456" s="16"/>
      <c r="E1456" s="16"/>
      <c r="F1456" s="16"/>
      <c r="G1456" s="16"/>
      <c r="H1456" s="16"/>
      <c r="I1456" s="16"/>
      <c r="J1456" s="16">
        <f t="shared" si="814"/>
        <v>2.0833333333333315E-2</v>
      </c>
      <c r="K1456" s="16"/>
      <c r="L1456" s="16"/>
      <c r="M1456" s="16"/>
      <c r="N1456" s="2">
        <f>N1451</f>
        <v>43458</v>
      </c>
      <c r="O1456" s="5">
        <f t="shared" si="815"/>
        <v>0.43749999999999994</v>
      </c>
      <c r="P1456" s="4">
        <f t="shared" si="816"/>
        <v>0.45833333333333326</v>
      </c>
      <c r="Q1456" s="98" t="s">
        <v>29</v>
      </c>
      <c r="R1456" s="86" t="s">
        <v>937</v>
      </c>
      <c r="S1456" s="5">
        <f>SUM(P1456-O1456)</f>
        <v>2.0833333333333315E-2</v>
      </c>
    </row>
    <row r="1457" spans="1:19" ht="10.5" customHeight="1" outlineLevel="1" x14ac:dyDescent="0.2">
      <c r="B1457" s="16"/>
      <c r="C1457" s="13"/>
      <c r="D1457" s="16"/>
      <c r="E1457" s="16"/>
      <c r="F1457" s="16"/>
      <c r="G1457" s="16"/>
      <c r="H1457" s="16"/>
      <c r="I1457" s="16"/>
      <c r="J1457" s="16">
        <f t="shared" si="814"/>
        <v>2.0833333333333315E-2</v>
      </c>
      <c r="K1457" s="16"/>
      <c r="L1457" s="16"/>
      <c r="M1457" s="16"/>
      <c r="N1457" s="2">
        <f>N1451</f>
        <v>43458</v>
      </c>
      <c r="O1457" s="5">
        <f t="shared" si="815"/>
        <v>0.45833333333333326</v>
      </c>
      <c r="P1457" s="4">
        <f t="shared" si="816"/>
        <v>0.47916666666666657</v>
      </c>
      <c r="Q1457" s="98" t="s">
        <v>29</v>
      </c>
      <c r="R1457" s="86" t="s">
        <v>937</v>
      </c>
      <c r="S1457" s="5">
        <f t="shared" ref="S1457" si="817">SUM(P1457-O1457)</f>
        <v>2.0833333333333315E-2</v>
      </c>
    </row>
    <row r="1458" spans="1:19" ht="10.5" customHeight="1" outlineLevel="1" x14ac:dyDescent="0.2">
      <c r="B1458" s="16"/>
      <c r="C1458" s="13"/>
      <c r="D1458" s="16"/>
      <c r="E1458" s="16"/>
      <c r="F1458" s="16"/>
      <c r="G1458" s="16"/>
      <c r="H1458" s="16"/>
      <c r="I1458" s="5"/>
      <c r="J1458" s="16">
        <f t="shared" si="814"/>
        <v>2.0833333333333315E-2</v>
      </c>
      <c r="K1458" s="16"/>
      <c r="L1458" s="16"/>
      <c r="M1458" s="16"/>
      <c r="N1458" s="2">
        <f>N1451</f>
        <v>43458</v>
      </c>
      <c r="O1458" s="5">
        <f t="shared" si="815"/>
        <v>0.47916666666666657</v>
      </c>
      <c r="P1458" s="4">
        <f t="shared" si="816"/>
        <v>0.49999999999999989</v>
      </c>
      <c r="Q1458" s="98" t="s">
        <v>29</v>
      </c>
      <c r="R1458" s="86" t="s">
        <v>937</v>
      </c>
      <c r="S1458" s="5">
        <f>SUM(P1458-O1458)</f>
        <v>2.0833333333333315E-2</v>
      </c>
    </row>
    <row r="1459" spans="1:19" ht="10.5" customHeight="1" outlineLevel="1" x14ac:dyDescent="0.2">
      <c r="B1459" s="16"/>
      <c r="C1459" s="13"/>
      <c r="D1459" s="16"/>
      <c r="E1459" s="16"/>
      <c r="F1459" s="16"/>
      <c r="G1459" s="16"/>
      <c r="H1459" s="16"/>
      <c r="I1459" s="5"/>
      <c r="J1459" s="16">
        <f t="shared" si="814"/>
        <v>2.0833333333333259E-2</v>
      </c>
      <c r="K1459" s="16"/>
      <c r="M1459" s="16"/>
      <c r="N1459" s="2">
        <f>N1451</f>
        <v>43458</v>
      </c>
      <c r="O1459" s="5">
        <f t="shared" si="815"/>
        <v>0.49999999999999989</v>
      </c>
      <c r="P1459" s="4">
        <f t="shared" si="816"/>
        <v>0.52083333333333315</v>
      </c>
      <c r="Q1459" s="98" t="s">
        <v>29</v>
      </c>
      <c r="R1459" s="86" t="s">
        <v>937</v>
      </c>
      <c r="S1459" s="5">
        <f>SUM(P1459-O1459)</f>
        <v>2.0833333333333259E-2</v>
      </c>
    </row>
    <row r="1460" spans="1:19" ht="10.5" customHeight="1" outlineLevel="1" x14ac:dyDescent="0.2">
      <c r="B1460" s="16"/>
      <c r="C1460" s="13"/>
      <c r="D1460" s="16"/>
      <c r="E1460" s="16"/>
      <c r="F1460" s="16"/>
      <c r="G1460" s="16">
        <f>S1460</f>
        <v>0</v>
      </c>
      <c r="H1460" s="16"/>
      <c r="I1460" s="5"/>
      <c r="J1460" s="16"/>
      <c r="K1460" s="16"/>
      <c r="M1460" s="16"/>
      <c r="N1460" s="2">
        <f>N1451</f>
        <v>43458</v>
      </c>
      <c r="O1460" s="5">
        <f t="shared" si="815"/>
        <v>0.52083333333333315</v>
      </c>
      <c r="P1460" s="4">
        <f t="shared" si="816"/>
        <v>0.54166666666666641</v>
      </c>
      <c r="Q1460" s="98" t="s">
        <v>23</v>
      </c>
      <c r="R1460" s="86" t="s">
        <v>44</v>
      </c>
      <c r="S1460" s="5"/>
    </row>
    <row r="1461" spans="1:19" ht="10.5" customHeight="1" outlineLevel="1" x14ac:dyDescent="0.2">
      <c r="B1461" s="16"/>
      <c r="C1461" s="13"/>
      <c r="D1461" s="16"/>
      <c r="E1461" s="16"/>
      <c r="F1461" s="16"/>
      <c r="G1461" s="16">
        <f>S1461</f>
        <v>0</v>
      </c>
      <c r="H1461" s="16"/>
      <c r="I1461" s="16"/>
      <c r="J1461" s="16"/>
      <c r="K1461" s="16"/>
      <c r="M1461" s="16"/>
      <c r="N1461" s="2">
        <f>N1451</f>
        <v>43458</v>
      </c>
      <c r="O1461" s="5">
        <f t="shared" si="815"/>
        <v>0.54166666666666641</v>
      </c>
      <c r="P1461" s="4">
        <f t="shared" si="816"/>
        <v>0.56249999999999967</v>
      </c>
      <c r="Q1461" s="98" t="s">
        <v>23</v>
      </c>
      <c r="R1461" s="86" t="s">
        <v>44</v>
      </c>
      <c r="S1461" s="5"/>
    </row>
    <row r="1462" spans="1:19" ht="10.5" customHeight="1" outlineLevel="1" x14ac:dyDescent="0.2">
      <c r="B1462" s="16"/>
      <c r="C1462" s="13"/>
      <c r="D1462" s="16"/>
      <c r="E1462" s="16"/>
      <c r="F1462" s="16"/>
      <c r="G1462" s="16"/>
      <c r="H1462" s="16"/>
      <c r="I1462" s="16"/>
      <c r="J1462" s="16">
        <f t="shared" ref="J1462:J1468" si="818">S1462</f>
        <v>2.0833333333333259E-2</v>
      </c>
      <c r="K1462" s="16"/>
      <c r="L1462" s="16"/>
      <c r="M1462" s="16"/>
      <c r="N1462" s="2">
        <f>N1451</f>
        <v>43458</v>
      </c>
      <c r="O1462" s="5">
        <f t="shared" si="815"/>
        <v>0.56249999999999967</v>
      </c>
      <c r="P1462" s="4">
        <f t="shared" si="816"/>
        <v>0.58333333333333293</v>
      </c>
      <c r="Q1462" s="98" t="s">
        <v>29</v>
      </c>
      <c r="R1462" s="86" t="s">
        <v>937</v>
      </c>
      <c r="S1462" s="5">
        <f t="shared" ref="S1462:S1468" si="819">SUM(P1462-O1462)</f>
        <v>2.0833333333333259E-2</v>
      </c>
    </row>
    <row r="1463" spans="1:19" ht="10.5" customHeight="1" outlineLevel="1" x14ac:dyDescent="0.2">
      <c r="B1463" s="16"/>
      <c r="C1463" s="13"/>
      <c r="D1463" s="16"/>
      <c r="E1463" s="16"/>
      <c r="F1463" s="16"/>
      <c r="G1463" s="16"/>
      <c r="H1463" s="16"/>
      <c r="I1463" s="16"/>
      <c r="J1463" s="16">
        <f t="shared" si="818"/>
        <v>2.0833333333333259E-2</v>
      </c>
      <c r="K1463" s="16"/>
      <c r="L1463" s="16"/>
      <c r="M1463" s="16"/>
      <c r="N1463" s="2">
        <f>N1451</f>
        <v>43458</v>
      </c>
      <c r="O1463" s="5">
        <f t="shared" si="815"/>
        <v>0.58333333333333293</v>
      </c>
      <c r="P1463" s="4">
        <f t="shared" si="816"/>
        <v>0.60416666666666619</v>
      </c>
      <c r="Q1463" s="98" t="s">
        <v>29</v>
      </c>
      <c r="R1463" s="86" t="s">
        <v>937</v>
      </c>
      <c r="S1463" s="5">
        <f t="shared" si="819"/>
        <v>2.0833333333333259E-2</v>
      </c>
    </row>
    <row r="1464" spans="1:19" ht="10.5" customHeight="1" outlineLevel="1" x14ac:dyDescent="0.2">
      <c r="B1464" s="16"/>
      <c r="C1464" s="13"/>
      <c r="D1464" s="16"/>
      <c r="E1464" s="16"/>
      <c r="F1464" s="16"/>
      <c r="G1464" s="16"/>
      <c r="H1464" s="16"/>
      <c r="I1464" s="16"/>
      <c r="J1464" s="16">
        <f t="shared" si="818"/>
        <v>2.0833333333333259E-2</v>
      </c>
      <c r="K1464" s="16"/>
      <c r="L1464" s="16"/>
      <c r="M1464" s="16"/>
      <c r="N1464" s="2">
        <f>N1451</f>
        <v>43458</v>
      </c>
      <c r="O1464" s="5">
        <f t="shared" si="815"/>
        <v>0.60416666666666619</v>
      </c>
      <c r="P1464" s="4">
        <f t="shared" si="816"/>
        <v>0.62499999999999944</v>
      </c>
      <c r="Q1464" s="98" t="s">
        <v>29</v>
      </c>
      <c r="R1464" s="86" t="s">
        <v>937</v>
      </c>
      <c r="S1464" s="5">
        <f t="shared" si="819"/>
        <v>2.0833333333333259E-2</v>
      </c>
    </row>
    <row r="1465" spans="1:19" ht="10.5" customHeight="1" outlineLevel="1" x14ac:dyDescent="0.2">
      <c r="B1465" s="16"/>
      <c r="C1465" s="13"/>
      <c r="D1465" s="16"/>
      <c r="E1465" s="16"/>
      <c r="F1465" s="16"/>
      <c r="G1465" s="16"/>
      <c r="H1465" s="16"/>
      <c r="I1465" s="16"/>
      <c r="J1465" s="16">
        <f t="shared" si="818"/>
        <v>2.0833333333333259E-2</v>
      </c>
      <c r="K1465" s="16"/>
      <c r="L1465" s="16"/>
      <c r="M1465" s="16"/>
      <c r="N1465" s="2">
        <f>N1451</f>
        <v>43458</v>
      </c>
      <c r="O1465" s="5">
        <f t="shared" si="815"/>
        <v>0.62499999999999944</v>
      </c>
      <c r="P1465" s="4">
        <f t="shared" si="816"/>
        <v>0.6458333333333327</v>
      </c>
      <c r="Q1465" s="98" t="s">
        <v>29</v>
      </c>
      <c r="R1465" s="86" t="s">
        <v>937</v>
      </c>
      <c r="S1465" s="5">
        <f t="shared" si="819"/>
        <v>2.0833333333333259E-2</v>
      </c>
    </row>
    <row r="1466" spans="1:19" ht="10.5" customHeight="1" outlineLevel="1" x14ac:dyDescent="0.2">
      <c r="B1466" s="16"/>
      <c r="C1466" s="13"/>
      <c r="D1466" s="16"/>
      <c r="E1466" s="16"/>
      <c r="F1466" s="16"/>
      <c r="G1466" s="16"/>
      <c r="H1466" s="16"/>
      <c r="I1466" s="16"/>
      <c r="J1466" s="16">
        <f t="shared" si="818"/>
        <v>2.0833333333333259E-2</v>
      </c>
      <c r="K1466" s="16"/>
      <c r="M1466" s="16"/>
      <c r="N1466" s="2">
        <f>N1451</f>
        <v>43458</v>
      </c>
      <c r="O1466" s="5">
        <f t="shared" ref="O1466:O1468" si="820">SUM(P1465)</f>
        <v>0.6458333333333327</v>
      </c>
      <c r="P1466" s="4">
        <f t="shared" si="816"/>
        <v>0.66666666666666596</v>
      </c>
      <c r="Q1466" s="98" t="s">
        <v>29</v>
      </c>
      <c r="R1466" s="86" t="s">
        <v>937</v>
      </c>
      <c r="S1466" s="5">
        <f t="shared" si="819"/>
        <v>2.0833333333333259E-2</v>
      </c>
    </row>
    <row r="1467" spans="1:19" ht="10.5" customHeight="1" outlineLevel="1" x14ac:dyDescent="0.2">
      <c r="B1467" s="16"/>
      <c r="C1467" s="13"/>
      <c r="D1467" s="16"/>
      <c r="E1467" s="16"/>
      <c r="F1467" s="16"/>
      <c r="G1467" s="16"/>
      <c r="H1467" s="16"/>
      <c r="I1467" s="16"/>
      <c r="J1467" s="16">
        <f t="shared" si="818"/>
        <v>2.0833333333333259E-2</v>
      </c>
      <c r="K1467" s="16"/>
      <c r="M1467" s="16"/>
      <c r="N1467" s="2">
        <f>N1451</f>
        <v>43458</v>
      </c>
      <c r="O1467" s="5">
        <f t="shared" si="820"/>
        <v>0.66666666666666596</v>
      </c>
      <c r="P1467" s="4">
        <f t="shared" si="816"/>
        <v>0.68749999999999922</v>
      </c>
      <c r="Q1467" s="98" t="s">
        <v>29</v>
      </c>
      <c r="R1467" s="86" t="s">
        <v>937</v>
      </c>
      <c r="S1467" s="5">
        <f t="shared" si="819"/>
        <v>2.0833333333333259E-2</v>
      </c>
    </row>
    <row r="1468" spans="1:19" ht="9.75" customHeight="1" outlineLevel="1" thickBot="1" x14ac:dyDescent="0.25">
      <c r="B1468" s="16"/>
      <c r="C1468" s="13"/>
      <c r="D1468" s="16"/>
      <c r="E1468" s="16"/>
      <c r="F1468" s="16"/>
      <c r="G1468" s="16"/>
      <c r="H1468" s="16"/>
      <c r="I1468" s="16"/>
      <c r="J1468" s="16">
        <f t="shared" si="818"/>
        <v>2.0833333333333259E-2</v>
      </c>
      <c r="K1468" s="16"/>
      <c r="M1468" s="16"/>
      <c r="N1468" s="2">
        <f>N1451</f>
        <v>43458</v>
      </c>
      <c r="O1468" s="5">
        <f t="shared" si="820"/>
        <v>0.68749999999999922</v>
      </c>
      <c r="P1468" s="4">
        <f t="shared" si="816"/>
        <v>0.70833333333333248</v>
      </c>
      <c r="Q1468" s="98" t="s">
        <v>29</v>
      </c>
      <c r="R1468" s="86" t="s">
        <v>937</v>
      </c>
      <c r="S1468" s="5">
        <f t="shared" si="819"/>
        <v>2.0833333333333259E-2</v>
      </c>
    </row>
    <row r="1469" spans="1:19" ht="10.5" customHeight="1" outlineLevel="1" x14ac:dyDescent="0.2">
      <c r="A1469" s="17">
        <f t="shared" ref="A1469:M1469" si="821">SUM(A1452:A1468)</f>
        <v>0</v>
      </c>
      <c r="B1469" s="17">
        <f t="shared" si="821"/>
        <v>0</v>
      </c>
      <c r="C1469" s="17">
        <f t="shared" si="821"/>
        <v>0</v>
      </c>
      <c r="D1469" s="17">
        <f t="shared" si="821"/>
        <v>0</v>
      </c>
      <c r="E1469" s="17">
        <f t="shared" si="821"/>
        <v>0</v>
      </c>
      <c r="F1469" s="17">
        <f t="shared" si="821"/>
        <v>0</v>
      </c>
      <c r="G1469" s="17">
        <f t="shared" si="821"/>
        <v>0</v>
      </c>
      <c r="H1469" s="17">
        <f t="shared" si="821"/>
        <v>0</v>
      </c>
      <c r="I1469" s="17">
        <f t="shared" si="821"/>
        <v>0</v>
      </c>
      <c r="J1469" s="17">
        <f t="shared" si="821"/>
        <v>0.31249999999999928</v>
      </c>
      <c r="K1469" s="17">
        <f t="shared" si="821"/>
        <v>0</v>
      </c>
      <c r="L1469" s="17">
        <f t="shared" si="821"/>
        <v>0</v>
      </c>
      <c r="M1469" s="17">
        <f t="shared" si="821"/>
        <v>0</v>
      </c>
      <c r="N1469" s="55" t="b">
        <f>SUM(A1469:M1469) = S1469</f>
        <v>1</v>
      </c>
      <c r="O1469" s="23"/>
      <c r="P1469" s="23"/>
      <c r="Q1469" s="167"/>
      <c r="R1469" s="167"/>
      <c r="S1469" s="17">
        <f>SUM(S1452:S1468)</f>
        <v>0.31249999999999928</v>
      </c>
    </row>
    <row r="1470" spans="1:19" ht="10.5" customHeight="1" outlineLevel="1" x14ac:dyDescent="0.2">
      <c r="A1470" s="18">
        <f t="shared" ref="A1470:E1470" si="822">(A1469-INT(A1469))*24</f>
        <v>0</v>
      </c>
      <c r="B1470" s="18">
        <f t="shared" si="822"/>
        <v>0</v>
      </c>
      <c r="C1470" s="18">
        <f t="shared" si="822"/>
        <v>0</v>
      </c>
      <c r="D1470" s="18">
        <f t="shared" si="822"/>
        <v>0</v>
      </c>
      <c r="E1470" s="18">
        <f t="shared" si="822"/>
        <v>0</v>
      </c>
      <c r="F1470" s="18">
        <f>(F1469-INT(F1469))*24</f>
        <v>0</v>
      </c>
      <c r="G1470" s="18">
        <f>(G1469-INT(G1469))*24</f>
        <v>0</v>
      </c>
      <c r="H1470" s="18">
        <f>(H1469-INT(H1469))*24</f>
        <v>0</v>
      </c>
      <c r="I1470" s="18">
        <f>(I1469-INT(I1469))*24</f>
        <v>0</v>
      </c>
      <c r="J1470" s="18">
        <f t="shared" ref="J1470" si="823">(J1469-INT(J1469))*24</f>
        <v>7.4999999999999822</v>
      </c>
      <c r="K1470" s="18"/>
      <c r="L1470" s="18">
        <f t="shared" ref="L1470:M1470" si="824">(L1469-INT(L1469))*24</f>
        <v>0</v>
      </c>
      <c r="M1470" s="57">
        <f t="shared" si="824"/>
        <v>0</v>
      </c>
      <c r="N1470" s="26">
        <f>SUM(A1470:M1470)</f>
        <v>7.4999999999999822</v>
      </c>
      <c r="O1470" s="24"/>
      <c r="P1470" s="24"/>
      <c r="Q1470" s="168"/>
      <c r="R1470" s="168"/>
      <c r="S1470" s="52"/>
    </row>
    <row r="1471" spans="1:19" ht="10.5" customHeight="1" outlineLevel="1" thickBot="1" x14ac:dyDescent="0.25">
      <c r="A1471" s="27"/>
      <c r="B1471" s="19"/>
      <c r="C1471" s="19"/>
      <c r="D1471" s="20">
        <f>SUM(A1470:D1470)</f>
        <v>0</v>
      </c>
      <c r="E1471" s="20">
        <f t="shared" ref="E1471:J1471" si="825">E1470</f>
        <v>0</v>
      </c>
      <c r="F1471" s="20">
        <f t="shared" si="825"/>
        <v>0</v>
      </c>
      <c r="G1471" s="20">
        <f t="shared" si="825"/>
        <v>0</v>
      </c>
      <c r="H1471" s="20">
        <f t="shared" si="825"/>
        <v>0</v>
      </c>
      <c r="I1471" s="20">
        <f t="shared" si="825"/>
        <v>0</v>
      </c>
      <c r="J1471" s="20">
        <f t="shared" si="825"/>
        <v>7.4999999999999822</v>
      </c>
      <c r="K1471" s="20"/>
      <c r="L1471" s="20">
        <f t="shared" ref="L1471:M1471" si="826">L1470</f>
        <v>0</v>
      </c>
      <c r="M1471" s="58">
        <f t="shared" si="826"/>
        <v>0</v>
      </c>
      <c r="N1471" s="60">
        <f>S1471</f>
        <v>0.31249999999999928</v>
      </c>
      <c r="O1471" s="25"/>
      <c r="P1471" s="25"/>
      <c r="Q1471" s="169"/>
      <c r="R1471" s="169"/>
      <c r="S1471" s="54">
        <f>SUM(S1469:S1470)</f>
        <v>0.31249999999999928</v>
      </c>
    </row>
    <row r="1472" spans="1:19" ht="10.5" customHeight="1" outlineLevel="1" thickBot="1" x14ac:dyDescent="0.25">
      <c r="A1472" s="39"/>
      <c r="B1472" s="40" t="s">
        <v>252</v>
      </c>
      <c r="C1472" s="40" t="s">
        <v>19</v>
      </c>
      <c r="D1472" s="40" t="s">
        <v>3</v>
      </c>
      <c r="E1472" s="59" t="s">
        <v>24</v>
      </c>
      <c r="F1472" s="40" t="s">
        <v>12</v>
      </c>
      <c r="G1472" s="39" t="s">
        <v>10</v>
      </c>
      <c r="H1472" s="39" t="s">
        <v>11</v>
      </c>
      <c r="I1472" s="39" t="s">
        <v>15</v>
      </c>
      <c r="J1472" s="39" t="s">
        <v>13</v>
      </c>
      <c r="K1472" s="39" t="s">
        <v>368</v>
      </c>
      <c r="L1472" s="39" t="s">
        <v>687</v>
      </c>
      <c r="M1472" s="59" t="s">
        <v>26</v>
      </c>
      <c r="N1472" s="56">
        <f>N1451+1</f>
        <v>43459</v>
      </c>
      <c r="O1472" s="4">
        <v>0.35416666666666669</v>
      </c>
      <c r="P1472" s="4">
        <f>O1472</f>
        <v>0.35416666666666669</v>
      </c>
      <c r="Q1472" s="47" t="s">
        <v>23</v>
      </c>
      <c r="R1472" s="86" t="s">
        <v>937</v>
      </c>
      <c r="S1472" s="5" t="s">
        <v>56</v>
      </c>
    </row>
    <row r="1473" spans="1:19" ht="10.5" customHeight="1" outlineLevel="1" x14ac:dyDescent="0.2">
      <c r="B1473" s="16"/>
      <c r="C1473" s="13"/>
      <c r="D1473" s="16"/>
      <c r="E1473" s="16"/>
      <c r="F1473" s="13"/>
      <c r="G1473" s="16"/>
      <c r="H1473" s="16"/>
      <c r="I1473" s="16"/>
      <c r="J1473" s="16">
        <f t="shared" ref="J1473:J1480" si="827">S1473</f>
        <v>2.0833333333333315E-2</v>
      </c>
      <c r="M1473" s="16"/>
      <c r="N1473" s="2">
        <f>N1472</f>
        <v>43459</v>
      </c>
      <c r="O1473" s="5">
        <f t="shared" ref="O1473:O1486" si="828">SUM(P1472)</f>
        <v>0.35416666666666669</v>
      </c>
      <c r="P1473" s="4">
        <f t="shared" ref="P1473:P1489" si="829">P1472+0.0208333333333333</f>
        <v>0.375</v>
      </c>
      <c r="Q1473" s="98" t="s">
        <v>29</v>
      </c>
      <c r="R1473" s="86" t="s">
        <v>937</v>
      </c>
      <c r="S1473" s="5">
        <f>SUM(P1473-O1473)</f>
        <v>2.0833333333333315E-2</v>
      </c>
    </row>
    <row r="1474" spans="1:19" ht="10.5" customHeight="1" outlineLevel="1" x14ac:dyDescent="0.2">
      <c r="B1474" s="16"/>
      <c r="C1474" s="16"/>
      <c r="D1474" s="16"/>
      <c r="E1474" s="16"/>
      <c r="F1474" s="16"/>
      <c r="G1474" s="16"/>
      <c r="H1474" s="16"/>
      <c r="I1474" s="16"/>
      <c r="J1474" s="16">
        <f t="shared" si="827"/>
        <v>2.0833333333333315E-2</v>
      </c>
      <c r="K1474" s="16"/>
      <c r="M1474" s="16"/>
      <c r="N1474" s="2">
        <f>N1472</f>
        <v>43459</v>
      </c>
      <c r="O1474" s="5">
        <f t="shared" si="828"/>
        <v>0.375</v>
      </c>
      <c r="P1474" s="4">
        <f t="shared" si="829"/>
        <v>0.39583333333333331</v>
      </c>
      <c r="Q1474" s="98" t="s">
        <v>29</v>
      </c>
      <c r="R1474" s="86" t="s">
        <v>937</v>
      </c>
      <c r="S1474" s="5">
        <f>SUM(P1474-O1474)</f>
        <v>2.0833333333333315E-2</v>
      </c>
    </row>
    <row r="1475" spans="1:19" ht="10.5" customHeight="1" outlineLevel="1" x14ac:dyDescent="0.2">
      <c r="B1475" s="16"/>
      <c r="C1475" s="13"/>
      <c r="D1475" s="16"/>
      <c r="E1475" s="16"/>
      <c r="F1475" s="13"/>
      <c r="G1475" s="16"/>
      <c r="H1475" s="16"/>
      <c r="I1475" s="16"/>
      <c r="J1475" s="16">
        <f t="shared" si="827"/>
        <v>2.0833333333333315E-2</v>
      </c>
      <c r="K1475" s="16"/>
      <c r="L1475" s="16"/>
      <c r="M1475" s="13"/>
      <c r="N1475" s="2">
        <f>N1472</f>
        <v>43459</v>
      </c>
      <c r="O1475" s="5">
        <f t="shared" si="828"/>
        <v>0.39583333333333331</v>
      </c>
      <c r="P1475" s="4">
        <f t="shared" si="829"/>
        <v>0.41666666666666663</v>
      </c>
      <c r="Q1475" s="98" t="s">
        <v>29</v>
      </c>
      <c r="R1475" s="86" t="s">
        <v>937</v>
      </c>
      <c r="S1475" s="5">
        <f>SUM(P1475-O1475)</f>
        <v>2.0833333333333315E-2</v>
      </c>
    </row>
    <row r="1476" spans="1:19" ht="10.5" customHeight="1" outlineLevel="1" x14ac:dyDescent="0.2">
      <c r="B1476" s="16"/>
      <c r="C1476" s="13"/>
      <c r="D1476" s="5"/>
      <c r="E1476" s="16"/>
      <c r="F1476" s="16"/>
      <c r="G1476" s="16"/>
      <c r="H1476" s="16"/>
      <c r="I1476" s="16"/>
      <c r="J1476" s="16">
        <f t="shared" si="827"/>
        <v>2.0833333333333315E-2</v>
      </c>
      <c r="K1476" s="16"/>
      <c r="L1476" s="16"/>
      <c r="M1476" s="16"/>
      <c r="N1476" s="2">
        <f>N1472</f>
        <v>43459</v>
      </c>
      <c r="O1476" s="5">
        <f t="shared" si="828"/>
        <v>0.41666666666666663</v>
      </c>
      <c r="P1476" s="4">
        <f t="shared" si="829"/>
        <v>0.43749999999999994</v>
      </c>
      <c r="Q1476" s="98" t="s">
        <v>29</v>
      </c>
      <c r="R1476" s="86" t="s">
        <v>937</v>
      </c>
      <c r="S1476" s="5">
        <f>SUM(P1476-O1476)</f>
        <v>2.0833333333333315E-2</v>
      </c>
    </row>
    <row r="1477" spans="1:19" ht="10.5" customHeight="1" outlineLevel="1" x14ac:dyDescent="0.2">
      <c r="B1477" s="16"/>
      <c r="C1477" s="13"/>
      <c r="D1477" s="5"/>
      <c r="E1477" s="16"/>
      <c r="F1477" s="16"/>
      <c r="G1477" s="16"/>
      <c r="H1477" s="16"/>
      <c r="I1477" s="16"/>
      <c r="J1477" s="16">
        <f t="shared" si="827"/>
        <v>2.0833333333333315E-2</v>
      </c>
      <c r="K1477" s="16"/>
      <c r="L1477" s="16"/>
      <c r="M1477" s="16"/>
      <c r="N1477" s="2">
        <f>N1472</f>
        <v>43459</v>
      </c>
      <c r="O1477" s="5">
        <f t="shared" si="828"/>
        <v>0.43749999999999994</v>
      </c>
      <c r="P1477" s="4">
        <f t="shared" si="829"/>
        <v>0.45833333333333326</v>
      </c>
      <c r="Q1477" s="98" t="s">
        <v>29</v>
      </c>
      <c r="R1477" s="86" t="s">
        <v>937</v>
      </c>
      <c r="S1477" s="5">
        <f>SUM(P1477-O1477)</f>
        <v>2.0833333333333315E-2</v>
      </c>
    </row>
    <row r="1478" spans="1:19" ht="10.5" customHeight="1" outlineLevel="1" x14ac:dyDescent="0.2">
      <c r="B1478" s="16"/>
      <c r="C1478" s="13"/>
      <c r="D1478" s="16"/>
      <c r="E1478" s="16"/>
      <c r="F1478" s="13"/>
      <c r="G1478" s="16"/>
      <c r="H1478" s="16"/>
      <c r="I1478" s="16"/>
      <c r="J1478" s="16">
        <f t="shared" si="827"/>
        <v>2.0833333333333315E-2</v>
      </c>
      <c r="K1478" s="16"/>
      <c r="L1478" s="16"/>
      <c r="M1478" s="16"/>
      <c r="N1478" s="2">
        <f>N1472</f>
        <v>43459</v>
      </c>
      <c r="O1478" s="5">
        <f t="shared" si="828"/>
        <v>0.45833333333333326</v>
      </c>
      <c r="P1478" s="4">
        <f t="shared" si="829"/>
        <v>0.47916666666666657</v>
      </c>
      <c r="Q1478" s="98" t="s">
        <v>29</v>
      </c>
      <c r="R1478" s="86" t="s">
        <v>937</v>
      </c>
      <c r="S1478" s="5">
        <f t="shared" ref="S1478" si="830">SUM(P1478-O1478)</f>
        <v>2.0833333333333315E-2</v>
      </c>
    </row>
    <row r="1479" spans="1:19" ht="10.5" customHeight="1" outlineLevel="1" x14ac:dyDescent="0.2">
      <c r="B1479" s="16"/>
      <c r="C1479" s="13"/>
      <c r="D1479" s="16"/>
      <c r="E1479" s="16"/>
      <c r="F1479" s="16"/>
      <c r="G1479" s="16"/>
      <c r="H1479" s="16"/>
      <c r="I1479" s="16"/>
      <c r="J1479" s="16">
        <f t="shared" si="827"/>
        <v>2.0833333333333315E-2</v>
      </c>
      <c r="K1479" s="16"/>
      <c r="L1479" s="16"/>
      <c r="M1479" s="13"/>
      <c r="N1479" s="2">
        <f>N1472</f>
        <v>43459</v>
      </c>
      <c r="O1479" s="5">
        <f t="shared" si="828"/>
        <v>0.47916666666666657</v>
      </c>
      <c r="P1479" s="4">
        <f t="shared" si="829"/>
        <v>0.49999999999999989</v>
      </c>
      <c r="Q1479" s="98" t="s">
        <v>29</v>
      </c>
      <c r="R1479" s="86" t="s">
        <v>937</v>
      </c>
      <c r="S1479" s="5">
        <f>SUM(P1479-O1479)</f>
        <v>2.0833333333333315E-2</v>
      </c>
    </row>
    <row r="1480" spans="1:19" ht="10.5" customHeight="1" outlineLevel="1" x14ac:dyDescent="0.2">
      <c r="B1480" s="16"/>
      <c r="C1480" s="13"/>
      <c r="D1480" s="16"/>
      <c r="E1480" s="16"/>
      <c r="F1480" s="16"/>
      <c r="G1480" s="16"/>
      <c r="H1480" s="16"/>
      <c r="I1480" s="16"/>
      <c r="J1480" s="16">
        <f t="shared" si="827"/>
        <v>2.0833333333333259E-2</v>
      </c>
      <c r="K1480" s="16"/>
      <c r="L1480" s="16"/>
      <c r="M1480" s="13"/>
      <c r="N1480" s="2">
        <f>N1472</f>
        <v>43459</v>
      </c>
      <c r="O1480" s="5">
        <f t="shared" si="828"/>
        <v>0.49999999999999989</v>
      </c>
      <c r="P1480" s="4">
        <f t="shared" si="829"/>
        <v>0.52083333333333315</v>
      </c>
      <c r="Q1480" s="98" t="s">
        <v>29</v>
      </c>
      <c r="R1480" s="86" t="s">
        <v>937</v>
      </c>
      <c r="S1480" s="5">
        <f>SUM(P1480-O1480)</f>
        <v>2.0833333333333259E-2</v>
      </c>
    </row>
    <row r="1481" spans="1:19" ht="10.5" customHeight="1" outlineLevel="1" x14ac:dyDescent="0.2">
      <c r="B1481" s="16"/>
      <c r="C1481" s="13"/>
      <c r="D1481" s="16"/>
      <c r="E1481" s="16"/>
      <c r="F1481" s="16"/>
      <c r="G1481" s="16">
        <f>S1481</f>
        <v>0</v>
      </c>
      <c r="H1481" s="16"/>
      <c r="I1481" s="16"/>
      <c r="J1481" s="16"/>
      <c r="L1481" s="16"/>
      <c r="M1481" s="13"/>
      <c r="N1481" s="2">
        <f>N1472</f>
        <v>43459</v>
      </c>
      <c r="O1481" s="5">
        <f t="shared" si="828"/>
        <v>0.52083333333333315</v>
      </c>
      <c r="P1481" s="4">
        <f t="shared" si="829"/>
        <v>0.54166666666666641</v>
      </c>
      <c r="Q1481" s="98" t="s">
        <v>23</v>
      </c>
      <c r="R1481" s="86" t="s">
        <v>44</v>
      </c>
      <c r="S1481" s="5"/>
    </row>
    <row r="1482" spans="1:19" ht="10.5" customHeight="1" outlineLevel="1" x14ac:dyDescent="0.2">
      <c r="B1482" s="16"/>
      <c r="C1482" s="16"/>
      <c r="D1482" s="16"/>
      <c r="E1482" s="16"/>
      <c r="F1482" s="16"/>
      <c r="G1482" s="16">
        <f>S1482</f>
        <v>0</v>
      </c>
      <c r="H1482" s="16"/>
      <c r="I1482" s="16"/>
      <c r="J1482" s="16"/>
      <c r="K1482" s="16"/>
      <c r="L1482" s="16"/>
      <c r="M1482" s="13"/>
      <c r="N1482" s="2">
        <f>N1472</f>
        <v>43459</v>
      </c>
      <c r="O1482" s="5">
        <f t="shared" si="828"/>
        <v>0.54166666666666641</v>
      </c>
      <c r="P1482" s="4">
        <f t="shared" si="829"/>
        <v>0.56249999999999967</v>
      </c>
      <c r="Q1482" s="98" t="s">
        <v>23</v>
      </c>
      <c r="R1482" s="86" t="s">
        <v>44</v>
      </c>
      <c r="S1482" s="5"/>
    </row>
    <row r="1483" spans="1:19" ht="10.5" customHeight="1" outlineLevel="1" x14ac:dyDescent="0.2">
      <c r="A1483" s="16"/>
      <c r="B1483" s="16"/>
      <c r="C1483" s="16"/>
      <c r="D1483" s="16"/>
      <c r="E1483" s="16"/>
      <c r="F1483" s="13"/>
      <c r="G1483" s="16"/>
      <c r="H1483" s="16"/>
      <c r="I1483" s="16"/>
      <c r="J1483" s="16">
        <f t="shared" ref="J1483:J1489" si="831">S1483</f>
        <v>2.0833333333333259E-2</v>
      </c>
      <c r="K1483" s="16"/>
      <c r="L1483" s="16"/>
      <c r="M1483" s="16"/>
      <c r="N1483" s="2">
        <f>N1472</f>
        <v>43459</v>
      </c>
      <c r="O1483" s="5">
        <f t="shared" si="828"/>
        <v>0.56249999999999967</v>
      </c>
      <c r="P1483" s="4">
        <f t="shared" si="829"/>
        <v>0.58333333333333293</v>
      </c>
      <c r="Q1483" s="98" t="s">
        <v>29</v>
      </c>
      <c r="R1483" s="86" t="s">
        <v>937</v>
      </c>
      <c r="S1483" s="5">
        <f t="shared" ref="S1483:S1489" si="832">SUM(P1483-O1483)</f>
        <v>2.0833333333333259E-2</v>
      </c>
    </row>
    <row r="1484" spans="1:19" ht="10.5" customHeight="1" outlineLevel="1" x14ac:dyDescent="0.2">
      <c r="B1484" s="16"/>
      <c r="C1484" s="16"/>
      <c r="D1484" s="16"/>
      <c r="E1484" s="16"/>
      <c r="F1484" s="16"/>
      <c r="G1484" s="16"/>
      <c r="H1484" s="16"/>
      <c r="I1484" s="16"/>
      <c r="J1484" s="16">
        <f t="shared" si="831"/>
        <v>2.0833333333333259E-2</v>
      </c>
      <c r="K1484" s="16"/>
      <c r="L1484" s="16"/>
      <c r="M1484" s="16"/>
      <c r="N1484" s="2">
        <f>N1472</f>
        <v>43459</v>
      </c>
      <c r="O1484" s="5">
        <f t="shared" si="828"/>
        <v>0.58333333333333293</v>
      </c>
      <c r="P1484" s="4">
        <f t="shared" si="829"/>
        <v>0.60416666666666619</v>
      </c>
      <c r="Q1484" s="98" t="s">
        <v>29</v>
      </c>
      <c r="R1484" s="86" t="s">
        <v>937</v>
      </c>
      <c r="S1484" s="5">
        <f t="shared" si="832"/>
        <v>2.0833333333333259E-2</v>
      </c>
    </row>
    <row r="1485" spans="1:19" ht="10.5" customHeight="1" outlineLevel="1" x14ac:dyDescent="0.2">
      <c r="B1485" s="16"/>
      <c r="C1485" s="16"/>
      <c r="D1485" s="16"/>
      <c r="E1485" s="16"/>
      <c r="F1485" s="16"/>
      <c r="G1485" s="16"/>
      <c r="H1485" s="16"/>
      <c r="I1485" s="16"/>
      <c r="J1485" s="16">
        <f t="shared" si="831"/>
        <v>2.0833333333333259E-2</v>
      </c>
      <c r="K1485" s="16"/>
      <c r="L1485" s="16"/>
      <c r="M1485" s="16"/>
      <c r="N1485" s="2">
        <f>N1472</f>
        <v>43459</v>
      </c>
      <c r="O1485" s="5">
        <f t="shared" si="828"/>
        <v>0.60416666666666619</v>
      </c>
      <c r="P1485" s="4">
        <f t="shared" si="829"/>
        <v>0.62499999999999944</v>
      </c>
      <c r="Q1485" s="98" t="s">
        <v>29</v>
      </c>
      <c r="R1485" s="86" t="s">
        <v>937</v>
      </c>
      <c r="S1485" s="5">
        <f t="shared" si="832"/>
        <v>2.0833333333333259E-2</v>
      </c>
    </row>
    <row r="1486" spans="1:19" ht="10.5" customHeight="1" outlineLevel="1" x14ac:dyDescent="0.2">
      <c r="B1486" s="16"/>
      <c r="C1486" s="16"/>
      <c r="D1486" s="16"/>
      <c r="E1486" s="16"/>
      <c r="F1486" s="16"/>
      <c r="G1486" s="16"/>
      <c r="H1486" s="16"/>
      <c r="I1486" s="16"/>
      <c r="J1486" s="16">
        <f t="shared" si="831"/>
        <v>2.0833333333333259E-2</v>
      </c>
      <c r="K1486" s="16"/>
      <c r="L1486" s="16"/>
      <c r="M1486" s="16"/>
      <c r="N1486" s="2">
        <f>N1472</f>
        <v>43459</v>
      </c>
      <c r="O1486" s="5">
        <f t="shared" si="828"/>
        <v>0.62499999999999944</v>
      </c>
      <c r="P1486" s="4">
        <f t="shared" si="829"/>
        <v>0.6458333333333327</v>
      </c>
      <c r="Q1486" s="98" t="s">
        <v>29</v>
      </c>
      <c r="R1486" s="86" t="s">
        <v>937</v>
      </c>
      <c r="S1486" s="5">
        <f t="shared" si="832"/>
        <v>2.0833333333333259E-2</v>
      </c>
    </row>
    <row r="1487" spans="1:19" ht="10.5" customHeight="1" outlineLevel="1" x14ac:dyDescent="0.2">
      <c r="B1487" s="16"/>
      <c r="C1487" s="13"/>
      <c r="D1487" s="16"/>
      <c r="E1487" s="16"/>
      <c r="F1487" s="16"/>
      <c r="G1487" s="16"/>
      <c r="H1487" s="16"/>
      <c r="I1487" s="16"/>
      <c r="J1487" s="16">
        <f t="shared" si="831"/>
        <v>2.0833333333333259E-2</v>
      </c>
      <c r="K1487" s="16"/>
      <c r="L1487" s="16"/>
      <c r="M1487" s="16"/>
      <c r="N1487" s="2">
        <f>N1472</f>
        <v>43459</v>
      </c>
      <c r="O1487" s="5">
        <f t="shared" ref="O1487:O1489" si="833">SUM(P1486)</f>
        <v>0.6458333333333327</v>
      </c>
      <c r="P1487" s="4">
        <f t="shared" si="829"/>
        <v>0.66666666666666596</v>
      </c>
      <c r="Q1487" s="98" t="s">
        <v>29</v>
      </c>
      <c r="R1487" s="86" t="s">
        <v>937</v>
      </c>
      <c r="S1487" s="5">
        <f t="shared" si="832"/>
        <v>2.0833333333333259E-2</v>
      </c>
    </row>
    <row r="1488" spans="1:19" ht="10.5" customHeight="1" outlineLevel="1" x14ac:dyDescent="0.2">
      <c r="B1488" s="16"/>
      <c r="C1488" s="13"/>
      <c r="D1488" s="16"/>
      <c r="E1488" s="16"/>
      <c r="F1488" s="16"/>
      <c r="G1488" s="16"/>
      <c r="H1488" s="16"/>
      <c r="I1488" s="16"/>
      <c r="J1488" s="16">
        <f t="shared" si="831"/>
        <v>2.0833333333333259E-2</v>
      </c>
      <c r="K1488" s="16"/>
      <c r="L1488" s="16"/>
      <c r="M1488" s="16"/>
      <c r="N1488" s="2">
        <f>N1472</f>
        <v>43459</v>
      </c>
      <c r="O1488" s="5">
        <f t="shared" si="833"/>
        <v>0.66666666666666596</v>
      </c>
      <c r="P1488" s="4">
        <f t="shared" si="829"/>
        <v>0.68749999999999922</v>
      </c>
      <c r="Q1488" s="98" t="s">
        <v>29</v>
      </c>
      <c r="R1488" s="86" t="s">
        <v>937</v>
      </c>
      <c r="S1488" s="5">
        <f t="shared" si="832"/>
        <v>2.0833333333333259E-2</v>
      </c>
    </row>
    <row r="1489" spans="1:19" ht="10.5" customHeight="1" outlineLevel="1" thickBot="1" x14ac:dyDescent="0.25">
      <c r="B1489" s="16"/>
      <c r="C1489" s="13"/>
      <c r="D1489" s="16"/>
      <c r="E1489" s="16"/>
      <c r="F1489" s="16"/>
      <c r="G1489" s="16"/>
      <c r="H1489" s="16"/>
      <c r="I1489" s="16"/>
      <c r="J1489" s="16">
        <f t="shared" si="831"/>
        <v>2.0833333333333259E-2</v>
      </c>
      <c r="K1489" s="16"/>
      <c r="L1489" s="16"/>
      <c r="M1489" s="16"/>
      <c r="N1489" s="2">
        <f>N1472</f>
        <v>43459</v>
      </c>
      <c r="O1489" s="5">
        <f t="shared" si="833"/>
        <v>0.68749999999999922</v>
      </c>
      <c r="P1489" s="4">
        <f t="shared" si="829"/>
        <v>0.70833333333333248</v>
      </c>
      <c r="Q1489" s="98" t="s">
        <v>29</v>
      </c>
      <c r="R1489" s="86" t="s">
        <v>937</v>
      </c>
      <c r="S1489" s="5">
        <f t="shared" si="832"/>
        <v>2.0833333333333259E-2</v>
      </c>
    </row>
    <row r="1490" spans="1:19" ht="10.5" customHeight="1" outlineLevel="1" x14ac:dyDescent="0.2">
      <c r="A1490" s="17">
        <f t="shared" ref="A1490:M1490" si="834">SUM(A1473:A1489)</f>
        <v>0</v>
      </c>
      <c r="B1490" s="17">
        <f t="shared" si="834"/>
        <v>0</v>
      </c>
      <c r="C1490" s="17">
        <f t="shared" si="834"/>
        <v>0</v>
      </c>
      <c r="D1490" s="17">
        <f t="shared" si="834"/>
        <v>0</v>
      </c>
      <c r="E1490" s="17">
        <f t="shared" si="834"/>
        <v>0</v>
      </c>
      <c r="F1490" s="17">
        <f t="shared" si="834"/>
        <v>0</v>
      </c>
      <c r="G1490" s="17">
        <f t="shared" si="834"/>
        <v>0</v>
      </c>
      <c r="H1490" s="17">
        <f t="shared" si="834"/>
        <v>0</v>
      </c>
      <c r="I1490" s="17">
        <f t="shared" si="834"/>
        <v>0</v>
      </c>
      <c r="J1490" s="17">
        <f t="shared" si="834"/>
        <v>0.31249999999999928</v>
      </c>
      <c r="K1490" s="17">
        <f t="shared" si="834"/>
        <v>0</v>
      </c>
      <c r="L1490" s="17">
        <f t="shared" si="834"/>
        <v>0</v>
      </c>
      <c r="M1490" s="17">
        <f t="shared" si="834"/>
        <v>0</v>
      </c>
      <c r="N1490" s="55" t="b">
        <f>SUM(A1490:M1490) = S1490</f>
        <v>1</v>
      </c>
      <c r="O1490" s="23"/>
      <c r="P1490" s="23"/>
      <c r="Q1490" s="167"/>
      <c r="R1490" s="167"/>
      <c r="S1490" s="17">
        <f>SUM(S1473:S1489)</f>
        <v>0.31249999999999928</v>
      </c>
    </row>
    <row r="1491" spans="1:19" ht="10.5" customHeight="1" outlineLevel="1" x14ac:dyDescent="0.2">
      <c r="A1491" s="18">
        <f t="shared" ref="A1491:E1491" si="835">(A1490-INT(A1490))*24</f>
        <v>0</v>
      </c>
      <c r="B1491" s="18">
        <f t="shared" si="835"/>
        <v>0</v>
      </c>
      <c r="C1491" s="18">
        <f t="shared" si="835"/>
        <v>0</v>
      </c>
      <c r="D1491" s="18">
        <f t="shared" si="835"/>
        <v>0</v>
      </c>
      <c r="E1491" s="18">
        <f t="shared" si="835"/>
        <v>0</v>
      </c>
      <c r="F1491" s="18">
        <f>(F1490-INT(F1490))*24</f>
        <v>0</v>
      </c>
      <c r="G1491" s="18">
        <f>(G1490-INT(G1490))*24</f>
        <v>0</v>
      </c>
      <c r="H1491" s="18">
        <f>(H1490-INT(H1490))*24</f>
        <v>0</v>
      </c>
      <c r="I1491" s="18">
        <f>(I1490-INT(I1490))*24</f>
        <v>0</v>
      </c>
      <c r="J1491" s="18">
        <f t="shared" ref="J1491:M1491" si="836">(J1490-INT(J1490))*24</f>
        <v>7.4999999999999822</v>
      </c>
      <c r="K1491" s="18">
        <f t="shared" si="836"/>
        <v>0</v>
      </c>
      <c r="L1491" s="18">
        <f t="shared" si="836"/>
        <v>0</v>
      </c>
      <c r="M1491" s="57">
        <f t="shared" si="836"/>
        <v>0</v>
      </c>
      <c r="N1491" s="26">
        <f>SUM(A1491:M1491)</f>
        <v>7.4999999999999822</v>
      </c>
      <c r="O1491" s="24"/>
      <c r="P1491" s="24"/>
      <c r="Q1491" s="168"/>
      <c r="R1491" s="168"/>
      <c r="S1491" s="52"/>
    </row>
    <row r="1492" spans="1:19" ht="10.5" customHeight="1" outlineLevel="1" thickBot="1" x14ac:dyDescent="0.25">
      <c r="A1492" s="27"/>
      <c r="B1492" s="19"/>
      <c r="C1492" s="19"/>
      <c r="D1492" s="20">
        <f>SUM(A1491:D1491)</f>
        <v>0</v>
      </c>
      <c r="E1492" s="20">
        <f t="shared" ref="E1492:M1492" si="837">E1491</f>
        <v>0</v>
      </c>
      <c r="F1492" s="20">
        <f t="shared" si="837"/>
        <v>0</v>
      </c>
      <c r="G1492" s="20">
        <f t="shared" si="837"/>
        <v>0</v>
      </c>
      <c r="H1492" s="20">
        <f t="shared" si="837"/>
        <v>0</v>
      </c>
      <c r="I1492" s="20">
        <f t="shared" si="837"/>
        <v>0</v>
      </c>
      <c r="J1492" s="20">
        <f t="shared" si="837"/>
        <v>7.4999999999999822</v>
      </c>
      <c r="K1492" s="20">
        <f t="shared" si="837"/>
        <v>0</v>
      </c>
      <c r="L1492" s="20">
        <f t="shared" si="837"/>
        <v>0</v>
      </c>
      <c r="M1492" s="58">
        <f t="shared" si="837"/>
        <v>0</v>
      </c>
      <c r="N1492" s="60">
        <f>S1492</f>
        <v>0.31249999999999928</v>
      </c>
      <c r="O1492" s="25"/>
      <c r="P1492" s="25"/>
      <c r="Q1492" s="169"/>
      <c r="R1492" s="169"/>
      <c r="S1492" s="54">
        <f>SUM(S1490:S1491)</f>
        <v>0.31249999999999928</v>
      </c>
    </row>
    <row r="1493" spans="1:19" ht="10.5" customHeight="1" outlineLevel="1" thickBot="1" x14ac:dyDescent="0.25">
      <c r="A1493" s="39"/>
      <c r="B1493" s="40" t="s">
        <v>252</v>
      </c>
      <c r="C1493" s="40" t="s">
        <v>19</v>
      </c>
      <c r="D1493" s="40" t="s">
        <v>3</v>
      </c>
      <c r="E1493" s="59" t="s">
        <v>24</v>
      </c>
      <c r="F1493" s="40" t="s">
        <v>12</v>
      </c>
      <c r="G1493" s="39" t="s">
        <v>10</v>
      </c>
      <c r="H1493" s="39" t="s">
        <v>11</v>
      </c>
      <c r="I1493" s="39" t="s">
        <v>15</v>
      </c>
      <c r="J1493" s="39" t="s">
        <v>13</v>
      </c>
      <c r="K1493" s="39" t="s">
        <v>368</v>
      </c>
      <c r="L1493" s="39" t="s">
        <v>687</v>
      </c>
      <c r="M1493" s="59" t="s">
        <v>26</v>
      </c>
      <c r="N1493" s="56">
        <f>N1472+1</f>
        <v>43460</v>
      </c>
      <c r="O1493" s="4">
        <v>0.35416666666666669</v>
      </c>
      <c r="P1493" s="4">
        <f>O1493</f>
        <v>0.35416666666666669</v>
      </c>
      <c r="Q1493" s="47" t="s">
        <v>23</v>
      </c>
      <c r="R1493" s="86" t="s">
        <v>937</v>
      </c>
      <c r="S1493" s="5">
        <f t="shared" ref="S1493" si="838">SUM(P1493-O1493)</f>
        <v>0</v>
      </c>
    </row>
    <row r="1494" spans="1:19" ht="10.5" customHeight="1" outlineLevel="1" x14ac:dyDescent="0.2">
      <c r="B1494" s="16"/>
      <c r="C1494" s="13"/>
      <c r="D1494" s="16"/>
      <c r="E1494" s="16"/>
      <c r="F1494" s="13"/>
      <c r="G1494" s="16"/>
      <c r="H1494" s="16"/>
      <c r="I1494" s="16"/>
      <c r="J1494" s="16">
        <f t="shared" ref="J1494:J1501" si="839">S1494</f>
        <v>2.0833333333333315E-2</v>
      </c>
      <c r="M1494" s="16"/>
      <c r="N1494" s="2">
        <f>N1493</f>
        <v>43460</v>
      </c>
      <c r="O1494" s="5">
        <f t="shared" ref="O1494:O1507" si="840">SUM(P1493)</f>
        <v>0.35416666666666669</v>
      </c>
      <c r="P1494" s="4">
        <f t="shared" ref="P1494:P1510" si="841">P1493+0.0208333333333333</f>
        <v>0.375</v>
      </c>
      <c r="Q1494" s="98" t="s">
        <v>29</v>
      </c>
      <c r="R1494" s="86" t="s">
        <v>937</v>
      </c>
      <c r="S1494" s="5">
        <f t="shared" ref="S1494:S1500" si="842">SUM(P1494-O1494)</f>
        <v>2.0833333333333315E-2</v>
      </c>
    </row>
    <row r="1495" spans="1:19" ht="10.5" customHeight="1" outlineLevel="1" x14ac:dyDescent="0.2">
      <c r="A1495" s="16"/>
      <c r="B1495" s="16"/>
      <c r="C1495" s="16"/>
      <c r="D1495" s="16"/>
      <c r="E1495" s="16"/>
      <c r="F1495" s="16"/>
      <c r="G1495" s="16"/>
      <c r="H1495" s="16"/>
      <c r="I1495" s="16"/>
      <c r="J1495" s="16">
        <f t="shared" si="839"/>
        <v>2.0833333333333315E-2</v>
      </c>
      <c r="K1495" s="16"/>
      <c r="L1495" s="16"/>
      <c r="M1495" s="16"/>
      <c r="N1495" s="2">
        <f>N1493</f>
        <v>43460</v>
      </c>
      <c r="O1495" s="5">
        <f t="shared" si="840"/>
        <v>0.375</v>
      </c>
      <c r="P1495" s="4">
        <f t="shared" si="841"/>
        <v>0.39583333333333331</v>
      </c>
      <c r="Q1495" s="98" t="s">
        <v>29</v>
      </c>
      <c r="R1495" s="86" t="s">
        <v>937</v>
      </c>
      <c r="S1495" s="5">
        <f t="shared" si="842"/>
        <v>2.0833333333333315E-2</v>
      </c>
    </row>
    <row r="1496" spans="1:19" ht="10.5" customHeight="1" outlineLevel="1" x14ac:dyDescent="0.2">
      <c r="A1496" s="16"/>
      <c r="B1496" s="16"/>
      <c r="C1496" s="16"/>
      <c r="D1496" s="16"/>
      <c r="E1496" s="16"/>
      <c r="F1496" s="16"/>
      <c r="G1496" s="16"/>
      <c r="H1496" s="16"/>
      <c r="I1496" s="16"/>
      <c r="J1496" s="16">
        <f t="shared" si="839"/>
        <v>2.0833333333333315E-2</v>
      </c>
      <c r="K1496" s="16"/>
      <c r="L1496" s="16"/>
      <c r="M1496" s="16"/>
      <c r="N1496" s="2">
        <f>N1493</f>
        <v>43460</v>
      </c>
      <c r="O1496" s="5">
        <f t="shared" si="840"/>
        <v>0.39583333333333331</v>
      </c>
      <c r="P1496" s="4">
        <f t="shared" si="841"/>
        <v>0.41666666666666663</v>
      </c>
      <c r="Q1496" s="98" t="s">
        <v>29</v>
      </c>
      <c r="R1496" s="86" t="s">
        <v>937</v>
      </c>
      <c r="S1496" s="5">
        <f t="shared" si="842"/>
        <v>2.0833333333333315E-2</v>
      </c>
    </row>
    <row r="1497" spans="1:19" ht="10.5" customHeight="1" outlineLevel="1" x14ac:dyDescent="0.2">
      <c r="A1497" s="16"/>
      <c r="B1497" s="16"/>
      <c r="C1497" s="16"/>
      <c r="D1497" s="16"/>
      <c r="E1497" s="16"/>
      <c r="F1497" s="16"/>
      <c r="G1497" s="16"/>
      <c r="H1497" s="16"/>
      <c r="I1497" s="16"/>
      <c r="J1497" s="16">
        <f t="shared" si="839"/>
        <v>2.0833333333333315E-2</v>
      </c>
      <c r="K1497" s="16"/>
      <c r="L1497" s="16"/>
      <c r="M1497" s="16"/>
      <c r="N1497" s="2">
        <f>N1493</f>
        <v>43460</v>
      </c>
      <c r="O1497" s="5">
        <f t="shared" si="840"/>
        <v>0.41666666666666663</v>
      </c>
      <c r="P1497" s="4">
        <f t="shared" si="841"/>
        <v>0.43749999999999994</v>
      </c>
      <c r="Q1497" s="98" t="s">
        <v>29</v>
      </c>
      <c r="R1497" s="86" t="s">
        <v>937</v>
      </c>
      <c r="S1497" s="5">
        <f t="shared" si="842"/>
        <v>2.0833333333333315E-2</v>
      </c>
    </row>
    <row r="1498" spans="1:19" ht="10.5" customHeight="1" outlineLevel="1" x14ac:dyDescent="0.2">
      <c r="A1498" s="16"/>
      <c r="B1498" s="16"/>
      <c r="C1498" s="16"/>
      <c r="D1498" s="16"/>
      <c r="E1498" s="16"/>
      <c r="F1498" s="16"/>
      <c r="G1498" s="16"/>
      <c r="H1498" s="16"/>
      <c r="I1498" s="16"/>
      <c r="J1498" s="16">
        <f t="shared" si="839"/>
        <v>2.0833333333333315E-2</v>
      </c>
      <c r="K1498" s="16"/>
      <c r="L1498" s="16"/>
      <c r="M1498" s="16"/>
      <c r="N1498" s="2">
        <f>N1493</f>
        <v>43460</v>
      </c>
      <c r="O1498" s="5">
        <f t="shared" si="840"/>
        <v>0.43749999999999994</v>
      </c>
      <c r="P1498" s="4">
        <f t="shared" si="841"/>
        <v>0.45833333333333326</v>
      </c>
      <c r="Q1498" s="98" t="s">
        <v>29</v>
      </c>
      <c r="R1498" s="86" t="s">
        <v>937</v>
      </c>
      <c r="S1498" s="5">
        <f t="shared" si="842"/>
        <v>2.0833333333333315E-2</v>
      </c>
    </row>
    <row r="1499" spans="1:19" ht="10.5" customHeight="1" outlineLevel="1" x14ac:dyDescent="0.2">
      <c r="A1499" s="16"/>
      <c r="B1499" s="16"/>
      <c r="C1499" s="16"/>
      <c r="D1499" s="16"/>
      <c r="E1499" s="16"/>
      <c r="F1499" s="16"/>
      <c r="G1499" s="16"/>
      <c r="H1499" s="16"/>
      <c r="I1499" s="16"/>
      <c r="J1499" s="16">
        <f t="shared" si="839"/>
        <v>2.0833333333333315E-2</v>
      </c>
      <c r="K1499" s="16"/>
      <c r="L1499" s="16"/>
      <c r="M1499" s="16"/>
      <c r="N1499" s="2">
        <f>N1493</f>
        <v>43460</v>
      </c>
      <c r="O1499" s="5">
        <f t="shared" si="840"/>
        <v>0.45833333333333326</v>
      </c>
      <c r="P1499" s="4">
        <f t="shared" si="841"/>
        <v>0.47916666666666657</v>
      </c>
      <c r="Q1499" s="98" t="s">
        <v>29</v>
      </c>
      <c r="R1499" s="86" t="s">
        <v>937</v>
      </c>
      <c r="S1499" s="5">
        <f t="shared" si="842"/>
        <v>2.0833333333333315E-2</v>
      </c>
    </row>
    <row r="1500" spans="1:19" ht="10.5" customHeight="1" outlineLevel="1" x14ac:dyDescent="0.2">
      <c r="A1500" s="16"/>
      <c r="B1500" s="16"/>
      <c r="C1500" s="16"/>
      <c r="D1500" s="16"/>
      <c r="E1500" s="13"/>
      <c r="F1500" s="16"/>
      <c r="G1500" s="16"/>
      <c r="H1500" s="16"/>
      <c r="I1500" s="16"/>
      <c r="J1500" s="16">
        <f t="shared" si="839"/>
        <v>2.0833333333333315E-2</v>
      </c>
      <c r="K1500" s="16"/>
      <c r="L1500" s="16"/>
      <c r="M1500" s="16"/>
      <c r="N1500" s="2">
        <f>N1493</f>
        <v>43460</v>
      </c>
      <c r="O1500" s="5">
        <f t="shared" si="840"/>
        <v>0.47916666666666657</v>
      </c>
      <c r="P1500" s="4">
        <f t="shared" si="841"/>
        <v>0.49999999999999989</v>
      </c>
      <c r="Q1500" s="98" t="s">
        <v>29</v>
      </c>
      <c r="R1500" s="86" t="s">
        <v>937</v>
      </c>
      <c r="S1500" s="5">
        <f t="shared" si="842"/>
        <v>2.0833333333333315E-2</v>
      </c>
    </row>
    <row r="1501" spans="1:19" ht="10.5" customHeight="1" outlineLevel="1" x14ac:dyDescent="0.2">
      <c r="A1501" s="16"/>
      <c r="B1501" s="16"/>
      <c r="C1501" s="16"/>
      <c r="D1501" s="16"/>
      <c r="E1501" s="13"/>
      <c r="F1501" s="16"/>
      <c r="G1501" s="16"/>
      <c r="H1501" s="16"/>
      <c r="I1501" s="16"/>
      <c r="J1501" s="16">
        <f t="shared" si="839"/>
        <v>2.0833333333333259E-2</v>
      </c>
      <c r="K1501" s="16"/>
      <c r="L1501" s="16"/>
      <c r="M1501" s="16"/>
      <c r="N1501" s="2">
        <f>N1493</f>
        <v>43460</v>
      </c>
      <c r="O1501" s="5">
        <f t="shared" si="840"/>
        <v>0.49999999999999989</v>
      </c>
      <c r="P1501" s="4">
        <f t="shared" si="841"/>
        <v>0.52083333333333315</v>
      </c>
      <c r="Q1501" s="98" t="s">
        <v>29</v>
      </c>
      <c r="R1501" s="86" t="s">
        <v>937</v>
      </c>
      <c r="S1501" s="5">
        <f>SUM(P1501-O1501)</f>
        <v>2.0833333333333259E-2</v>
      </c>
    </row>
    <row r="1502" spans="1:19" ht="10.5" customHeight="1" outlineLevel="1" x14ac:dyDescent="0.2">
      <c r="A1502" s="16"/>
      <c r="B1502" s="16"/>
      <c r="C1502" s="16"/>
      <c r="D1502" s="16"/>
      <c r="E1502" s="13"/>
      <c r="F1502" s="16"/>
      <c r="G1502" s="16">
        <f>S1502</f>
        <v>0</v>
      </c>
      <c r="H1502" s="16"/>
      <c r="I1502" s="16"/>
      <c r="J1502" s="16"/>
      <c r="K1502" s="16"/>
      <c r="L1502" s="16"/>
      <c r="M1502" s="16"/>
      <c r="N1502" s="2">
        <f>N1493</f>
        <v>43460</v>
      </c>
      <c r="O1502" s="5">
        <f t="shared" si="840"/>
        <v>0.52083333333333315</v>
      </c>
      <c r="P1502" s="4">
        <f t="shared" si="841"/>
        <v>0.54166666666666641</v>
      </c>
      <c r="Q1502" s="98" t="s">
        <v>23</v>
      </c>
      <c r="R1502" s="86" t="s">
        <v>44</v>
      </c>
      <c r="S1502" s="5"/>
    </row>
    <row r="1503" spans="1:19" ht="10.5" customHeight="1" outlineLevel="1" x14ac:dyDescent="0.2">
      <c r="A1503" s="16"/>
      <c r="B1503" s="16"/>
      <c r="C1503" s="16"/>
      <c r="D1503" s="16"/>
      <c r="E1503" s="16"/>
      <c r="F1503" s="16"/>
      <c r="G1503" s="16">
        <f>S1503</f>
        <v>0</v>
      </c>
      <c r="H1503" s="16"/>
      <c r="I1503" s="16"/>
      <c r="J1503" s="16"/>
      <c r="K1503" s="16"/>
      <c r="L1503" s="16"/>
      <c r="M1503" s="16"/>
      <c r="N1503" s="2">
        <f>N1493</f>
        <v>43460</v>
      </c>
      <c r="O1503" s="5">
        <f t="shared" si="840"/>
        <v>0.54166666666666641</v>
      </c>
      <c r="P1503" s="4">
        <f t="shared" si="841"/>
        <v>0.56249999999999967</v>
      </c>
      <c r="Q1503" s="98" t="s">
        <v>23</v>
      </c>
      <c r="R1503" s="86" t="s">
        <v>44</v>
      </c>
      <c r="S1503" s="5"/>
    </row>
    <row r="1504" spans="1:19" ht="10.5" customHeight="1" outlineLevel="1" x14ac:dyDescent="0.2">
      <c r="A1504" s="16"/>
      <c r="B1504" s="16"/>
      <c r="C1504" s="16"/>
      <c r="D1504" s="16"/>
      <c r="E1504" s="16"/>
      <c r="F1504" s="16"/>
      <c r="G1504" s="16"/>
      <c r="H1504" s="16"/>
      <c r="I1504" s="16"/>
      <c r="J1504" s="16">
        <f t="shared" ref="J1504:J1510" si="843">S1504</f>
        <v>2.0833333333333259E-2</v>
      </c>
      <c r="K1504" s="16"/>
      <c r="L1504" s="16"/>
      <c r="M1504" s="16"/>
      <c r="N1504" s="2">
        <f>N1493</f>
        <v>43460</v>
      </c>
      <c r="O1504" s="5">
        <f t="shared" si="840"/>
        <v>0.56249999999999967</v>
      </c>
      <c r="P1504" s="4">
        <f t="shared" si="841"/>
        <v>0.58333333333333293</v>
      </c>
      <c r="Q1504" s="98" t="s">
        <v>29</v>
      </c>
      <c r="R1504" s="86" t="s">
        <v>937</v>
      </c>
      <c r="S1504" s="5">
        <f t="shared" ref="S1504:S1508" si="844">SUM(P1504-O1504)</f>
        <v>2.0833333333333259E-2</v>
      </c>
    </row>
    <row r="1505" spans="1:19" ht="10.5" customHeight="1" outlineLevel="1" x14ac:dyDescent="0.2">
      <c r="A1505" s="16"/>
      <c r="B1505" s="16"/>
      <c r="C1505" s="16"/>
      <c r="D1505" s="16"/>
      <c r="E1505" s="16"/>
      <c r="F1505" s="16"/>
      <c r="G1505" s="16"/>
      <c r="H1505" s="16"/>
      <c r="I1505" s="16"/>
      <c r="J1505" s="16">
        <f t="shared" si="843"/>
        <v>2.0833333333333259E-2</v>
      </c>
      <c r="K1505" s="16"/>
      <c r="L1505" s="16"/>
      <c r="M1505" s="16"/>
      <c r="N1505" s="2">
        <f>N1493</f>
        <v>43460</v>
      </c>
      <c r="O1505" s="5">
        <f t="shared" si="840"/>
        <v>0.58333333333333293</v>
      </c>
      <c r="P1505" s="4">
        <f t="shared" si="841"/>
        <v>0.60416666666666619</v>
      </c>
      <c r="Q1505" s="98" t="s">
        <v>29</v>
      </c>
      <c r="R1505" s="86" t="s">
        <v>937</v>
      </c>
      <c r="S1505" s="5">
        <f t="shared" si="844"/>
        <v>2.0833333333333259E-2</v>
      </c>
    </row>
    <row r="1506" spans="1:19" ht="10.5" customHeight="1" outlineLevel="1" x14ac:dyDescent="0.2">
      <c r="B1506" s="16"/>
      <c r="C1506" s="16"/>
      <c r="D1506" s="16"/>
      <c r="E1506" s="16"/>
      <c r="F1506" s="16"/>
      <c r="G1506" s="16"/>
      <c r="H1506" s="16"/>
      <c r="I1506" s="16"/>
      <c r="J1506" s="16">
        <f t="shared" si="843"/>
        <v>2.0833333333333259E-2</v>
      </c>
      <c r="K1506" s="16"/>
      <c r="L1506" s="16"/>
      <c r="M1506" s="16"/>
      <c r="N1506" s="2">
        <f>N1493</f>
        <v>43460</v>
      </c>
      <c r="O1506" s="5">
        <f t="shared" si="840"/>
        <v>0.60416666666666619</v>
      </c>
      <c r="P1506" s="4">
        <f t="shared" si="841"/>
        <v>0.62499999999999944</v>
      </c>
      <c r="Q1506" s="98" t="s">
        <v>29</v>
      </c>
      <c r="R1506" s="86" t="s">
        <v>937</v>
      </c>
      <c r="S1506" s="5">
        <f t="shared" si="844"/>
        <v>2.0833333333333259E-2</v>
      </c>
    </row>
    <row r="1507" spans="1:19" ht="10.5" customHeight="1" outlineLevel="1" x14ac:dyDescent="0.2">
      <c r="B1507" s="16"/>
      <c r="C1507" s="16"/>
      <c r="D1507" s="16"/>
      <c r="E1507" s="16"/>
      <c r="F1507" s="16"/>
      <c r="G1507" s="16"/>
      <c r="H1507" s="16"/>
      <c r="I1507" s="16"/>
      <c r="J1507" s="16">
        <f t="shared" si="843"/>
        <v>2.0833333333333259E-2</v>
      </c>
      <c r="K1507" s="16"/>
      <c r="L1507" s="16"/>
      <c r="M1507" s="16"/>
      <c r="N1507" s="2">
        <f>N1493</f>
        <v>43460</v>
      </c>
      <c r="O1507" s="5">
        <f t="shared" si="840"/>
        <v>0.62499999999999944</v>
      </c>
      <c r="P1507" s="4">
        <f t="shared" si="841"/>
        <v>0.6458333333333327</v>
      </c>
      <c r="Q1507" s="98" t="s">
        <v>29</v>
      </c>
      <c r="R1507" s="86" t="s">
        <v>937</v>
      </c>
      <c r="S1507" s="5">
        <f t="shared" si="844"/>
        <v>2.0833333333333259E-2</v>
      </c>
    </row>
    <row r="1508" spans="1:19" ht="10.5" customHeight="1" outlineLevel="1" x14ac:dyDescent="0.2">
      <c r="B1508" s="16"/>
      <c r="C1508" s="16"/>
      <c r="D1508" s="16"/>
      <c r="E1508" s="16"/>
      <c r="F1508" s="16"/>
      <c r="G1508" s="16"/>
      <c r="H1508" s="16"/>
      <c r="I1508" s="16"/>
      <c r="J1508" s="16">
        <f t="shared" si="843"/>
        <v>2.0833333333333259E-2</v>
      </c>
      <c r="K1508" s="16"/>
      <c r="L1508" s="16"/>
      <c r="M1508" s="16"/>
      <c r="N1508" s="2">
        <f>N1493</f>
        <v>43460</v>
      </c>
      <c r="O1508" s="5">
        <f t="shared" ref="O1508:O1510" si="845">SUM(P1507)</f>
        <v>0.6458333333333327</v>
      </c>
      <c r="P1508" s="4">
        <f t="shared" si="841"/>
        <v>0.66666666666666596</v>
      </c>
      <c r="Q1508" s="98" t="s">
        <v>29</v>
      </c>
      <c r="R1508" s="86" t="s">
        <v>937</v>
      </c>
      <c r="S1508" s="5">
        <f t="shared" si="844"/>
        <v>2.0833333333333259E-2</v>
      </c>
    </row>
    <row r="1509" spans="1:19" ht="10.5" customHeight="1" outlineLevel="1" x14ac:dyDescent="0.2">
      <c r="B1509" s="16"/>
      <c r="C1509" s="16"/>
      <c r="D1509" s="16"/>
      <c r="E1509" s="16"/>
      <c r="F1509" s="16"/>
      <c r="G1509" s="16"/>
      <c r="H1509" s="16"/>
      <c r="I1509" s="16"/>
      <c r="J1509" s="16">
        <f t="shared" si="843"/>
        <v>2.0833333333333259E-2</v>
      </c>
      <c r="K1509" s="16"/>
      <c r="L1509" s="16"/>
      <c r="M1509" s="16"/>
      <c r="N1509" s="2">
        <f>N1493</f>
        <v>43460</v>
      </c>
      <c r="O1509" s="5">
        <f t="shared" si="845"/>
        <v>0.66666666666666596</v>
      </c>
      <c r="P1509" s="4">
        <f t="shared" si="841"/>
        <v>0.68749999999999922</v>
      </c>
      <c r="Q1509" s="98" t="s">
        <v>29</v>
      </c>
      <c r="R1509" s="86" t="s">
        <v>937</v>
      </c>
      <c r="S1509" s="5">
        <f>SUM(P1509-O1509)</f>
        <v>2.0833333333333259E-2</v>
      </c>
    </row>
    <row r="1510" spans="1:19" ht="10.5" customHeight="1" outlineLevel="1" thickBot="1" x14ac:dyDescent="0.25">
      <c r="B1510" s="16"/>
      <c r="C1510" s="16"/>
      <c r="D1510" s="16"/>
      <c r="E1510" s="16"/>
      <c r="F1510" s="16"/>
      <c r="G1510" s="16"/>
      <c r="H1510" s="16"/>
      <c r="I1510" s="16"/>
      <c r="J1510" s="16">
        <f t="shared" si="843"/>
        <v>2.0833333333333259E-2</v>
      </c>
      <c r="K1510" s="16"/>
      <c r="L1510" s="16"/>
      <c r="M1510" s="16"/>
      <c r="N1510" s="2">
        <f>N1493</f>
        <v>43460</v>
      </c>
      <c r="O1510" s="5">
        <f t="shared" si="845"/>
        <v>0.68749999999999922</v>
      </c>
      <c r="P1510" s="4">
        <f t="shared" si="841"/>
        <v>0.70833333333333248</v>
      </c>
      <c r="Q1510" s="98" t="s">
        <v>29</v>
      </c>
      <c r="R1510" s="86" t="s">
        <v>937</v>
      </c>
      <c r="S1510" s="5">
        <f>SUM(P1510-O1510)</f>
        <v>2.0833333333333259E-2</v>
      </c>
    </row>
    <row r="1511" spans="1:19" ht="10.5" customHeight="1" outlineLevel="1" x14ac:dyDescent="0.2">
      <c r="A1511" s="17">
        <f t="shared" ref="A1511:M1511" si="846">SUM(A1494:A1510)</f>
        <v>0</v>
      </c>
      <c r="B1511" s="17">
        <f t="shared" si="846"/>
        <v>0</v>
      </c>
      <c r="C1511" s="17">
        <f t="shared" si="846"/>
        <v>0</v>
      </c>
      <c r="D1511" s="17">
        <f t="shared" si="846"/>
        <v>0</v>
      </c>
      <c r="E1511" s="17">
        <f t="shared" si="846"/>
        <v>0</v>
      </c>
      <c r="F1511" s="17">
        <f t="shared" si="846"/>
        <v>0</v>
      </c>
      <c r="G1511" s="17">
        <f t="shared" si="846"/>
        <v>0</v>
      </c>
      <c r="H1511" s="17">
        <f t="shared" si="846"/>
        <v>0</v>
      </c>
      <c r="I1511" s="17">
        <f t="shared" si="846"/>
        <v>0</v>
      </c>
      <c r="J1511" s="17">
        <f t="shared" si="846"/>
        <v>0.31249999999999928</v>
      </c>
      <c r="K1511" s="17">
        <f t="shared" si="846"/>
        <v>0</v>
      </c>
      <c r="L1511" s="17">
        <f t="shared" si="846"/>
        <v>0</v>
      </c>
      <c r="M1511" s="17">
        <f t="shared" si="846"/>
        <v>0</v>
      </c>
      <c r="N1511" s="55" t="b">
        <f>SUM(A1511:M1511) = S1511</f>
        <v>1</v>
      </c>
      <c r="O1511" s="23"/>
      <c r="P1511" s="23"/>
      <c r="Q1511" s="167"/>
      <c r="R1511" s="167"/>
      <c r="S1511" s="17">
        <f>SUM(S1494:S1510)</f>
        <v>0.31249999999999928</v>
      </c>
    </row>
    <row r="1512" spans="1:19" ht="10.5" customHeight="1" outlineLevel="1" x14ac:dyDescent="0.2">
      <c r="A1512" s="8">
        <f t="shared" ref="A1512:C1512" si="847">(A1511-INT(A1511))*24</f>
        <v>0</v>
      </c>
      <c r="B1512" s="8">
        <f t="shared" si="847"/>
        <v>0</v>
      </c>
      <c r="C1512" s="8">
        <f t="shared" si="847"/>
        <v>0</v>
      </c>
      <c r="D1512" s="18">
        <f>(D1511-INT(D1511))*24</f>
        <v>0</v>
      </c>
      <c r="E1512" s="18">
        <f>(E1511-INT(E1511))*24</f>
        <v>0</v>
      </c>
      <c r="F1512" s="18">
        <f>(F1511-INT(F1511))*24</f>
        <v>0</v>
      </c>
      <c r="G1512" s="18">
        <f>(G1511-INT(G1511))*24</f>
        <v>0</v>
      </c>
      <c r="H1512" s="18">
        <f t="shared" ref="H1512:M1512" si="848">(H1511-INT(H1511))*24</f>
        <v>0</v>
      </c>
      <c r="I1512" s="18">
        <f t="shared" si="848"/>
        <v>0</v>
      </c>
      <c r="J1512" s="18">
        <f t="shared" si="848"/>
        <v>7.4999999999999822</v>
      </c>
      <c r="K1512" s="18">
        <f t="shared" si="848"/>
        <v>0</v>
      </c>
      <c r="L1512" s="18">
        <f t="shared" si="848"/>
        <v>0</v>
      </c>
      <c r="M1512" s="57">
        <f t="shared" si="848"/>
        <v>0</v>
      </c>
      <c r="N1512" s="26">
        <f>SUM(A1512:M1512)</f>
        <v>7.4999999999999822</v>
      </c>
      <c r="O1512" s="9"/>
      <c r="P1512" s="9"/>
      <c r="Q1512" s="168"/>
      <c r="R1512" s="168"/>
      <c r="S1512" s="52"/>
    </row>
    <row r="1513" spans="1:19" ht="10.5" customHeight="1" outlineLevel="1" thickBot="1" x14ac:dyDescent="0.25">
      <c r="A1513" s="15"/>
      <c r="B1513" s="11"/>
      <c r="C1513" s="11"/>
      <c r="D1513" s="20">
        <f>SUM(A1512:D1512)</f>
        <v>0</v>
      </c>
      <c r="E1513" s="20">
        <f t="shared" ref="E1513:M1513" si="849">E1512</f>
        <v>0</v>
      </c>
      <c r="F1513" s="20">
        <f t="shared" si="849"/>
        <v>0</v>
      </c>
      <c r="G1513" s="20">
        <f t="shared" si="849"/>
        <v>0</v>
      </c>
      <c r="H1513" s="20">
        <f t="shared" si="849"/>
        <v>0</v>
      </c>
      <c r="I1513" s="20">
        <f t="shared" si="849"/>
        <v>0</v>
      </c>
      <c r="J1513" s="20">
        <f t="shared" si="849"/>
        <v>7.4999999999999822</v>
      </c>
      <c r="K1513" s="20">
        <f t="shared" si="849"/>
        <v>0</v>
      </c>
      <c r="L1513" s="20">
        <f t="shared" si="849"/>
        <v>0</v>
      </c>
      <c r="M1513" s="58">
        <f t="shared" si="849"/>
        <v>0</v>
      </c>
      <c r="N1513" s="60">
        <f>S1513</f>
        <v>0.31249999999999928</v>
      </c>
      <c r="O1513" s="12"/>
      <c r="P1513" s="12"/>
      <c r="Q1513" s="169"/>
      <c r="R1513" s="169"/>
      <c r="S1513" s="54">
        <f>SUM(S1511:S1512)</f>
        <v>0.31249999999999928</v>
      </c>
    </row>
    <row r="1514" spans="1:19" ht="10.5" customHeight="1" outlineLevel="1" thickBot="1" x14ac:dyDescent="0.25">
      <c r="A1514" s="39"/>
      <c r="B1514" s="40" t="s">
        <v>252</v>
      </c>
      <c r="C1514" s="40" t="s">
        <v>19</v>
      </c>
      <c r="D1514" s="40" t="s">
        <v>3</v>
      </c>
      <c r="E1514" s="59" t="s">
        <v>24</v>
      </c>
      <c r="F1514" s="40" t="s">
        <v>12</v>
      </c>
      <c r="G1514" s="39" t="s">
        <v>10</v>
      </c>
      <c r="H1514" s="39" t="s">
        <v>11</v>
      </c>
      <c r="I1514" s="39" t="s">
        <v>15</v>
      </c>
      <c r="J1514" s="39" t="s">
        <v>13</v>
      </c>
      <c r="K1514" s="39" t="s">
        <v>368</v>
      </c>
      <c r="L1514" s="39" t="s">
        <v>687</v>
      </c>
      <c r="M1514" s="59" t="s">
        <v>26</v>
      </c>
      <c r="N1514" s="56">
        <f>N1493+1</f>
        <v>43461</v>
      </c>
      <c r="O1514" s="4">
        <v>0.35416666666666669</v>
      </c>
      <c r="P1514" s="4">
        <f>O1514</f>
        <v>0.35416666666666669</v>
      </c>
      <c r="Q1514" s="47" t="s">
        <v>23</v>
      </c>
      <c r="R1514" s="86" t="s">
        <v>937</v>
      </c>
      <c r="S1514" s="5">
        <f t="shared" ref="S1514" si="850">SUM(P1514-O1514)</f>
        <v>0</v>
      </c>
    </row>
    <row r="1515" spans="1:19" ht="10.5" customHeight="1" outlineLevel="1" x14ac:dyDescent="0.2">
      <c r="B1515" s="16"/>
      <c r="C1515" s="13"/>
      <c r="D1515" s="16"/>
      <c r="E1515" s="16"/>
      <c r="F1515" s="16"/>
      <c r="G1515" s="16"/>
      <c r="H1515" s="16"/>
      <c r="I1515" s="16"/>
      <c r="J1515" s="16">
        <f t="shared" ref="J1515:J1522" si="851">S1515</f>
        <v>2.0833333333333315E-2</v>
      </c>
      <c r="M1515" s="16"/>
      <c r="N1515" s="2">
        <f>N1514</f>
        <v>43461</v>
      </c>
      <c r="O1515" s="5">
        <f t="shared" ref="O1515:O1528" si="852">SUM(P1514)</f>
        <v>0.35416666666666669</v>
      </c>
      <c r="P1515" s="4">
        <f t="shared" ref="P1515:P1531" si="853">P1514+0.0208333333333333</f>
        <v>0.375</v>
      </c>
      <c r="Q1515" s="98" t="s">
        <v>29</v>
      </c>
      <c r="R1515" s="86" t="s">
        <v>937</v>
      </c>
      <c r="S1515" s="5">
        <f t="shared" ref="S1515:S1517" si="854">SUM(P1515-O1515)</f>
        <v>2.0833333333333315E-2</v>
      </c>
    </row>
    <row r="1516" spans="1:19" ht="10.5" customHeight="1" outlineLevel="1" x14ac:dyDescent="0.2">
      <c r="B1516" s="16"/>
      <c r="C1516" s="13"/>
      <c r="D1516" s="16"/>
      <c r="E1516" s="16"/>
      <c r="F1516" s="16"/>
      <c r="G1516" s="16"/>
      <c r="H1516" s="16"/>
      <c r="I1516" s="16"/>
      <c r="J1516" s="16">
        <f t="shared" si="851"/>
        <v>2.0833333333333315E-2</v>
      </c>
      <c r="K1516" s="16"/>
      <c r="L1516" s="16"/>
      <c r="M1516" s="16"/>
      <c r="N1516" s="2">
        <f>N1514</f>
        <v>43461</v>
      </c>
      <c r="O1516" s="5">
        <f t="shared" si="852"/>
        <v>0.375</v>
      </c>
      <c r="P1516" s="4">
        <f t="shared" si="853"/>
        <v>0.39583333333333331</v>
      </c>
      <c r="Q1516" s="98" t="s">
        <v>29</v>
      </c>
      <c r="R1516" s="86" t="s">
        <v>937</v>
      </c>
      <c r="S1516" s="5">
        <f t="shared" si="854"/>
        <v>2.0833333333333315E-2</v>
      </c>
    </row>
    <row r="1517" spans="1:19" ht="10.5" customHeight="1" outlineLevel="1" x14ac:dyDescent="0.2">
      <c r="B1517" s="16"/>
      <c r="C1517" s="13"/>
      <c r="D1517" s="16"/>
      <c r="E1517" s="16"/>
      <c r="F1517" s="16"/>
      <c r="G1517" s="16"/>
      <c r="H1517" s="16"/>
      <c r="I1517" s="16"/>
      <c r="J1517" s="16">
        <f t="shared" si="851"/>
        <v>2.0833333333333315E-2</v>
      </c>
      <c r="K1517" s="16"/>
      <c r="L1517" s="16"/>
      <c r="M1517" s="13"/>
      <c r="N1517" s="2">
        <f>N1514</f>
        <v>43461</v>
      </c>
      <c r="O1517" s="5">
        <f t="shared" si="852"/>
        <v>0.39583333333333331</v>
      </c>
      <c r="P1517" s="4">
        <f t="shared" si="853"/>
        <v>0.41666666666666663</v>
      </c>
      <c r="Q1517" s="98" t="s">
        <v>29</v>
      </c>
      <c r="R1517" s="86" t="s">
        <v>937</v>
      </c>
      <c r="S1517" s="5">
        <f t="shared" si="854"/>
        <v>2.0833333333333315E-2</v>
      </c>
    </row>
    <row r="1518" spans="1:19" ht="10.5" customHeight="1" outlineLevel="1" x14ac:dyDescent="0.2">
      <c r="B1518" s="16"/>
      <c r="C1518" s="16"/>
      <c r="D1518" s="16"/>
      <c r="E1518" s="16"/>
      <c r="F1518" s="16"/>
      <c r="G1518" s="16"/>
      <c r="H1518" s="16"/>
      <c r="I1518" s="16"/>
      <c r="J1518" s="16">
        <f t="shared" si="851"/>
        <v>2.0833333333333315E-2</v>
      </c>
      <c r="K1518" s="16"/>
      <c r="L1518" s="16"/>
      <c r="M1518" s="16"/>
      <c r="N1518" s="2">
        <f>N1514</f>
        <v>43461</v>
      </c>
      <c r="O1518" s="5">
        <f t="shared" si="852"/>
        <v>0.41666666666666663</v>
      </c>
      <c r="P1518" s="4">
        <f t="shared" si="853"/>
        <v>0.43749999999999994</v>
      </c>
      <c r="Q1518" s="98" t="s">
        <v>29</v>
      </c>
      <c r="R1518" s="86" t="s">
        <v>937</v>
      </c>
      <c r="S1518" s="5">
        <f>SUM(P1518-O1518)</f>
        <v>2.0833333333333315E-2</v>
      </c>
    </row>
    <row r="1519" spans="1:19" ht="10.5" customHeight="1" outlineLevel="1" x14ac:dyDescent="0.2">
      <c r="B1519" s="16"/>
      <c r="C1519" s="16"/>
      <c r="D1519" s="16"/>
      <c r="E1519" s="16"/>
      <c r="F1519" s="16"/>
      <c r="G1519" s="16"/>
      <c r="H1519" s="16"/>
      <c r="I1519" s="16"/>
      <c r="J1519" s="16">
        <f t="shared" si="851"/>
        <v>2.0833333333333315E-2</v>
      </c>
      <c r="K1519" s="16"/>
      <c r="L1519" s="16"/>
      <c r="M1519" s="16"/>
      <c r="N1519" s="2">
        <f>N1514</f>
        <v>43461</v>
      </c>
      <c r="O1519" s="5">
        <f t="shared" si="852"/>
        <v>0.43749999999999994</v>
      </c>
      <c r="P1519" s="4">
        <f t="shared" si="853"/>
        <v>0.45833333333333326</v>
      </c>
      <c r="Q1519" s="98" t="s">
        <v>29</v>
      </c>
      <c r="R1519" s="86" t="s">
        <v>937</v>
      </c>
      <c r="S1519" s="5">
        <f>SUM(P1519-O1519)</f>
        <v>2.0833333333333315E-2</v>
      </c>
    </row>
    <row r="1520" spans="1:19" ht="10.5" customHeight="1" outlineLevel="1" x14ac:dyDescent="0.2">
      <c r="B1520" s="16"/>
      <c r="C1520" s="13"/>
      <c r="D1520" s="16"/>
      <c r="E1520" s="16"/>
      <c r="F1520" s="16"/>
      <c r="G1520" s="16"/>
      <c r="H1520" s="16"/>
      <c r="I1520" s="16"/>
      <c r="J1520" s="16">
        <f t="shared" si="851"/>
        <v>2.0833333333333315E-2</v>
      </c>
      <c r="K1520" s="16"/>
      <c r="L1520" s="16"/>
      <c r="M1520" s="13"/>
      <c r="N1520" s="2">
        <f>N1514</f>
        <v>43461</v>
      </c>
      <c r="O1520" s="5">
        <f t="shared" si="852"/>
        <v>0.45833333333333326</v>
      </c>
      <c r="P1520" s="4">
        <f t="shared" si="853"/>
        <v>0.47916666666666657</v>
      </c>
      <c r="Q1520" s="98" t="s">
        <v>29</v>
      </c>
      <c r="R1520" s="86" t="s">
        <v>937</v>
      </c>
      <c r="S1520" s="5">
        <f t="shared" ref="S1520:S1522" si="855">SUM(P1520-O1520)</f>
        <v>2.0833333333333315E-2</v>
      </c>
    </row>
    <row r="1521" spans="1:19" ht="10.5" customHeight="1" outlineLevel="1" x14ac:dyDescent="0.2">
      <c r="B1521" s="16"/>
      <c r="C1521" s="13"/>
      <c r="D1521" s="16"/>
      <c r="E1521" s="16"/>
      <c r="F1521" s="16"/>
      <c r="G1521" s="16"/>
      <c r="H1521" s="16"/>
      <c r="I1521" s="16"/>
      <c r="J1521" s="16">
        <f t="shared" si="851"/>
        <v>2.0833333333333315E-2</v>
      </c>
      <c r="L1521" s="16"/>
      <c r="M1521" s="16"/>
      <c r="N1521" s="2">
        <f>N1514</f>
        <v>43461</v>
      </c>
      <c r="O1521" s="5">
        <f t="shared" si="852"/>
        <v>0.47916666666666657</v>
      </c>
      <c r="P1521" s="4">
        <f t="shared" si="853"/>
        <v>0.49999999999999989</v>
      </c>
      <c r="Q1521" s="98" t="s">
        <v>29</v>
      </c>
      <c r="R1521" s="86" t="s">
        <v>937</v>
      </c>
      <c r="S1521" s="5">
        <f t="shared" si="855"/>
        <v>2.0833333333333315E-2</v>
      </c>
    </row>
    <row r="1522" spans="1:19" ht="10.5" customHeight="1" outlineLevel="1" x14ac:dyDescent="0.2">
      <c r="B1522" s="16"/>
      <c r="C1522" s="13"/>
      <c r="D1522" s="16"/>
      <c r="E1522" s="16"/>
      <c r="F1522" s="16"/>
      <c r="G1522" s="16"/>
      <c r="H1522" s="16"/>
      <c r="I1522" s="16"/>
      <c r="J1522" s="16">
        <f t="shared" si="851"/>
        <v>2.0833333333333259E-2</v>
      </c>
      <c r="K1522" s="16"/>
      <c r="L1522" s="16"/>
      <c r="M1522" s="13"/>
      <c r="N1522" s="2">
        <f>N1514</f>
        <v>43461</v>
      </c>
      <c r="O1522" s="5">
        <f t="shared" si="852"/>
        <v>0.49999999999999989</v>
      </c>
      <c r="P1522" s="4">
        <f t="shared" si="853"/>
        <v>0.52083333333333315</v>
      </c>
      <c r="Q1522" s="98" t="s">
        <v>29</v>
      </c>
      <c r="R1522" s="86" t="s">
        <v>937</v>
      </c>
      <c r="S1522" s="5">
        <f t="shared" si="855"/>
        <v>2.0833333333333259E-2</v>
      </c>
    </row>
    <row r="1523" spans="1:19" ht="10.5" customHeight="1" outlineLevel="1" x14ac:dyDescent="0.2">
      <c r="B1523" s="16"/>
      <c r="C1523" s="13"/>
      <c r="D1523" s="16"/>
      <c r="E1523" s="16"/>
      <c r="F1523" s="16"/>
      <c r="G1523" s="16">
        <f>S1523</f>
        <v>0</v>
      </c>
      <c r="H1523" s="16"/>
      <c r="I1523" s="16"/>
      <c r="J1523" s="16"/>
      <c r="K1523" s="16"/>
      <c r="L1523" s="16"/>
      <c r="M1523" s="13"/>
      <c r="N1523" s="2">
        <f>N1514</f>
        <v>43461</v>
      </c>
      <c r="O1523" s="5">
        <f t="shared" si="852"/>
        <v>0.52083333333333315</v>
      </c>
      <c r="P1523" s="4">
        <f t="shared" si="853"/>
        <v>0.54166666666666641</v>
      </c>
      <c r="Q1523" s="98" t="s">
        <v>23</v>
      </c>
      <c r="R1523" s="86" t="s">
        <v>44</v>
      </c>
      <c r="S1523" s="5"/>
    </row>
    <row r="1524" spans="1:19" ht="10.5" customHeight="1" outlineLevel="1" x14ac:dyDescent="0.2">
      <c r="B1524" s="16"/>
      <c r="C1524" s="16"/>
      <c r="D1524" s="16">
        <f>S1524</f>
        <v>0</v>
      </c>
      <c r="E1524" s="16"/>
      <c r="F1524" s="16"/>
      <c r="G1524" s="16"/>
      <c r="H1524" s="16"/>
      <c r="I1524" s="16"/>
      <c r="J1524" s="16"/>
      <c r="K1524" s="16"/>
      <c r="L1524" s="16"/>
      <c r="M1524" s="16"/>
      <c r="N1524" s="2">
        <f>N1514</f>
        <v>43461</v>
      </c>
      <c r="O1524" s="5">
        <f t="shared" si="852"/>
        <v>0.54166666666666641</v>
      </c>
      <c r="P1524" s="4">
        <f t="shared" si="853"/>
        <v>0.56249999999999967</v>
      </c>
      <c r="Q1524" s="98" t="s">
        <v>23</v>
      </c>
      <c r="R1524" s="86" t="s">
        <v>44</v>
      </c>
      <c r="S1524" s="5"/>
    </row>
    <row r="1525" spans="1:19" ht="10.5" customHeight="1" outlineLevel="1" x14ac:dyDescent="0.2">
      <c r="A1525" s="16"/>
      <c r="B1525" s="16"/>
      <c r="C1525" s="16"/>
      <c r="D1525" s="16"/>
      <c r="E1525" s="16"/>
      <c r="F1525" s="16"/>
      <c r="G1525" s="16"/>
      <c r="H1525" s="16"/>
      <c r="I1525" s="16"/>
      <c r="J1525" s="16">
        <f t="shared" ref="J1525:J1531" si="856">S1525</f>
        <v>2.0833333333333259E-2</v>
      </c>
      <c r="K1525" s="16"/>
      <c r="L1525" s="16"/>
      <c r="M1525" s="16"/>
      <c r="N1525" s="2">
        <f>N1514</f>
        <v>43461</v>
      </c>
      <c r="O1525" s="5">
        <f t="shared" si="852"/>
        <v>0.56249999999999967</v>
      </c>
      <c r="P1525" s="4">
        <f t="shared" si="853"/>
        <v>0.58333333333333293</v>
      </c>
      <c r="Q1525" s="98" t="s">
        <v>29</v>
      </c>
      <c r="R1525" s="86" t="s">
        <v>937</v>
      </c>
      <c r="S1525" s="5">
        <f>SUM(P1525-O1525)</f>
        <v>2.0833333333333259E-2</v>
      </c>
    </row>
    <row r="1526" spans="1:19" ht="10.5" customHeight="1" outlineLevel="1" x14ac:dyDescent="0.2">
      <c r="B1526" s="16"/>
      <c r="C1526" s="13"/>
      <c r="D1526" s="16"/>
      <c r="E1526" s="16"/>
      <c r="F1526" s="16"/>
      <c r="G1526" s="16"/>
      <c r="H1526" s="16"/>
      <c r="I1526" s="16"/>
      <c r="J1526" s="16">
        <f t="shared" si="856"/>
        <v>2.0833333333333259E-2</v>
      </c>
      <c r="K1526" s="16"/>
      <c r="L1526" s="16"/>
      <c r="M1526" s="16"/>
      <c r="N1526" s="2">
        <f>N1514</f>
        <v>43461</v>
      </c>
      <c r="O1526" s="5">
        <f t="shared" si="852"/>
        <v>0.58333333333333293</v>
      </c>
      <c r="P1526" s="4">
        <f t="shared" si="853"/>
        <v>0.60416666666666619</v>
      </c>
      <c r="Q1526" s="98" t="s">
        <v>29</v>
      </c>
      <c r="R1526" s="86" t="s">
        <v>937</v>
      </c>
      <c r="S1526" s="5">
        <f>SUM(P1526-O1526)</f>
        <v>2.0833333333333259E-2</v>
      </c>
    </row>
    <row r="1527" spans="1:19" ht="10.5" customHeight="1" outlineLevel="1" x14ac:dyDescent="0.2">
      <c r="B1527" s="16"/>
      <c r="C1527" s="13"/>
      <c r="D1527" s="16"/>
      <c r="E1527" s="16"/>
      <c r="F1527" s="16"/>
      <c r="G1527" s="16"/>
      <c r="H1527" s="16"/>
      <c r="I1527" s="16"/>
      <c r="J1527" s="16">
        <f t="shared" si="856"/>
        <v>2.0833333333333259E-2</v>
      </c>
      <c r="K1527" s="16"/>
      <c r="L1527" s="16"/>
      <c r="M1527" s="16"/>
      <c r="N1527" s="2">
        <f>N1514</f>
        <v>43461</v>
      </c>
      <c r="O1527" s="5">
        <f t="shared" si="852"/>
        <v>0.60416666666666619</v>
      </c>
      <c r="P1527" s="4">
        <f t="shared" si="853"/>
        <v>0.62499999999999944</v>
      </c>
      <c r="Q1527" s="98" t="s">
        <v>29</v>
      </c>
      <c r="R1527" s="86" t="s">
        <v>937</v>
      </c>
      <c r="S1527" s="5">
        <f t="shared" ref="S1527" si="857">SUM(P1527-O1527)</f>
        <v>2.0833333333333259E-2</v>
      </c>
    </row>
    <row r="1528" spans="1:19" ht="10.5" customHeight="1" outlineLevel="1" x14ac:dyDescent="0.2">
      <c r="B1528" s="16"/>
      <c r="C1528" s="13"/>
      <c r="D1528" s="16"/>
      <c r="E1528" s="16"/>
      <c r="F1528" s="16"/>
      <c r="G1528" s="16"/>
      <c r="H1528" s="16"/>
      <c r="I1528" s="16"/>
      <c r="J1528" s="16">
        <f t="shared" si="856"/>
        <v>2.0833333333333259E-2</v>
      </c>
      <c r="K1528" s="16"/>
      <c r="L1528" s="16"/>
      <c r="M1528" s="16"/>
      <c r="N1528" s="2">
        <f>N1514</f>
        <v>43461</v>
      </c>
      <c r="O1528" s="5">
        <f t="shared" si="852"/>
        <v>0.62499999999999944</v>
      </c>
      <c r="P1528" s="4">
        <f t="shared" si="853"/>
        <v>0.6458333333333327</v>
      </c>
      <c r="Q1528" s="98" t="s">
        <v>29</v>
      </c>
      <c r="R1528" s="86" t="s">
        <v>937</v>
      </c>
      <c r="S1528" s="5">
        <f>SUM(P1528-O1528)</f>
        <v>2.0833333333333259E-2</v>
      </c>
    </row>
    <row r="1529" spans="1:19" ht="10.5" customHeight="1" outlineLevel="1" x14ac:dyDescent="0.2">
      <c r="B1529" s="16"/>
      <c r="C1529" s="13"/>
      <c r="D1529" s="16"/>
      <c r="E1529" s="16"/>
      <c r="F1529" s="16"/>
      <c r="G1529" s="16"/>
      <c r="H1529" s="16"/>
      <c r="I1529" s="16"/>
      <c r="J1529" s="16">
        <f t="shared" si="856"/>
        <v>2.0833333333333259E-2</v>
      </c>
      <c r="K1529" s="16"/>
      <c r="L1529" s="16"/>
      <c r="M1529" s="16"/>
      <c r="N1529" s="2">
        <f>N1514</f>
        <v>43461</v>
      </c>
      <c r="O1529" s="5">
        <f t="shared" ref="O1529:O1531" si="858">SUM(P1528)</f>
        <v>0.6458333333333327</v>
      </c>
      <c r="P1529" s="4">
        <f t="shared" si="853"/>
        <v>0.66666666666666596</v>
      </c>
      <c r="Q1529" s="98" t="s">
        <v>29</v>
      </c>
      <c r="R1529" s="86" t="s">
        <v>937</v>
      </c>
      <c r="S1529" s="5">
        <f t="shared" ref="S1529:S1531" si="859">SUM(P1529-O1529)</f>
        <v>2.0833333333333259E-2</v>
      </c>
    </row>
    <row r="1530" spans="1:19" ht="10.5" customHeight="1" outlineLevel="1" x14ac:dyDescent="0.2">
      <c r="B1530" s="16"/>
      <c r="C1530" s="13"/>
      <c r="D1530" s="16"/>
      <c r="E1530" s="16"/>
      <c r="F1530" s="16"/>
      <c r="G1530" s="16"/>
      <c r="H1530" s="16"/>
      <c r="I1530" s="16"/>
      <c r="J1530" s="16">
        <f t="shared" si="856"/>
        <v>2.0833333333333259E-2</v>
      </c>
      <c r="K1530" s="16"/>
      <c r="L1530" s="16"/>
      <c r="M1530" s="16"/>
      <c r="N1530" s="2">
        <f>N1514</f>
        <v>43461</v>
      </c>
      <c r="O1530" s="5">
        <f t="shared" si="858"/>
        <v>0.66666666666666596</v>
      </c>
      <c r="P1530" s="4">
        <f t="shared" si="853"/>
        <v>0.68749999999999922</v>
      </c>
      <c r="Q1530" s="98" t="s">
        <v>29</v>
      </c>
      <c r="R1530" s="86" t="s">
        <v>937</v>
      </c>
      <c r="S1530" s="5">
        <f t="shared" si="859"/>
        <v>2.0833333333333259E-2</v>
      </c>
    </row>
    <row r="1531" spans="1:19" ht="10.5" customHeight="1" outlineLevel="1" thickBot="1" x14ac:dyDescent="0.25">
      <c r="B1531" s="16"/>
      <c r="C1531" s="13"/>
      <c r="D1531" s="16"/>
      <c r="E1531" s="16"/>
      <c r="F1531" s="16"/>
      <c r="G1531" s="16"/>
      <c r="H1531" s="16"/>
      <c r="I1531" s="16"/>
      <c r="J1531" s="16">
        <f t="shared" si="856"/>
        <v>2.0833333333333259E-2</v>
      </c>
      <c r="K1531" s="16"/>
      <c r="L1531" s="16"/>
      <c r="M1531" s="16"/>
      <c r="N1531" s="2">
        <f>N1514</f>
        <v>43461</v>
      </c>
      <c r="O1531" s="5">
        <f t="shared" si="858"/>
        <v>0.68749999999999922</v>
      </c>
      <c r="P1531" s="4">
        <f t="shared" si="853"/>
        <v>0.70833333333333248</v>
      </c>
      <c r="Q1531" s="98" t="s">
        <v>29</v>
      </c>
      <c r="R1531" s="86" t="s">
        <v>937</v>
      </c>
      <c r="S1531" s="5">
        <f t="shared" si="859"/>
        <v>2.0833333333333259E-2</v>
      </c>
    </row>
    <row r="1532" spans="1:19" ht="10.5" customHeight="1" outlineLevel="1" x14ac:dyDescent="0.2">
      <c r="A1532" s="17">
        <f t="shared" ref="A1532:M1532" si="860">SUM(A1515:A1531)</f>
        <v>0</v>
      </c>
      <c r="B1532" s="17">
        <f t="shared" si="860"/>
        <v>0</v>
      </c>
      <c r="C1532" s="17">
        <f t="shared" si="860"/>
        <v>0</v>
      </c>
      <c r="D1532" s="17">
        <f t="shared" si="860"/>
        <v>0</v>
      </c>
      <c r="E1532" s="17">
        <f t="shared" si="860"/>
        <v>0</v>
      </c>
      <c r="F1532" s="17">
        <f t="shared" si="860"/>
        <v>0</v>
      </c>
      <c r="G1532" s="17">
        <f t="shared" si="860"/>
        <v>0</v>
      </c>
      <c r="H1532" s="17">
        <f t="shared" si="860"/>
        <v>0</v>
      </c>
      <c r="I1532" s="17">
        <f t="shared" si="860"/>
        <v>0</v>
      </c>
      <c r="J1532" s="17">
        <f t="shared" si="860"/>
        <v>0.31249999999999928</v>
      </c>
      <c r="K1532" s="17">
        <f t="shared" si="860"/>
        <v>0</v>
      </c>
      <c r="L1532" s="17">
        <f t="shared" si="860"/>
        <v>0</v>
      </c>
      <c r="M1532" s="17">
        <f t="shared" si="860"/>
        <v>0</v>
      </c>
      <c r="N1532" s="55" t="b">
        <f>SUM(A1532:M1532) = S1532</f>
        <v>1</v>
      </c>
      <c r="O1532" s="23"/>
      <c r="P1532" s="23"/>
      <c r="Q1532" s="167"/>
      <c r="R1532" s="167"/>
      <c r="S1532" s="17">
        <f>SUM(S1515:S1531)</f>
        <v>0.31249999999999928</v>
      </c>
    </row>
    <row r="1533" spans="1:19" ht="10.5" customHeight="1" outlineLevel="1" x14ac:dyDescent="0.2">
      <c r="A1533" s="8">
        <f t="shared" ref="A1533:C1533" si="861">(A1532-INT(A1532))*24</f>
        <v>0</v>
      </c>
      <c r="B1533" s="8">
        <f t="shared" si="861"/>
        <v>0</v>
      </c>
      <c r="C1533" s="8">
        <f t="shared" si="861"/>
        <v>0</v>
      </c>
      <c r="D1533" s="18">
        <f>(D1532-INT(D1532))*24</f>
        <v>0</v>
      </c>
      <c r="E1533" s="18">
        <f>(E1532-INT(E1532))*24</f>
        <v>0</v>
      </c>
      <c r="F1533" s="18">
        <f>(F1532-INT(F1532))*24</f>
        <v>0</v>
      </c>
      <c r="G1533" s="18">
        <f>(G1532-INT(G1532))*24</f>
        <v>0</v>
      </c>
      <c r="H1533" s="18">
        <f t="shared" ref="H1533:M1533" si="862">(H1532-INT(H1532))*24</f>
        <v>0</v>
      </c>
      <c r="I1533" s="18">
        <f t="shared" si="862"/>
        <v>0</v>
      </c>
      <c r="J1533" s="18">
        <f t="shared" si="862"/>
        <v>7.4999999999999822</v>
      </c>
      <c r="K1533" s="18">
        <f t="shared" si="862"/>
        <v>0</v>
      </c>
      <c r="L1533" s="18">
        <f t="shared" si="862"/>
        <v>0</v>
      </c>
      <c r="M1533" s="57">
        <f t="shared" si="862"/>
        <v>0</v>
      </c>
      <c r="N1533" s="26">
        <f>SUM(A1533:M1533)</f>
        <v>7.4999999999999822</v>
      </c>
      <c r="O1533" s="24"/>
      <c r="P1533" s="24"/>
      <c r="Q1533" s="168"/>
      <c r="R1533" s="168"/>
      <c r="S1533" s="52"/>
    </row>
    <row r="1534" spans="1:19" ht="10.5" customHeight="1" outlineLevel="1" thickBot="1" x14ac:dyDescent="0.25">
      <c r="A1534" s="27"/>
      <c r="B1534" s="19"/>
      <c r="C1534" s="19"/>
      <c r="D1534" s="20">
        <f>SUM(A1533:D1533)</f>
        <v>0</v>
      </c>
      <c r="E1534" s="20">
        <f t="shared" ref="E1534:M1534" si="863">E1533</f>
        <v>0</v>
      </c>
      <c r="F1534" s="20">
        <f t="shared" si="863"/>
        <v>0</v>
      </c>
      <c r="G1534" s="20">
        <f t="shared" si="863"/>
        <v>0</v>
      </c>
      <c r="H1534" s="20">
        <f t="shared" si="863"/>
        <v>0</v>
      </c>
      <c r="I1534" s="20">
        <f t="shared" si="863"/>
        <v>0</v>
      </c>
      <c r="J1534" s="20">
        <f t="shared" si="863"/>
        <v>7.4999999999999822</v>
      </c>
      <c r="K1534" s="20">
        <f t="shared" si="863"/>
        <v>0</v>
      </c>
      <c r="L1534" s="20">
        <f t="shared" si="863"/>
        <v>0</v>
      </c>
      <c r="M1534" s="58">
        <f t="shared" si="863"/>
        <v>0</v>
      </c>
      <c r="N1534" s="60">
        <f>S1534</f>
        <v>0.31249999999999928</v>
      </c>
      <c r="O1534" s="25"/>
      <c r="P1534" s="25"/>
      <c r="Q1534" s="169"/>
      <c r="R1534" s="169"/>
      <c r="S1534" s="54">
        <f>SUM(S1532:S1533)</f>
        <v>0.31249999999999928</v>
      </c>
    </row>
    <row r="1535" spans="1:19" ht="10.5" customHeight="1" outlineLevel="1" thickBot="1" x14ac:dyDescent="0.25">
      <c r="A1535" s="39"/>
      <c r="B1535" s="40" t="s">
        <v>252</v>
      </c>
      <c r="C1535" s="40" t="s">
        <v>19</v>
      </c>
      <c r="D1535" s="40" t="s">
        <v>3</v>
      </c>
      <c r="E1535" s="59" t="s">
        <v>24</v>
      </c>
      <c r="F1535" s="40" t="s">
        <v>12</v>
      </c>
      <c r="G1535" s="39" t="s">
        <v>10</v>
      </c>
      <c r="H1535" s="39" t="s">
        <v>11</v>
      </c>
      <c r="I1535" s="39" t="s">
        <v>15</v>
      </c>
      <c r="J1535" s="39" t="s">
        <v>13</v>
      </c>
      <c r="K1535" s="39" t="s">
        <v>368</v>
      </c>
      <c r="L1535" s="39" t="s">
        <v>687</v>
      </c>
      <c r="M1535" s="59" t="s">
        <v>26</v>
      </c>
      <c r="N1535" s="56">
        <f>N1514+1</f>
        <v>43462</v>
      </c>
      <c r="O1535" s="4">
        <v>0.41666666666666669</v>
      </c>
      <c r="P1535" s="4">
        <f>O1535</f>
        <v>0.41666666666666669</v>
      </c>
      <c r="Q1535" s="47" t="s">
        <v>23</v>
      </c>
      <c r="R1535" s="86" t="s">
        <v>937</v>
      </c>
      <c r="S1535" s="5">
        <f t="shared" ref="S1535" si="864">SUM(P1535-O1535)</f>
        <v>0</v>
      </c>
    </row>
    <row r="1536" spans="1:19" ht="10.5" customHeight="1" outlineLevel="1" x14ac:dyDescent="0.2">
      <c r="B1536" s="16"/>
      <c r="C1536" s="13"/>
      <c r="D1536" s="16"/>
      <c r="E1536" s="16"/>
      <c r="F1536" s="16"/>
      <c r="G1536" s="16"/>
      <c r="H1536" s="16"/>
      <c r="J1536" s="16">
        <f t="shared" ref="J1536:J1543" si="865">S1536</f>
        <v>2.0833333333333315E-2</v>
      </c>
      <c r="M1536" s="16"/>
      <c r="N1536" s="2">
        <f>N1535</f>
        <v>43462</v>
      </c>
      <c r="O1536" s="3">
        <f>SUM(P1535)</f>
        <v>0.41666666666666669</v>
      </c>
      <c r="P1536" s="4">
        <f>P1535+0.0208333333333333</f>
        <v>0.4375</v>
      </c>
      <c r="Q1536" s="98" t="s">
        <v>29</v>
      </c>
      <c r="R1536" s="86" t="s">
        <v>937</v>
      </c>
      <c r="S1536" s="5">
        <f t="shared" ref="S1536:S1537" si="866">SUM(P1536-O1536)</f>
        <v>2.0833333333333315E-2</v>
      </c>
    </row>
    <row r="1537" spans="2:19" ht="10.5" customHeight="1" outlineLevel="1" x14ac:dyDescent="0.2">
      <c r="B1537" s="16"/>
      <c r="C1537" s="13"/>
      <c r="D1537" s="16"/>
      <c r="E1537" s="16"/>
      <c r="F1537" s="16"/>
      <c r="G1537" s="16"/>
      <c r="H1537" s="16"/>
      <c r="I1537" s="16"/>
      <c r="J1537" s="16">
        <f t="shared" si="865"/>
        <v>2.0833333333333315E-2</v>
      </c>
      <c r="K1537" s="16"/>
      <c r="M1537" s="16"/>
      <c r="N1537" s="2">
        <f>N1535</f>
        <v>43462</v>
      </c>
      <c r="O1537" s="3">
        <f t="shared" ref="O1537:O1550" si="867">SUM(P1536)</f>
        <v>0.4375</v>
      </c>
      <c r="P1537" s="4">
        <f t="shared" ref="P1537:P1552" si="868">P1536+0.0208333333333333</f>
        <v>0.45833333333333331</v>
      </c>
      <c r="Q1537" s="98" t="s">
        <v>29</v>
      </c>
      <c r="R1537" s="86" t="s">
        <v>937</v>
      </c>
      <c r="S1537" s="5">
        <f t="shared" si="866"/>
        <v>2.0833333333333315E-2</v>
      </c>
    </row>
    <row r="1538" spans="2:19" ht="10.5" customHeight="1" outlineLevel="1" x14ac:dyDescent="0.2">
      <c r="B1538" s="16"/>
      <c r="C1538" s="13"/>
      <c r="D1538" s="5"/>
      <c r="E1538" s="16"/>
      <c r="F1538" s="16"/>
      <c r="G1538" s="16"/>
      <c r="H1538" s="16"/>
      <c r="I1538" s="16"/>
      <c r="J1538" s="16">
        <f t="shared" si="865"/>
        <v>2.0833333333333315E-2</v>
      </c>
      <c r="K1538" s="16"/>
      <c r="L1538" s="16"/>
      <c r="M1538" s="13"/>
      <c r="N1538" s="2">
        <f>N1535</f>
        <v>43462</v>
      </c>
      <c r="O1538" s="3">
        <f t="shared" si="867"/>
        <v>0.45833333333333331</v>
      </c>
      <c r="P1538" s="4">
        <f t="shared" si="868"/>
        <v>0.47916666666666663</v>
      </c>
      <c r="Q1538" s="98" t="s">
        <v>29</v>
      </c>
      <c r="R1538" s="86" t="s">
        <v>937</v>
      </c>
      <c r="S1538" s="5">
        <f>SUM(P1538-O1538)</f>
        <v>2.0833333333333315E-2</v>
      </c>
    </row>
    <row r="1539" spans="2:19" ht="10.5" customHeight="1" outlineLevel="1" x14ac:dyDescent="0.2">
      <c r="B1539" s="16"/>
      <c r="C1539" s="13"/>
      <c r="D1539" s="16"/>
      <c r="E1539" s="16"/>
      <c r="F1539" s="16"/>
      <c r="G1539" s="16"/>
      <c r="H1539" s="16"/>
      <c r="I1539" s="16"/>
      <c r="J1539" s="16">
        <f t="shared" si="865"/>
        <v>2.0833333333333315E-2</v>
      </c>
      <c r="K1539" s="16"/>
      <c r="L1539" s="16"/>
      <c r="M1539" s="16"/>
      <c r="N1539" s="2">
        <f>N1535</f>
        <v>43462</v>
      </c>
      <c r="O1539" s="3">
        <f t="shared" si="867"/>
        <v>0.47916666666666663</v>
      </c>
      <c r="P1539" s="4">
        <f t="shared" si="868"/>
        <v>0.49999999999999994</v>
      </c>
      <c r="Q1539" s="98" t="s">
        <v>29</v>
      </c>
      <c r="R1539" s="86" t="s">
        <v>937</v>
      </c>
      <c r="S1539" s="5">
        <f>SUM(P1539-O1539)</f>
        <v>2.0833333333333315E-2</v>
      </c>
    </row>
    <row r="1540" spans="2:19" ht="10.5" customHeight="1" outlineLevel="1" x14ac:dyDescent="0.2">
      <c r="B1540" s="16"/>
      <c r="C1540" s="13"/>
      <c r="D1540" s="16"/>
      <c r="E1540" s="16"/>
      <c r="F1540" s="16"/>
      <c r="G1540" s="16"/>
      <c r="H1540" s="16"/>
      <c r="I1540" s="16"/>
      <c r="J1540" s="16">
        <f t="shared" si="865"/>
        <v>2.0833333333333315E-2</v>
      </c>
      <c r="K1540" s="16"/>
      <c r="L1540" s="16"/>
      <c r="M1540" s="16"/>
      <c r="N1540" s="2">
        <f>N1535</f>
        <v>43462</v>
      </c>
      <c r="O1540" s="3">
        <f t="shared" si="867"/>
        <v>0.49999999999999994</v>
      </c>
      <c r="P1540" s="4">
        <f t="shared" si="868"/>
        <v>0.52083333333333326</v>
      </c>
      <c r="Q1540" s="98" t="s">
        <v>29</v>
      </c>
      <c r="R1540" s="86" t="s">
        <v>937</v>
      </c>
      <c r="S1540" s="5">
        <f>SUM(P1540-O1540)</f>
        <v>2.0833333333333315E-2</v>
      </c>
    </row>
    <row r="1541" spans="2:19" ht="10.5" customHeight="1" outlineLevel="1" x14ac:dyDescent="0.2">
      <c r="B1541" s="16"/>
      <c r="C1541" s="13"/>
      <c r="D1541" s="16"/>
      <c r="E1541" s="16"/>
      <c r="F1541" s="16"/>
      <c r="G1541" s="16"/>
      <c r="H1541" s="16"/>
      <c r="I1541" s="16"/>
      <c r="J1541" s="16">
        <f t="shared" si="865"/>
        <v>2.0833333333333259E-2</v>
      </c>
      <c r="K1541" s="16"/>
      <c r="L1541" s="16"/>
      <c r="M1541" s="16"/>
      <c r="N1541" s="2">
        <f>N1535</f>
        <v>43462</v>
      </c>
      <c r="O1541" s="3">
        <f t="shared" si="867"/>
        <v>0.52083333333333326</v>
      </c>
      <c r="P1541" s="4">
        <f t="shared" si="868"/>
        <v>0.54166666666666652</v>
      </c>
      <c r="Q1541" s="98" t="s">
        <v>29</v>
      </c>
      <c r="R1541" s="86" t="s">
        <v>937</v>
      </c>
      <c r="S1541" s="5">
        <f>SUM(P1541-O1541)</f>
        <v>2.0833333333333259E-2</v>
      </c>
    </row>
    <row r="1542" spans="2:19" ht="10.5" customHeight="1" outlineLevel="1" x14ac:dyDescent="0.2">
      <c r="B1542" s="16"/>
      <c r="C1542" s="13"/>
      <c r="D1542" s="16"/>
      <c r="E1542" s="16"/>
      <c r="F1542" s="16"/>
      <c r="G1542" s="16"/>
      <c r="H1542" s="16"/>
      <c r="I1542" s="16"/>
      <c r="J1542" s="16">
        <f t="shared" si="865"/>
        <v>2.0833333333333259E-2</v>
      </c>
      <c r="K1542" s="16"/>
      <c r="L1542" s="16"/>
      <c r="M1542" s="16"/>
      <c r="N1542" s="2">
        <f>N1535</f>
        <v>43462</v>
      </c>
      <c r="O1542" s="3">
        <f t="shared" si="867"/>
        <v>0.54166666666666652</v>
      </c>
      <c r="P1542" s="4">
        <f t="shared" si="868"/>
        <v>0.56249999999999978</v>
      </c>
      <c r="Q1542" s="98" t="s">
        <v>29</v>
      </c>
      <c r="R1542" s="86" t="s">
        <v>937</v>
      </c>
      <c r="S1542" s="5">
        <f t="shared" ref="S1542:S1543" si="869">SUM(P1542-O1542)</f>
        <v>2.0833333333333259E-2</v>
      </c>
    </row>
    <row r="1543" spans="2:19" ht="10.5" customHeight="1" outlineLevel="1" x14ac:dyDescent="0.2">
      <c r="B1543" s="16"/>
      <c r="C1543" s="13"/>
      <c r="D1543" s="16"/>
      <c r="E1543" s="16"/>
      <c r="F1543" s="16"/>
      <c r="G1543" s="16"/>
      <c r="H1543" s="16"/>
      <c r="I1543" s="16"/>
      <c r="J1543" s="16">
        <f t="shared" si="865"/>
        <v>2.0833333333333259E-2</v>
      </c>
      <c r="L1543" s="16"/>
      <c r="M1543" s="16"/>
      <c r="N1543" s="2">
        <f>N1535</f>
        <v>43462</v>
      </c>
      <c r="O1543" s="3">
        <f t="shared" si="867"/>
        <v>0.56249999999999978</v>
      </c>
      <c r="P1543" s="4">
        <f t="shared" si="868"/>
        <v>0.58333333333333304</v>
      </c>
      <c r="Q1543" s="98" t="s">
        <v>29</v>
      </c>
      <c r="R1543" s="86" t="s">
        <v>937</v>
      </c>
      <c r="S1543" s="5">
        <f t="shared" si="869"/>
        <v>2.0833333333333259E-2</v>
      </c>
    </row>
    <row r="1544" spans="2:19" ht="10.5" customHeight="1" outlineLevel="1" x14ac:dyDescent="0.2">
      <c r="B1544" s="16"/>
      <c r="C1544" s="13"/>
      <c r="D1544" s="16"/>
      <c r="E1544" s="16"/>
      <c r="F1544" s="16"/>
      <c r="G1544" s="16">
        <f>S1544</f>
        <v>0</v>
      </c>
      <c r="H1544" s="16"/>
      <c r="I1544" s="16"/>
      <c r="J1544" s="16"/>
      <c r="K1544" s="16"/>
      <c r="L1544" s="16"/>
      <c r="M1544" s="16"/>
      <c r="N1544" s="2">
        <f>N1535</f>
        <v>43462</v>
      </c>
      <c r="O1544" s="3">
        <f t="shared" si="867"/>
        <v>0.58333333333333304</v>
      </c>
      <c r="P1544" s="4">
        <f t="shared" si="868"/>
        <v>0.6041666666666663</v>
      </c>
      <c r="Q1544" s="98" t="s">
        <v>23</v>
      </c>
      <c r="R1544" s="86" t="s">
        <v>44</v>
      </c>
      <c r="S1544" s="5"/>
    </row>
    <row r="1545" spans="2:19" ht="10.5" customHeight="1" outlineLevel="1" x14ac:dyDescent="0.2">
      <c r="B1545" s="16"/>
      <c r="C1545" s="16"/>
      <c r="D1545" s="16"/>
      <c r="E1545" s="16"/>
      <c r="F1545" s="16"/>
      <c r="G1545" s="16">
        <f>S1545</f>
        <v>0</v>
      </c>
      <c r="H1545" s="16"/>
      <c r="I1545" s="16"/>
      <c r="J1545" s="16"/>
      <c r="K1545" s="16"/>
      <c r="L1545" s="16"/>
      <c r="M1545" s="16"/>
      <c r="N1545" s="2">
        <f>N1535</f>
        <v>43462</v>
      </c>
      <c r="O1545" s="3">
        <f t="shared" si="867"/>
        <v>0.6041666666666663</v>
      </c>
      <c r="P1545" s="4">
        <f t="shared" si="868"/>
        <v>0.62499999999999956</v>
      </c>
      <c r="Q1545" s="98" t="s">
        <v>23</v>
      </c>
      <c r="R1545" s="86" t="s">
        <v>44</v>
      </c>
      <c r="S1545" s="5"/>
    </row>
    <row r="1546" spans="2:19" ht="10.5" customHeight="1" outlineLevel="1" x14ac:dyDescent="0.2">
      <c r="B1546" s="16"/>
      <c r="C1546" s="16"/>
      <c r="D1546" s="16"/>
      <c r="E1546" s="16"/>
      <c r="F1546" s="16"/>
      <c r="G1546" s="16"/>
      <c r="H1546" s="16"/>
      <c r="I1546" s="16"/>
      <c r="J1546" s="16">
        <f t="shared" ref="J1546:J1552" si="870">S1546</f>
        <v>2.0833333333333259E-2</v>
      </c>
      <c r="K1546" s="16"/>
      <c r="L1546" s="16"/>
      <c r="M1546" s="16"/>
      <c r="N1546" s="2">
        <f>N1535</f>
        <v>43462</v>
      </c>
      <c r="O1546" s="3">
        <f t="shared" si="867"/>
        <v>0.62499999999999956</v>
      </c>
      <c r="P1546" s="4">
        <f t="shared" si="868"/>
        <v>0.64583333333333282</v>
      </c>
      <c r="Q1546" s="98" t="s">
        <v>29</v>
      </c>
      <c r="R1546" s="86" t="s">
        <v>937</v>
      </c>
      <c r="S1546" s="5">
        <f t="shared" ref="S1546:S1548" si="871">SUM(P1546-O1546)</f>
        <v>2.0833333333333259E-2</v>
      </c>
    </row>
    <row r="1547" spans="2:19" ht="10.5" customHeight="1" outlineLevel="1" x14ac:dyDescent="0.2">
      <c r="B1547" s="16"/>
      <c r="C1547" s="16"/>
      <c r="D1547" s="16"/>
      <c r="E1547" s="16"/>
      <c r="F1547" s="16"/>
      <c r="G1547" s="16"/>
      <c r="H1547" s="16"/>
      <c r="I1547" s="16"/>
      <c r="J1547" s="16">
        <f t="shared" si="870"/>
        <v>2.0833333333333259E-2</v>
      </c>
      <c r="K1547" s="16"/>
      <c r="L1547" s="16"/>
      <c r="M1547" s="16"/>
      <c r="N1547" s="2">
        <f>N1535</f>
        <v>43462</v>
      </c>
      <c r="O1547" s="3">
        <f t="shared" si="867"/>
        <v>0.64583333333333282</v>
      </c>
      <c r="P1547" s="4">
        <f t="shared" si="868"/>
        <v>0.66666666666666607</v>
      </c>
      <c r="Q1547" s="98" t="s">
        <v>29</v>
      </c>
      <c r="R1547" s="86" t="s">
        <v>937</v>
      </c>
      <c r="S1547" s="5">
        <f t="shared" si="871"/>
        <v>2.0833333333333259E-2</v>
      </c>
    </row>
    <row r="1548" spans="2:19" ht="10.5" customHeight="1" outlineLevel="1" x14ac:dyDescent="0.2">
      <c r="B1548" s="16"/>
      <c r="C1548" s="16"/>
      <c r="D1548" s="16"/>
      <c r="E1548" s="16"/>
      <c r="F1548" s="16"/>
      <c r="G1548" s="16"/>
      <c r="H1548" s="16"/>
      <c r="I1548" s="16"/>
      <c r="J1548" s="16">
        <f t="shared" si="870"/>
        <v>2.0833333333333259E-2</v>
      </c>
      <c r="K1548" s="16"/>
      <c r="L1548" s="16"/>
      <c r="M1548" s="16"/>
      <c r="N1548" s="2">
        <f>N1535</f>
        <v>43462</v>
      </c>
      <c r="O1548" s="3">
        <f t="shared" si="867"/>
        <v>0.66666666666666607</v>
      </c>
      <c r="P1548" s="4">
        <f t="shared" si="868"/>
        <v>0.68749999999999933</v>
      </c>
      <c r="Q1548" s="98" t="s">
        <v>29</v>
      </c>
      <c r="R1548" s="86" t="s">
        <v>937</v>
      </c>
      <c r="S1548" s="5">
        <f t="shared" si="871"/>
        <v>2.0833333333333259E-2</v>
      </c>
    </row>
    <row r="1549" spans="2:19" ht="10.5" customHeight="1" outlineLevel="1" x14ac:dyDescent="0.2">
      <c r="B1549" s="16"/>
      <c r="C1549" s="16"/>
      <c r="D1549" s="16"/>
      <c r="E1549" s="16"/>
      <c r="F1549" s="16"/>
      <c r="G1549" s="16"/>
      <c r="H1549" s="16"/>
      <c r="I1549" s="16"/>
      <c r="J1549" s="16">
        <f t="shared" si="870"/>
        <v>2.0833333333333259E-2</v>
      </c>
      <c r="K1549" s="16"/>
      <c r="L1549" s="16"/>
      <c r="M1549" s="16"/>
      <c r="N1549" s="2">
        <f>N1535</f>
        <v>43462</v>
      </c>
      <c r="O1549" s="3">
        <f t="shared" si="867"/>
        <v>0.68749999999999933</v>
      </c>
      <c r="P1549" s="4">
        <f t="shared" si="868"/>
        <v>0.70833333333333259</v>
      </c>
      <c r="Q1549" s="98" t="s">
        <v>29</v>
      </c>
      <c r="R1549" s="86" t="s">
        <v>937</v>
      </c>
      <c r="S1549" s="5">
        <f>SUM(P1549-O1549)</f>
        <v>2.0833333333333259E-2</v>
      </c>
    </row>
    <row r="1550" spans="2:19" ht="10.5" customHeight="1" outlineLevel="1" x14ac:dyDescent="0.2">
      <c r="B1550" s="16"/>
      <c r="C1550" s="16"/>
      <c r="D1550" s="16"/>
      <c r="E1550" s="16"/>
      <c r="F1550" s="16"/>
      <c r="G1550" s="16"/>
      <c r="H1550" s="16"/>
      <c r="I1550" s="16"/>
      <c r="J1550" s="16">
        <f t="shared" si="870"/>
        <v>2.0833333333333259E-2</v>
      </c>
      <c r="K1550" s="16"/>
      <c r="L1550" s="16"/>
      <c r="M1550" s="16"/>
      <c r="N1550" s="2">
        <f>N1535</f>
        <v>43462</v>
      </c>
      <c r="O1550" s="3">
        <f t="shared" si="867"/>
        <v>0.70833333333333259</v>
      </c>
      <c r="P1550" s="4">
        <f t="shared" si="868"/>
        <v>0.72916666666666585</v>
      </c>
      <c r="Q1550" s="98" t="s">
        <v>29</v>
      </c>
      <c r="R1550" s="86" t="s">
        <v>937</v>
      </c>
      <c r="S1550" s="5">
        <f>SUM(P1550-O1550)</f>
        <v>2.0833333333333259E-2</v>
      </c>
    </row>
    <row r="1551" spans="2:19" ht="10.5" customHeight="1" outlineLevel="1" x14ac:dyDescent="0.2">
      <c r="B1551" s="16"/>
      <c r="C1551" s="16"/>
      <c r="D1551" s="16"/>
      <c r="E1551" s="16"/>
      <c r="F1551" s="16"/>
      <c r="G1551" s="16"/>
      <c r="H1551" s="16"/>
      <c r="I1551" s="16"/>
      <c r="J1551" s="16">
        <f t="shared" si="870"/>
        <v>2.0833333333333259E-2</v>
      </c>
      <c r="K1551" s="16"/>
      <c r="L1551" s="16"/>
      <c r="M1551" s="16"/>
      <c r="N1551" s="2">
        <f>N1535</f>
        <v>43462</v>
      </c>
      <c r="O1551" s="3">
        <f t="shared" ref="O1551:O1552" si="872">SUM(P1550)</f>
        <v>0.72916666666666585</v>
      </c>
      <c r="P1551" s="4">
        <f t="shared" si="868"/>
        <v>0.74999999999999911</v>
      </c>
      <c r="Q1551" s="98" t="s">
        <v>29</v>
      </c>
      <c r="R1551" s="86" t="s">
        <v>937</v>
      </c>
      <c r="S1551" s="5">
        <f t="shared" ref="S1551:S1552" si="873">SUM(P1551-O1551)</f>
        <v>2.0833333333333259E-2</v>
      </c>
    </row>
    <row r="1552" spans="2:19" ht="10.5" customHeight="1" outlineLevel="1" thickBot="1" x14ac:dyDescent="0.25">
      <c r="B1552" s="16"/>
      <c r="C1552" s="16"/>
      <c r="D1552" s="16"/>
      <c r="E1552" s="16"/>
      <c r="F1552" s="16"/>
      <c r="G1552" s="16"/>
      <c r="H1552" s="16"/>
      <c r="I1552" s="16"/>
      <c r="J1552" s="16">
        <f t="shared" si="870"/>
        <v>2.0833333333333259E-2</v>
      </c>
      <c r="K1552" s="16"/>
      <c r="L1552" s="16"/>
      <c r="M1552" s="16"/>
      <c r="N1552" s="2">
        <f>N1535</f>
        <v>43462</v>
      </c>
      <c r="O1552" s="3">
        <f t="shared" si="872"/>
        <v>0.74999999999999911</v>
      </c>
      <c r="P1552" s="4">
        <f t="shared" si="868"/>
        <v>0.77083333333333237</v>
      </c>
      <c r="Q1552" s="98" t="s">
        <v>29</v>
      </c>
      <c r="R1552" s="86" t="s">
        <v>937</v>
      </c>
      <c r="S1552" s="5">
        <f t="shared" si="873"/>
        <v>2.0833333333333259E-2</v>
      </c>
    </row>
    <row r="1553" spans="1:19" ht="10.5" customHeight="1" outlineLevel="1" x14ac:dyDescent="0.2">
      <c r="A1553" s="17">
        <f t="shared" ref="A1553:M1553" si="874">SUM(A1536:A1552)</f>
        <v>0</v>
      </c>
      <c r="B1553" s="17">
        <f t="shared" si="874"/>
        <v>0</v>
      </c>
      <c r="C1553" s="17">
        <f t="shared" si="874"/>
        <v>0</v>
      </c>
      <c r="D1553" s="17">
        <f t="shared" si="874"/>
        <v>0</v>
      </c>
      <c r="E1553" s="17">
        <f t="shared" si="874"/>
        <v>0</v>
      </c>
      <c r="F1553" s="17">
        <f t="shared" si="874"/>
        <v>0</v>
      </c>
      <c r="G1553" s="17">
        <f t="shared" si="874"/>
        <v>0</v>
      </c>
      <c r="H1553" s="17">
        <f t="shared" si="874"/>
        <v>0</v>
      </c>
      <c r="I1553" s="17">
        <f t="shared" si="874"/>
        <v>0</v>
      </c>
      <c r="J1553" s="17">
        <f t="shared" si="874"/>
        <v>0.31249999999999917</v>
      </c>
      <c r="K1553" s="17">
        <f t="shared" si="874"/>
        <v>0</v>
      </c>
      <c r="L1553" s="17">
        <f t="shared" si="874"/>
        <v>0</v>
      </c>
      <c r="M1553" s="23">
        <f t="shared" si="874"/>
        <v>0</v>
      </c>
      <c r="N1553" s="150" t="b">
        <f>SUM(A1553:M1553) = S1553</f>
        <v>1</v>
      </c>
      <c r="O1553" s="155"/>
      <c r="P1553" s="7"/>
      <c r="Q1553" s="49"/>
      <c r="R1553" s="49"/>
      <c r="S1553" s="17">
        <f>SUM(S1536:S1552)</f>
        <v>0.31249999999999917</v>
      </c>
    </row>
    <row r="1554" spans="1:19" ht="10.5" customHeight="1" outlineLevel="1" thickBot="1" x14ac:dyDescent="0.25">
      <c r="A1554" s="8">
        <f t="shared" ref="A1554:C1554" si="875">(A1553-INT(A1553))*24</f>
        <v>0</v>
      </c>
      <c r="B1554" s="8">
        <f t="shared" si="875"/>
        <v>0</v>
      </c>
      <c r="C1554" s="8">
        <f t="shared" si="875"/>
        <v>0</v>
      </c>
      <c r="D1554" s="18">
        <f>(D1553-INT(D1553))*24</f>
        <v>0</v>
      </c>
      <c r="E1554" s="18">
        <f>(E1553-INT(E1553))*24</f>
        <v>0</v>
      </c>
      <c r="F1554" s="18">
        <f>(F1553-INT(F1553))*24</f>
        <v>0</v>
      </c>
      <c r="G1554" s="18">
        <f>(G1553-INT(G1553))*24</f>
        <v>0</v>
      </c>
      <c r="H1554" s="18">
        <f t="shared" ref="H1554:M1554" si="876">(H1553-INT(H1553))*24</f>
        <v>0</v>
      </c>
      <c r="I1554" s="18">
        <f t="shared" si="876"/>
        <v>0</v>
      </c>
      <c r="J1554" s="18">
        <f t="shared" si="876"/>
        <v>7.4999999999999805</v>
      </c>
      <c r="K1554" s="18">
        <f t="shared" si="876"/>
        <v>0</v>
      </c>
      <c r="L1554" s="18">
        <f t="shared" si="876"/>
        <v>0</v>
      </c>
      <c r="M1554" s="146">
        <f t="shared" si="876"/>
        <v>0</v>
      </c>
      <c r="N1554" s="151">
        <f>SUM(A1554:M1554)</f>
        <v>7.4999999999999805</v>
      </c>
      <c r="O1554" s="153"/>
      <c r="P1554" s="50"/>
      <c r="Q1554" s="50"/>
      <c r="R1554" s="50"/>
      <c r="S1554" s="52"/>
    </row>
    <row r="1555" spans="1:19" ht="10.5" customHeight="1" outlineLevel="1" thickBot="1" x14ac:dyDescent="0.25">
      <c r="A1555" s="15"/>
      <c r="B1555" s="11"/>
      <c r="C1555" s="11"/>
      <c r="D1555" s="20">
        <f>SUM(A1554:D1554)</f>
        <v>0</v>
      </c>
      <c r="E1555" s="20">
        <f t="shared" ref="E1555:M1555" si="877">E1554</f>
        <v>0</v>
      </c>
      <c r="F1555" s="20">
        <f t="shared" si="877"/>
        <v>0</v>
      </c>
      <c r="G1555" s="20">
        <f t="shared" si="877"/>
        <v>0</v>
      </c>
      <c r="H1555" s="20">
        <f t="shared" si="877"/>
        <v>0</v>
      </c>
      <c r="I1555" s="20">
        <f t="shared" si="877"/>
        <v>0</v>
      </c>
      <c r="J1555" s="20">
        <f t="shared" si="877"/>
        <v>7.4999999999999805</v>
      </c>
      <c r="K1555" s="20">
        <f t="shared" si="877"/>
        <v>0</v>
      </c>
      <c r="L1555" s="20">
        <f t="shared" si="877"/>
        <v>0</v>
      </c>
      <c r="M1555" s="147">
        <f t="shared" si="877"/>
        <v>0</v>
      </c>
      <c r="N1555" s="147" t="s">
        <v>17</v>
      </c>
      <c r="O1555" s="154">
        <f>SUM(S1469,S1490,S1511,S1532,S1553)</f>
        <v>1.5624999999999962</v>
      </c>
      <c r="P1555" s="159">
        <f>SUM(S1471,S1492,S1513,S1534,S1555)</f>
        <v>1.5624999999999962</v>
      </c>
      <c r="Q1555" s="51"/>
      <c r="R1555" s="51"/>
      <c r="S1555" s="54">
        <f>SUM(S1553:S1554)</f>
        <v>0.31249999999999917</v>
      </c>
    </row>
    <row r="1556" spans="1:19" ht="10.5" customHeight="1" x14ac:dyDescent="0.2">
      <c r="A1556" s="8">
        <f t="shared" ref="A1556:M1556" si="878">SUM(A1470,A1491,A1512,A1533,A1554)</f>
        <v>0</v>
      </c>
      <c r="B1556" s="8">
        <f t="shared" si="878"/>
        <v>0</v>
      </c>
      <c r="C1556" s="8">
        <f t="shared" si="878"/>
        <v>0</v>
      </c>
      <c r="D1556" s="8">
        <f t="shared" si="878"/>
        <v>0</v>
      </c>
      <c r="E1556" s="8">
        <f t="shared" si="878"/>
        <v>0</v>
      </c>
      <c r="F1556" s="8">
        <f t="shared" si="878"/>
        <v>0</v>
      </c>
      <c r="G1556" s="8">
        <f t="shared" si="878"/>
        <v>0</v>
      </c>
      <c r="H1556" s="8">
        <f t="shared" si="878"/>
        <v>0</v>
      </c>
      <c r="I1556" s="8">
        <f t="shared" si="878"/>
        <v>0</v>
      </c>
      <c r="J1556" s="8">
        <f t="shared" si="878"/>
        <v>37.499999999999908</v>
      </c>
      <c r="K1556" s="8">
        <f t="shared" si="878"/>
        <v>0</v>
      </c>
      <c r="L1556" s="8">
        <f t="shared" si="878"/>
        <v>0</v>
      </c>
      <c r="M1556" s="148">
        <f t="shared" si="878"/>
        <v>0</v>
      </c>
      <c r="N1556" s="157">
        <f>SUM(S1470,S1491,S1512,S1533,S1554)</f>
        <v>0</v>
      </c>
      <c r="O1556" s="160">
        <f>SUM(A1556:M1556)</f>
        <v>37.499999999999908</v>
      </c>
      <c r="P1556" s="161">
        <f>SUM(O1555)+N1556</f>
        <v>1.5624999999999962</v>
      </c>
      <c r="Q1556" s="22"/>
      <c r="R1556" s="22"/>
      <c r="S1556" s="21"/>
    </row>
    <row r="1557" spans="1:19" ht="10.5" customHeight="1" thickBot="1" x14ac:dyDescent="0.25">
      <c r="A1557" s="10"/>
      <c r="B1557" s="11"/>
      <c r="C1557" s="11"/>
      <c r="D1557" s="11">
        <f>SUM(A1556:D1556)</f>
        <v>0</v>
      </c>
      <c r="E1557" s="32">
        <f t="shared" ref="E1557:M1557" si="879">E1556</f>
        <v>0</v>
      </c>
      <c r="F1557" s="32">
        <f t="shared" si="879"/>
        <v>0</v>
      </c>
      <c r="G1557" s="32">
        <f t="shared" si="879"/>
        <v>0</v>
      </c>
      <c r="H1557" s="32">
        <f t="shared" si="879"/>
        <v>0</v>
      </c>
      <c r="I1557" s="32">
        <f t="shared" si="879"/>
        <v>0</v>
      </c>
      <c r="J1557" s="32">
        <f t="shared" si="879"/>
        <v>37.499999999999908</v>
      </c>
      <c r="K1557" s="32">
        <f t="shared" si="879"/>
        <v>0</v>
      </c>
      <c r="L1557" s="32">
        <f t="shared" si="879"/>
        <v>0</v>
      </c>
      <c r="M1557" s="149">
        <f t="shared" si="879"/>
        <v>0</v>
      </c>
      <c r="N1557" s="158">
        <f>IF(SUM(O1556-37.5)&gt;0,SUM(O1556-37.5),0)</f>
        <v>0</v>
      </c>
      <c r="O1557" s="162">
        <f>SUM(A1557:M1557)</f>
        <v>37.499999999999908</v>
      </c>
      <c r="P1557" s="152">
        <f>(O1555)*24</f>
        <v>37.499999999999908</v>
      </c>
      <c r="Q1557" s="22"/>
      <c r="R1557" s="22"/>
      <c r="S1557" s="34" t="b">
        <f>O1557=P1557</f>
        <v>1</v>
      </c>
    </row>
    <row r="1559" spans="1:19" ht="10.5" customHeight="1" x14ac:dyDescent="0.2">
      <c r="A1559" s="28">
        <f>WEEKNUM(G1559)</f>
        <v>1</v>
      </c>
      <c r="B1559" s="43" t="s">
        <v>4</v>
      </c>
      <c r="C1559" s="178">
        <f>SUM(N1561)-2</f>
        <v>43463</v>
      </c>
      <c r="D1559" s="178"/>
      <c r="E1559" s="29"/>
      <c r="F1559" s="29" t="s">
        <v>5</v>
      </c>
      <c r="G1559" s="178">
        <f>SUM(C1559+6)</f>
        <v>43469</v>
      </c>
      <c r="H1559" s="178"/>
      <c r="I1559" s="29"/>
      <c r="J1559" s="45"/>
      <c r="K1559" s="45"/>
      <c r="L1559" s="29"/>
      <c r="M1559" s="33"/>
      <c r="N1559" s="30" t="s">
        <v>6</v>
      </c>
      <c r="O1559" s="30" t="s">
        <v>7</v>
      </c>
      <c r="P1559" s="31" t="s">
        <v>9</v>
      </c>
      <c r="Q1559" s="48" t="s">
        <v>14</v>
      </c>
      <c r="R1559" s="30" t="s">
        <v>8</v>
      </c>
      <c r="S1559" s="30" t="s">
        <v>1</v>
      </c>
    </row>
    <row r="1560" spans="1:19" ht="10.5" customHeight="1" thickBot="1" x14ac:dyDescent="0.25">
      <c r="B1560" s="102">
        <f t="shared" ref="B1560:F1560" si="880">B1557 +B1450</f>
        <v>0</v>
      </c>
      <c r="C1560" s="102">
        <f t="shared" si="880"/>
        <v>0</v>
      </c>
      <c r="D1560" s="102">
        <f t="shared" si="880"/>
        <v>65.499999999999858</v>
      </c>
      <c r="E1560" s="102">
        <f t="shared" si="880"/>
        <v>2.4999999999999964</v>
      </c>
      <c r="F1560" s="102">
        <f t="shared" si="880"/>
        <v>9.9999999999999698</v>
      </c>
      <c r="G1560" s="102">
        <f>G1557 +G1450</f>
        <v>168.49999999999952</v>
      </c>
      <c r="H1560" s="102">
        <f t="shared" ref="H1560:M1560" si="881">H1557 +H1450</f>
        <v>13.999999999999959</v>
      </c>
      <c r="I1560" s="102">
        <f t="shared" si="881"/>
        <v>73.499999999999801</v>
      </c>
      <c r="J1560" s="102">
        <f t="shared" si="881"/>
        <v>101.49999999999974</v>
      </c>
      <c r="K1560" s="102">
        <f t="shared" si="881"/>
        <v>50.999999999999844</v>
      </c>
      <c r="L1560" s="102">
        <f t="shared" si="881"/>
        <v>45.499999999999886</v>
      </c>
      <c r="M1560" s="102">
        <f t="shared" si="881"/>
        <v>0</v>
      </c>
      <c r="N1560" s="53"/>
      <c r="S1560" s="5" t="s">
        <v>56</v>
      </c>
    </row>
    <row r="1561" spans="1:19" ht="10.5" customHeight="1" outlineLevel="1" thickBot="1" x14ac:dyDescent="0.25">
      <c r="A1561" s="39"/>
      <c r="B1561" s="40" t="s">
        <v>252</v>
      </c>
      <c r="C1561" s="40" t="s">
        <v>19</v>
      </c>
      <c r="D1561" s="40" t="s">
        <v>3</v>
      </c>
      <c r="E1561" s="59" t="s">
        <v>24</v>
      </c>
      <c r="F1561" s="40" t="s">
        <v>12</v>
      </c>
      <c r="G1561" s="39" t="s">
        <v>10</v>
      </c>
      <c r="H1561" s="39" t="s">
        <v>11</v>
      </c>
      <c r="I1561" s="39" t="s">
        <v>15</v>
      </c>
      <c r="J1561" s="39" t="s">
        <v>13</v>
      </c>
      <c r="K1561" s="39" t="s">
        <v>368</v>
      </c>
      <c r="L1561" s="39" t="s">
        <v>687</v>
      </c>
      <c r="M1561" s="59" t="s">
        <v>26</v>
      </c>
      <c r="N1561" s="56">
        <f>N1535+3</f>
        <v>43465</v>
      </c>
      <c r="O1561" s="4">
        <v>0.35416666666666669</v>
      </c>
      <c r="P1561" s="4">
        <f>O1561</f>
        <v>0.35416666666666669</v>
      </c>
      <c r="Q1561" s="47" t="s">
        <v>23</v>
      </c>
      <c r="R1561" s="86" t="s">
        <v>937</v>
      </c>
      <c r="S1561" s="5" t="s">
        <v>56</v>
      </c>
    </row>
    <row r="1562" spans="1:19" ht="10.5" customHeight="1" outlineLevel="1" x14ac:dyDescent="0.2">
      <c r="B1562" s="16"/>
      <c r="C1562" s="13"/>
      <c r="D1562" s="16"/>
      <c r="E1562" s="16"/>
      <c r="F1562" s="13"/>
      <c r="G1562" s="16"/>
      <c r="H1562" s="16"/>
      <c r="I1562" s="16"/>
      <c r="J1562" s="16">
        <f t="shared" ref="J1562:J1569" si="882">S1562</f>
        <v>2.0833333333333315E-2</v>
      </c>
      <c r="M1562" s="16"/>
      <c r="N1562" s="2">
        <f>N1561</f>
        <v>43465</v>
      </c>
      <c r="O1562" s="3">
        <f>SUM(P1561)</f>
        <v>0.35416666666666669</v>
      </c>
      <c r="P1562" s="4">
        <f>P1561+0.0208333333333333</f>
        <v>0.375</v>
      </c>
      <c r="Q1562" s="98" t="s">
        <v>29</v>
      </c>
      <c r="R1562" s="86" t="s">
        <v>937</v>
      </c>
      <c r="S1562" s="5">
        <f>SUM(P1562-O1562)</f>
        <v>2.0833333333333315E-2</v>
      </c>
    </row>
    <row r="1563" spans="1:19" ht="10.5" customHeight="1" outlineLevel="1" x14ac:dyDescent="0.2">
      <c r="B1563" s="16"/>
      <c r="C1563" s="13"/>
      <c r="D1563" s="16"/>
      <c r="E1563" s="16"/>
      <c r="F1563" s="13"/>
      <c r="G1563" s="16"/>
      <c r="H1563" s="16"/>
      <c r="I1563" s="16"/>
      <c r="J1563" s="16">
        <f t="shared" si="882"/>
        <v>2.0833333333333315E-2</v>
      </c>
      <c r="K1563" s="16"/>
      <c r="M1563" s="16"/>
      <c r="N1563" s="2">
        <f>N1561</f>
        <v>43465</v>
      </c>
      <c r="O1563" s="3">
        <f t="shared" ref="O1563:O1578" si="883">SUM(P1562)</f>
        <v>0.375</v>
      </c>
      <c r="P1563" s="4">
        <f t="shared" ref="P1563:P1578" si="884">P1562+0.0208333333333333</f>
        <v>0.39583333333333331</v>
      </c>
      <c r="Q1563" s="98" t="s">
        <v>29</v>
      </c>
      <c r="R1563" s="86" t="s">
        <v>937</v>
      </c>
      <c r="S1563" s="5">
        <f>SUM(P1563-O1563)</f>
        <v>2.0833333333333315E-2</v>
      </c>
    </row>
    <row r="1564" spans="1:19" ht="10.5" customHeight="1" outlineLevel="1" x14ac:dyDescent="0.2">
      <c r="B1564" s="16"/>
      <c r="C1564" s="13"/>
      <c r="D1564" s="16"/>
      <c r="E1564" s="16"/>
      <c r="F1564" s="16"/>
      <c r="G1564" s="16"/>
      <c r="H1564" s="16"/>
      <c r="I1564" s="16"/>
      <c r="J1564" s="16">
        <f t="shared" si="882"/>
        <v>2.0833333333333315E-2</v>
      </c>
      <c r="K1564" s="16"/>
      <c r="L1564" s="16"/>
      <c r="M1564" s="16"/>
      <c r="N1564" s="2">
        <f>N1561</f>
        <v>43465</v>
      </c>
      <c r="O1564" s="3">
        <f t="shared" si="883"/>
        <v>0.39583333333333331</v>
      </c>
      <c r="P1564" s="4">
        <f t="shared" si="884"/>
        <v>0.41666666666666663</v>
      </c>
      <c r="Q1564" s="98" t="s">
        <v>29</v>
      </c>
      <c r="R1564" s="86" t="s">
        <v>937</v>
      </c>
      <c r="S1564" s="5">
        <f>SUM(P1564-O1564)</f>
        <v>2.0833333333333315E-2</v>
      </c>
    </row>
    <row r="1565" spans="1:19" ht="10.5" customHeight="1" outlineLevel="1" x14ac:dyDescent="0.2">
      <c r="B1565" s="16"/>
      <c r="C1565" s="13"/>
      <c r="D1565" s="16"/>
      <c r="E1565" s="16"/>
      <c r="F1565" s="16"/>
      <c r="G1565" s="16"/>
      <c r="H1565" s="16"/>
      <c r="I1565" s="16"/>
      <c r="J1565" s="16">
        <f t="shared" si="882"/>
        <v>2.0833333333333315E-2</v>
      </c>
      <c r="K1565" s="16"/>
      <c r="L1565" s="16"/>
      <c r="M1565" s="16"/>
      <c r="N1565" s="2">
        <f>N1561</f>
        <v>43465</v>
      </c>
      <c r="O1565" s="3">
        <f t="shared" si="883"/>
        <v>0.41666666666666663</v>
      </c>
      <c r="P1565" s="4">
        <f t="shared" si="884"/>
        <v>0.43749999999999994</v>
      </c>
      <c r="Q1565" s="98" t="s">
        <v>29</v>
      </c>
      <c r="R1565" s="86" t="s">
        <v>937</v>
      </c>
      <c r="S1565" s="5">
        <f>SUM(P1565-O1565)</f>
        <v>2.0833333333333315E-2</v>
      </c>
    </row>
    <row r="1566" spans="1:19" ht="10.5" customHeight="1" outlineLevel="1" x14ac:dyDescent="0.2">
      <c r="B1566" s="16"/>
      <c r="C1566" s="13"/>
      <c r="D1566" s="16"/>
      <c r="E1566" s="16"/>
      <c r="F1566" s="16"/>
      <c r="G1566" s="16"/>
      <c r="H1566" s="16"/>
      <c r="I1566" s="16"/>
      <c r="J1566" s="16">
        <f t="shared" si="882"/>
        <v>2.0833333333333315E-2</v>
      </c>
      <c r="K1566" s="16"/>
      <c r="L1566" s="16"/>
      <c r="M1566" s="16"/>
      <c r="N1566" s="2">
        <f>N1561</f>
        <v>43465</v>
      </c>
      <c r="O1566" s="3">
        <f t="shared" si="883"/>
        <v>0.43749999999999994</v>
      </c>
      <c r="P1566" s="4">
        <f t="shared" si="884"/>
        <v>0.45833333333333326</v>
      </c>
      <c r="Q1566" s="98" t="s">
        <v>29</v>
      </c>
      <c r="R1566" s="86" t="s">
        <v>937</v>
      </c>
      <c r="S1566" s="5">
        <f>SUM(P1566-O1566)</f>
        <v>2.0833333333333315E-2</v>
      </c>
    </row>
    <row r="1567" spans="1:19" ht="10.5" customHeight="1" outlineLevel="1" x14ac:dyDescent="0.2">
      <c r="B1567" s="16"/>
      <c r="C1567" s="13"/>
      <c r="D1567" s="16"/>
      <c r="E1567" s="16"/>
      <c r="F1567" s="16"/>
      <c r="G1567" s="16"/>
      <c r="H1567" s="16"/>
      <c r="I1567" s="16"/>
      <c r="J1567" s="16">
        <f t="shared" si="882"/>
        <v>2.0833333333333315E-2</v>
      </c>
      <c r="K1567" s="16"/>
      <c r="L1567" s="16"/>
      <c r="M1567" s="16"/>
      <c r="N1567" s="2">
        <f>N1561</f>
        <v>43465</v>
      </c>
      <c r="O1567" s="3">
        <f t="shared" si="883"/>
        <v>0.45833333333333326</v>
      </c>
      <c r="P1567" s="4">
        <f t="shared" si="884"/>
        <v>0.47916666666666657</v>
      </c>
      <c r="Q1567" s="98" t="s">
        <v>29</v>
      </c>
      <c r="R1567" s="86" t="s">
        <v>937</v>
      </c>
      <c r="S1567" s="5">
        <f t="shared" ref="S1567" si="885">SUM(P1567-O1567)</f>
        <v>2.0833333333333315E-2</v>
      </c>
    </row>
    <row r="1568" spans="1:19" ht="10.5" customHeight="1" outlineLevel="1" x14ac:dyDescent="0.2">
      <c r="B1568" s="16"/>
      <c r="C1568" s="13"/>
      <c r="D1568" s="16"/>
      <c r="E1568" s="16"/>
      <c r="F1568" s="16"/>
      <c r="G1568" s="16"/>
      <c r="H1568" s="16"/>
      <c r="I1568" s="5"/>
      <c r="J1568" s="16">
        <f t="shared" si="882"/>
        <v>2.0833333333333315E-2</v>
      </c>
      <c r="K1568" s="16"/>
      <c r="L1568" s="16"/>
      <c r="M1568" s="16"/>
      <c r="N1568" s="2">
        <f>N1561</f>
        <v>43465</v>
      </c>
      <c r="O1568" s="3">
        <f t="shared" si="883"/>
        <v>0.47916666666666657</v>
      </c>
      <c r="P1568" s="4">
        <f t="shared" si="884"/>
        <v>0.49999999999999989</v>
      </c>
      <c r="Q1568" s="98" t="s">
        <v>29</v>
      </c>
      <c r="R1568" s="86" t="s">
        <v>937</v>
      </c>
      <c r="S1568" s="5">
        <f>SUM(P1568-O1568)</f>
        <v>2.0833333333333315E-2</v>
      </c>
    </row>
    <row r="1569" spans="1:19" ht="10.5" customHeight="1" outlineLevel="1" x14ac:dyDescent="0.2">
      <c r="B1569" s="16"/>
      <c r="C1569" s="13"/>
      <c r="D1569" s="16"/>
      <c r="E1569" s="16"/>
      <c r="F1569" s="16"/>
      <c r="G1569" s="16"/>
      <c r="H1569" s="16"/>
      <c r="I1569" s="5"/>
      <c r="J1569" s="16">
        <f t="shared" si="882"/>
        <v>2.0833333333333259E-2</v>
      </c>
      <c r="K1569" s="16"/>
      <c r="M1569" s="16"/>
      <c r="N1569" s="2">
        <f>N1561</f>
        <v>43465</v>
      </c>
      <c r="O1569" s="3">
        <f t="shared" si="883"/>
        <v>0.49999999999999989</v>
      </c>
      <c r="P1569" s="4">
        <f t="shared" si="884"/>
        <v>0.52083333333333315</v>
      </c>
      <c r="Q1569" s="98" t="s">
        <v>29</v>
      </c>
      <c r="R1569" s="86" t="s">
        <v>937</v>
      </c>
      <c r="S1569" s="5">
        <f>SUM(P1569-O1569)</f>
        <v>2.0833333333333259E-2</v>
      </c>
    </row>
    <row r="1570" spans="1:19" ht="10.5" customHeight="1" outlineLevel="1" x14ac:dyDescent="0.2">
      <c r="B1570" s="16"/>
      <c r="C1570" s="13"/>
      <c r="D1570" s="16"/>
      <c r="E1570" s="16"/>
      <c r="F1570" s="16"/>
      <c r="G1570" s="16"/>
      <c r="H1570" s="16"/>
      <c r="I1570" s="5"/>
      <c r="J1570" s="16">
        <f t="shared" ref="J1570:J1571" si="886">S1570</f>
        <v>0</v>
      </c>
      <c r="K1570" s="16"/>
      <c r="M1570" s="16"/>
      <c r="N1570" s="2">
        <f>N1561</f>
        <v>43465</v>
      </c>
      <c r="O1570" s="3">
        <f t="shared" si="883"/>
        <v>0.52083333333333315</v>
      </c>
      <c r="P1570" s="4">
        <f t="shared" si="884"/>
        <v>0.54166666666666641</v>
      </c>
      <c r="Q1570" s="98" t="s">
        <v>23</v>
      </c>
      <c r="R1570" s="86" t="s">
        <v>44</v>
      </c>
      <c r="S1570" s="5"/>
    </row>
    <row r="1571" spans="1:19" ht="10.5" customHeight="1" outlineLevel="1" x14ac:dyDescent="0.2">
      <c r="B1571" s="16"/>
      <c r="C1571" s="13"/>
      <c r="D1571" s="16"/>
      <c r="E1571" s="16"/>
      <c r="F1571" s="16"/>
      <c r="G1571" s="16"/>
      <c r="H1571" s="16"/>
      <c r="I1571" s="16"/>
      <c r="J1571" s="16">
        <f t="shared" si="886"/>
        <v>0</v>
      </c>
      <c r="K1571" s="16"/>
      <c r="M1571" s="16"/>
      <c r="N1571" s="2">
        <f>N1561</f>
        <v>43465</v>
      </c>
      <c r="O1571" s="3">
        <f t="shared" si="883"/>
        <v>0.54166666666666641</v>
      </c>
      <c r="P1571" s="4">
        <f t="shared" si="884"/>
        <v>0.56249999999999967</v>
      </c>
      <c r="Q1571" s="98" t="s">
        <v>23</v>
      </c>
      <c r="R1571" s="86" t="s">
        <v>44</v>
      </c>
      <c r="S1571" s="5"/>
    </row>
    <row r="1572" spans="1:19" ht="10.5" customHeight="1" outlineLevel="1" x14ac:dyDescent="0.2">
      <c r="B1572" s="16"/>
      <c r="C1572" s="13"/>
      <c r="D1572" s="16"/>
      <c r="E1572" s="16"/>
      <c r="F1572" s="16"/>
      <c r="G1572" s="16"/>
      <c r="H1572" s="16"/>
      <c r="I1572" s="16"/>
      <c r="J1572" s="16">
        <f t="shared" ref="J1572:J1578" si="887">S1572</f>
        <v>2.0833333333333259E-2</v>
      </c>
      <c r="K1572" s="16"/>
      <c r="L1572" s="16"/>
      <c r="M1572" s="16"/>
      <c r="N1572" s="2">
        <f>N1561</f>
        <v>43465</v>
      </c>
      <c r="O1572" s="3">
        <f t="shared" si="883"/>
        <v>0.56249999999999967</v>
      </c>
      <c r="P1572" s="4">
        <f t="shared" si="884"/>
        <v>0.58333333333333293</v>
      </c>
      <c r="Q1572" s="98" t="s">
        <v>29</v>
      </c>
      <c r="R1572" s="86" t="s">
        <v>937</v>
      </c>
      <c r="S1572" s="5">
        <f t="shared" ref="S1572:S1576" si="888">SUM(P1572-O1572)</f>
        <v>2.0833333333333259E-2</v>
      </c>
    </row>
    <row r="1573" spans="1:19" ht="10.5" customHeight="1" outlineLevel="1" x14ac:dyDescent="0.2">
      <c r="B1573" s="16"/>
      <c r="C1573" s="13"/>
      <c r="D1573" s="16"/>
      <c r="E1573" s="16"/>
      <c r="F1573" s="16"/>
      <c r="G1573" s="16"/>
      <c r="H1573" s="16"/>
      <c r="I1573" s="16"/>
      <c r="J1573" s="16">
        <f t="shared" si="887"/>
        <v>2.0833333333333259E-2</v>
      </c>
      <c r="K1573" s="16"/>
      <c r="L1573" s="16"/>
      <c r="M1573" s="16"/>
      <c r="N1573" s="2">
        <f>N1561</f>
        <v>43465</v>
      </c>
      <c r="O1573" s="3">
        <f t="shared" si="883"/>
        <v>0.58333333333333293</v>
      </c>
      <c r="P1573" s="4">
        <f t="shared" si="884"/>
        <v>0.60416666666666619</v>
      </c>
      <c r="Q1573" s="98" t="s">
        <v>29</v>
      </c>
      <c r="R1573" s="86" t="s">
        <v>937</v>
      </c>
      <c r="S1573" s="5">
        <f t="shared" si="888"/>
        <v>2.0833333333333259E-2</v>
      </c>
    </row>
    <row r="1574" spans="1:19" ht="10.5" customHeight="1" outlineLevel="1" x14ac:dyDescent="0.2">
      <c r="B1574" s="16"/>
      <c r="C1574" s="13"/>
      <c r="D1574" s="16"/>
      <c r="E1574" s="16"/>
      <c r="F1574" s="16"/>
      <c r="G1574" s="16"/>
      <c r="H1574" s="16"/>
      <c r="I1574" s="16"/>
      <c r="J1574" s="16">
        <f t="shared" si="887"/>
        <v>2.0833333333333259E-2</v>
      </c>
      <c r="K1574" s="16"/>
      <c r="L1574" s="16"/>
      <c r="M1574" s="16"/>
      <c r="N1574" s="2">
        <f>N1561</f>
        <v>43465</v>
      </c>
      <c r="O1574" s="3">
        <f t="shared" si="883"/>
        <v>0.60416666666666619</v>
      </c>
      <c r="P1574" s="4">
        <f t="shared" si="884"/>
        <v>0.62499999999999944</v>
      </c>
      <c r="Q1574" s="98" t="s">
        <v>29</v>
      </c>
      <c r="R1574" s="86" t="s">
        <v>937</v>
      </c>
      <c r="S1574" s="5">
        <f t="shared" si="888"/>
        <v>2.0833333333333259E-2</v>
      </c>
    </row>
    <row r="1575" spans="1:19" ht="10.5" customHeight="1" outlineLevel="1" x14ac:dyDescent="0.2">
      <c r="B1575" s="16"/>
      <c r="C1575" s="13"/>
      <c r="D1575" s="16"/>
      <c r="E1575" s="16"/>
      <c r="F1575" s="16"/>
      <c r="G1575" s="16"/>
      <c r="H1575" s="16"/>
      <c r="I1575" s="16"/>
      <c r="J1575" s="16">
        <f t="shared" si="887"/>
        <v>2.0833333333333259E-2</v>
      </c>
      <c r="K1575" s="16"/>
      <c r="L1575" s="16"/>
      <c r="M1575" s="16"/>
      <c r="N1575" s="2">
        <f>N1561</f>
        <v>43465</v>
      </c>
      <c r="O1575" s="3">
        <f t="shared" si="883"/>
        <v>0.62499999999999944</v>
      </c>
      <c r="P1575" s="4">
        <f t="shared" si="884"/>
        <v>0.6458333333333327</v>
      </c>
      <c r="Q1575" s="98" t="s">
        <v>29</v>
      </c>
      <c r="R1575" s="86" t="s">
        <v>937</v>
      </c>
      <c r="S1575" s="5">
        <f t="shared" si="888"/>
        <v>2.0833333333333259E-2</v>
      </c>
    </row>
    <row r="1576" spans="1:19" ht="10.5" customHeight="1" outlineLevel="1" x14ac:dyDescent="0.2">
      <c r="B1576" s="16"/>
      <c r="C1576" s="13"/>
      <c r="D1576" s="16"/>
      <c r="E1576" s="16"/>
      <c r="F1576" s="16"/>
      <c r="G1576" s="16"/>
      <c r="H1576" s="16"/>
      <c r="I1576" s="16"/>
      <c r="J1576" s="16">
        <f t="shared" si="887"/>
        <v>2.0833333333333259E-2</v>
      </c>
      <c r="K1576" s="16"/>
      <c r="M1576" s="16"/>
      <c r="N1576" s="2">
        <f>N1561</f>
        <v>43465</v>
      </c>
      <c r="O1576" s="3">
        <f t="shared" si="883"/>
        <v>0.6458333333333327</v>
      </c>
      <c r="P1576" s="4">
        <f t="shared" si="884"/>
        <v>0.66666666666666596</v>
      </c>
      <c r="Q1576" s="98" t="s">
        <v>29</v>
      </c>
      <c r="R1576" s="86" t="s">
        <v>937</v>
      </c>
      <c r="S1576" s="5">
        <f t="shared" si="888"/>
        <v>2.0833333333333259E-2</v>
      </c>
    </row>
    <row r="1577" spans="1:19" ht="10.5" customHeight="1" outlineLevel="1" x14ac:dyDescent="0.2">
      <c r="B1577" s="16"/>
      <c r="C1577" s="13"/>
      <c r="D1577" s="16"/>
      <c r="E1577" s="16"/>
      <c r="F1577" s="16"/>
      <c r="G1577" s="16"/>
      <c r="H1577" s="16"/>
      <c r="I1577" s="16"/>
      <c r="J1577" s="16">
        <f t="shared" si="887"/>
        <v>2.0833333333333259E-2</v>
      </c>
      <c r="K1577" s="16"/>
      <c r="M1577" s="16"/>
      <c r="N1577" s="2">
        <f>N1561</f>
        <v>43465</v>
      </c>
      <c r="O1577" s="3">
        <f t="shared" si="883"/>
        <v>0.66666666666666596</v>
      </c>
      <c r="P1577" s="4">
        <f t="shared" si="884"/>
        <v>0.68749999999999922</v>
      </c>
      <c r="Q1577" s="98" t="s">
        <v>29</v>
      </c>
      <c r="R1577" s="86" t="s">
        <v>937</v>
      </c>
      <c r="S1577" s="5">
        <f>SUM(P1577-O1577)</f>
        <v>2.0833333333333259E-2</v>
      </c>
    </row>
    <row r="1578" spans="1:19" ht="10.5" customHeight="1" outlineLevel="1" thickBot="1" x14ac:dyDescent="0.25">
      <c r="B1578" s="16"/>
      <c r="C1578" s="13"/>
      <c r="D1578" s="16"/>
      <c r="E1578" s="16"/>
      <c r="F1578" s="16"/>
      <c r="G1578" s="16"/>
      <c r="H1578" s="16"/>
      <c r="I1578" s="16"/>
      <c r="J1578" s="16">
        <f t="shared" si="887"/>
        <v>2.0833333333333259E-2</v>
      </c>
      <c r="K1578" s="16"/>
      <c r="M1578" s="16"/>
      <c r="N1578" s="2">
        <f>N1561</f>
        <v>43465</v>
      </c>
      <c r="O1578" s="3">
        <f t="shared" si="883"/>
        <v>0.68749999999999922</v>
      </c>
      <c r="P1578" s="4">
        <f t="shared" si="884"/>
        <v>0.70833333333333248</v>
      </c>
      <c r="Q1578" s="98" t="s">
        <v>29</v>
      </c>
      <c r="R1578" s="86" t="s">
        <v>937</v>
      </c>
      <c r="S1578" s="5">
        <f>SUM(P1578-O1578)</f>
        <v>2.0833333333333259E-2</v>
      </c>
    </row>
    <row r="1579" spans="1:19" ht="10.5" customHeight="1" outlineLevel="1" x14ac:dyDescent="0.2">
      <c r="A1579" s="17">
        <f t="shared" ref="A1579:M1579" si="889">SUM(A1562:A1578)</f>
        <v>0</v>
      </c>
      <c r="B1579" s="17">
        <f t="shared" si="889"/>
        <v>0</v>
      </c>
      <c r="C1579" s="17">
        <f t="shared" si="889"/>
        <v>0</v>
      </c>
      <c r="D1579" s="17">
        <f t="shared" si="889"/>
        <v>0</v>
      </c>
      <c r="E1579" s="17">
        <f t="shared" si="889"/>
        <v>0</v>
      </c>
      <c r="F1579" s="17">
        <f t="shared" si="889"/>
        <v>0</v>
      </c>
      <c r="G1579" s="17">
        <f t="shared" si="889"/>
        <v>0</v>
      </c>
      <c r="H1579" s="17">
        <f t="shared" si="889"/>
        <v>0</v>
      </c>
      <c r="I1579" s="17">
        <f t="shared" si="889"/>
        <v>0</v>
      </c>
      <c r="J1579" s="17">
        <f t="shared" si="889"/>
        <v>0.31249999999999928</v>
      </c>
      <c r="K1579" s="17">
        <f t="shared" si="889"/>
        <v>0</v>
      </c>
      <c r="L1579" s="17">
        <f t="shared" si="889"/>
        <v>0</v>
      </c>
      <c r="M1579" s="17">
        <f t="shared" si="889"/>
        <v>0</v>
      </c>
      <c r="N1579" s="55" t="b">
        <f>SUM(A1579:M1579) = S1579</f>
        <v>1</v>
      </c>
      <c r="O1579" s="23"/>
      <c r="P1579" s="23"/>
      <c r="Q1579" s="49"/>
      <c r="R1579" s="49"/>
      <c r="S1579" s="17">
        <f>SUM(S1562:S1578)</f>
        <v>0.31249999999999928</v>
      </c>
    </row>
    <row r="1580" spans="1:19" ht="10.5" customHeight="1" outlineLevel="1" x14ac:dyDescent="0.2">
      <c r="A1580" s="18">
        <f t="shared" ref="A1580:E1580" si="890">(A1579-INT(A1579))*24</f>
        <v>0</v>
      </c>
      <c r="B1580" s="18">
        <f t="shared" si="890"/>
        <v>0</v>
      </c>
      <c r="C1580" s="18">
        <f t="shared" si="890"/>
        <v>0</v>
      </c>
      <c r="D1580" s="18">
        <f t="shared" si="890"/>
        <v>0</v>
      </c>
      <c r="E1580" s="18">
        <f t="shared" si="890"/>
        <v>0</v>
      </c>
      <c r="F1580" s="18">
        <f>(F1579-INT(F1579))*24</f>
        <v>0</v>
      </c>
      <c r="G1580" s="18">
        <f>(G1579-INT(G1579))*24</f>
        <v>0</v>
      </c>
      <c r="H1580" s="18">
        <f>(H1579-INT(H1579))*24</f>
        <v>0</v>
      </c>
      <c r="I1580" s="18">
        <f>(I1579-INT(I1579))*24</f>
        <v>0</v>
      </c>
      <c r="J1580" s="18">
        <f t="shared" ref="J1580" si="891">(J1579-INT(J1579))*24</f>
        <v>7.4999999999999822</v>
      </c>
      <c r="K1580" s="18"/>
      <c r="L1580" s="18">
        <f t="shared" ref="L1580:M1580" si="892">(L1579-INT(L1579))*24</f>
        <v>0</v>
      </c>
      <c r="M1580" s="57">
        <f t="shared" si="892"/>
        <v>0</v>
      </c>
      <c r="N1580" s="26">
        <f>SUM(A1580:M1580)</f>
        <v>7.4999999999999822</v>
      </c>
      <c r="O1580" s="24"/>
      <c r="P1580" s="24"/>
      <c r="Q1580" s="50"/>
      <c r="R1580" s="50"/>
      <c r="S1580" s="52"/>
    </row>
    <row r="1581" spans="1:19" ht="10.5" customHeight="1" outlineLevel="1" thickBot="1" x14ac:dyDescent="0.25">
      <c r="A1581" s="27"/>
      <c r="B1581" s="19"/>
      <c r="C1581" s="19"/>
      <c r="D1581" s="20">
        <f>SUM(A1580:D1580)</f>
        <v>0</v>
      </c>
      <c r="E1581" s="20">
        <f t="shared" ref="E1581:J1581" si="893">E1580</f>
        <v>0</v>
      </c>
      <c r="F1581" s="20">
        <f t="shared" si="893"/>
        <v>0</v>
      </c>
      <c r="G1581" s="20">
        <f t="shared" si="893"/>
        <v>0</v>
      </c>
      <c r="H1581" s="20">
        <f t="shared" si="893"/>
        <v>0</v>
      </c>
      <c r="I1581" s="20">
        <f t="shared" si="893"/>
        <v>0</v>
      </c>
      <c r="J1581" s="20">
        <f t="shared" si="893"/>
        <v>7.4999999999999822</v>
      </c>
      <c r="K1581" s="20"/>
      <c r="L1581" s="20">
        <f t="shared" ref="L1581:M1581" si="894">L1580</f>
        <v>0</v>
      </c>
      <c r="M1581" s="58">
        <f t="shared" si="894"/>
        <v>0</v>
      </c>
      <c r="N1581" s="60">
        <f>S1581</f>
        <v>0.31249999999999928</v>
      </c>
      <c r="O1581" s="25"/>
      <c r="P1581" s="25"/>
      <c r="Q1581" s="51"/>
      <c r="R1581" s="51"/>
      <c r="S1581" s="54">
        <f>SUM(S1579:S1580)</f>
        <v>0.31249999999999928</v>
      </c>
    </row>
    <row r="1582" spans="1:19" ht="10.5" customHeight="1" outlineLevel="1" thickBot="1" x14ac:dyDescent="0.25">
      <c r="A1582" s="39"/>
      <c r="B1582" s="40" t="s">
        <v>252</v>
      </c>
      <c r="C1582" s="40" t="s">
        <v>19</v>
      </c>
      <c r="D1582" s="40" t="s">
        <v>3</v>
      </c>
      <c r="E1582" s="59" t="s">
        <v>24</v>
      </c>
      <c r="F1582" s="40" t="s">
        <v>12</v>
      </c>
      <c r="G1582" s="39" t="s">
        <v>10</v>
      </c>
      <c r="H1582" s="39" t="s">
        <v>11</v>
      </c>
      <c r="I1582" s="39" t="s">
        <v>15</v>
      </c>
      <c r="J1582" s="39" t="s">
        <v>13</v>
      </c>
      <c r="K1582" s="39" t="s">
        <v>368</v>
      </c>
      <c r="L1582" s="39" t="s">
        <v>687</v>
      </c>
      <c r="M1582" s="59" t="s">
        <v>26</v>
      </c>
      <c r="N1582" s="56">
        <f>N1561+1</f>
        <v>43466</v>
      </c>
      <c r="O1582" s="4">
        <v>0.35416666666666669</v>
      </c>
      <c r="P1582" s="4">
        <f>O1582</f>
        <v>0.35416666666666669</v>
      </c>
      <c r="Q1582" s="47" t="s">
        <v>23</v>
      </c>
      <c r="R1582" s="86" t="s">
        <v>937</v>
      </c>
      <c r="S1582" s="5" t="s">
        <v>56</v>
      </c>
    </row>
    <row r="1583" spans="1:19" ht="10.5" customHeight="1" outlineLevel="1" x14ac:dyDescent="0.2">
      <c r="B1583" s="16"/>
      <c r="C1583" s="13"/>
      <c r="D1583" s="16"/>
      <c r="E1583" s="16"/>
      <c r="F1583" s="13"/>
      <c r="G1583" s="16"/>
      <c r="H1583" s="16"/>
      <c r="I1583" s="16"/>
      <c r="J1583" s="16">
        <f t="shared" ref="J1583:J1590" si="895">S1583</f>
        <v>2.0833333333333315E-2</v>
      </c>
      <c r="M1583" s="16"/>
      <c r="N1583" s="2">
        <f>N1582</f>
        <v>43466</v>
      </c>
      <c r="O1583" s="3">
        <f>SUM(P1582)</f>
        <v>0.35416666666666669</v>
      </c>
      <c r="P1583" s="4">
        <f>P1582+0.0208333333333333</f>
        <v>0.375</v>
      </c>
      <c r="Q1583" s="98" t="s">
        <v>29</v>
      </c>
      <c r="R1583" s="86" t="s">
        <v>937</v>
      </c>
      <c r="S1583" s="5">
        <f>SUM(P1583-O1583)</f>
        <v>2.0833333333333315E-2</v>
      </c>
    </row>
    <row r="1584" spans="1:19" ht="10.5" customHeight="1" outlineLevel="1" x14ac:dyDescent="0.2">
      <c r="B1584" s="16"/>
      <c r="C1584" s="16"/>
      <c r="D1584" s="16"/>
      <c r="E1584" s="16"/>
      <c r="F1584" s="16"/>
      <c r="G1584" s="16"/>
      <c r="H1584" s="16"/>
      <c r="I1584" s="16"/>
      <c r="J1584" s="16">
        <f t="shared" si="895"/>
        <v>2.0833333333333315E-2</v>
      </c>
      <c r="K1584" s="16"/>
      <c r="M1584" s="16"/>
      <c r="N1584" s="2">
        <f>N1582</f>
        <v>43466</v>
      </c>
      <c r="O1584" s="3">
        <f t="shared" ref="O1584:O1599" si="896">SUM(P1583)</f>
        <v>0.375</v>
      </c>
      <c r="P1584" s="4">
        <f t="shared" ref="P1584:P1599" si="897">P1583+0.0208333333333333</f>
        <v>0.39583333333333331</v>
      </c>
      <c r="Q1584" s="98" t="s">
        <v>29</v>
      </c>
      <c r="R1584" s="86" t="s">
        <v>937</v>
      </c>
      <c r="S1584" s="5">
        <f>SUM(P1584-O1584)</f>
        <v>2.0833333333333315E-2</v>
      </c>
    </row>
    <row r="1585" spans="1:19" ht="10.5" customHeight="1" outlineLevel="1" x14ac:dyDescent="0.2">
      <c r="B1585" s="16"/>
      <c r="C1585" s="13"/>
      <c r="D1585" s="16"/>
      <c r="E1585" s="16"/>
      <c r="F1585" s="13"/>
      <c r="G1585" s="16"/>
      <c r="H1585" s="16"/>
      <c r="I1585" s="16"/>
      <c r="J1585" s="16">
        <f t="shared" si="895"/>
        <v>2.0833333333333315E-2</v>
      </c>
      <c r="K1585" s="16"/>
      <c r="L1585" s="16"/>
      <c r="M1585" s="13"/>
      <c r="N1585" s="2">
        <f>N1582</f>
        <v>43466</v>
      </c>
      <c r="O1585" s="3">
        <f t="shared" si="896"/>
        <v>0.39583333333333331</v>
      </c>
      <c r="P1585" s="4">
        <f t="shared" si="897"/>
        <v>0.41666666666666663</v>
      </c>
      <c r="Q1585" s="98" t="s">
        <v>29</v>
      </c>
      <c r="R1585" s="86" t="s">
        <v>937</v>
      </c>
      <c r="S1585" s="5">
        <f>SUM(P1585-O1585)</f>
        <v>2.0833333333333315E-2</v>
      </c>
    </row>
    <row r="1586" spans="1:19" ht="10.5" customHeight="1" outlineLevel="1" x14ac:dyDescent="0.2">
      <c r="B1586" s="16"/>
      <c r="C1586" s="13"/>
      <c r="D1586" s="5"/>
      <c r="E1586" s="16"/>
      <c r="F1586" s="16"/>
      <c r="G1586" s="16"/>
      <c r="H1586" s="16"/>
      <c r="I1586" s="16"/>
      <c r="J1586" s="16">
        <f t="shared" si="895"/>
        <v>2.0833333333333315E-2</v>
      </c>
      <c r="K1586" s="16"/>
      <c r="L1586" s="16"/>
      <c r="M1586" s="16"/>
      <c r="N1586" s="2">
        <f>N1582</f>
        <v>43466</v>
      </c>
      <c r="O1586" s="3">
        <f t="shared" si="896"/>
        <v>0.41666666666666663</v>
      </c>
      <c r="P1586" s="4">
        <f t="shared" si="897"/>
        <v>0.43749999999999994</v>
      </c>
      <c r="Q1586" s="98" t="s">
        <v>29</v>
      </c>
      <c r="R1586" s="86" t="s">
        <v>937</v>
      </c>
      <c r="S1586" s="5">
        <f>SUM(P1586-O1586)</f>
        <v>2.0833333333333315E-2</v>
      </c>
    </row>
    <row r="1587" spans="1:19" ht="10.5" customHeight="1" outlineLevel="1" x14ac:dyDescent="0.2">
      <c r="B1587" s="16"/>
      <c r="C1587" s="13"/>
      <c r="D1587" s="5"/>
      <c r="E1587" s="16"/>
      <c r="F1587" s="16"/>
      <c r="G1587" s="16"/>
      <c r="H1587" s="16"/>
      <c r="I1587" s="16"/>
      <c r="J1587" s="16">
        <f t="shared" si="895"/>
        <v>2.0833333333333315E-2</v>
      </c>
      <c r="K1587" s="16"/>
      <c r="L1587" s="16"/>
      <c r="M1587" s="16"/>
      <c r="N1587" s="2">
        <f>N1582</f>
        <v>43466</v>
      </c>
      <c r="O1587" s="3">
        <f t="shared" si="896"/>
        <v>0.43749999999999994</v>
      </c>
      <c r="P1587" s="4">
        <f t="shared" si="897"/>
        <v>0.45833333333333326</v>
      </c>
      <c r="Q1587" s="98" t="s">
        <v>29</v>
      </c>
      <c r="R1587" s="86" t="s">
        <v>937</v>
      </c>
      <c r="S1587" s="5">
        <f>SUM(P1587-O1587)</f>
        <v>2.0833333333333315E-2</v>
      </c>
    </row>
    <row r="1588" spans="1:19" ht="10.5" customHeight="1" outlineLevel="1" x14ac:dyDescent="0.2">
      <c r="B1588" s="16"/>
      <c r="C1588" s="13"/>
      <c r="D1588" s="16"/>
      <c r="E1588" s="16"/>
      <c r="F1588" s="13"/>
      <c r="G1588" s="16"/>
      <c r="H1588" s="16"/>
      <c r="I1588" s="16"/>
      <c r="J1588" s="16">
        <f t="shared" si="895"/>
        <v>2.0833333333333315E-2</v>
      </c>
      <c r="K1588" s="16"/>
      <c r="L1588" s="16"/>
      <c r="M1588" s="16"/>
      <c r="N1588" s="2">
        <f>N1582</f>
        <v>43466</v>
      </c>
      <c r="O1588" s="3">
        <f t="shared" si="896"/>
        <v>0.45833333333333326</v>
      </c>
      <c r="P1588" s="4">
        <f t="shared" si="897"/>
        <v>0.47916666666666657</v>
      </c>
      <c r="Q1588" s="98" t="s">
        <v>29</v>
      </c>
      <c r="R1588" s="86" t="s">
        <v>937</v>
      </c>
      <c r="S1588" s="5">
        <f t="shared" ref="S1588:S1597" si="898">SUM(P1588-O1588)</f>
        <v>2.0833333333333315E-2</v>
      </c>
    </row>
    <row r="1589" spans="1:19" ht="10.5" customHeight="1" outlineLevel="1" x14ac:dyDescent="0.2">
      <c r="B1589" s="16"/>
      <c r="C1589" s="13"/>
      <c r="D1589" s="16"/>
      <c r="E1589" s="16"/>
      <c r="F1589" s="16"/>
      <c r="G1589" s="16"/>
      <c r="H1589" s="16"/>
      <c r="I1589" s="16"/>
      <c r="J1589" s="16">
        <f t="shared" si="895"/>
        <v>2.0833333333333315E-2</v>
      </c>
      <c r="K1589" s="16"/>
      <c r="L1589" s="16"/>
      <c r="M1589" s="13"/>
      <c r="N1589" s="2">
        <f>N1582</f>
        <v>43466</v>
      </c>
      <c r="O1589" s="3">
        <f t="shared" si="896"/>
        <v>0.47916666666666657</v>
      </c>
      <c r="P1589" s="4">
        <f t="shared" si="897"/>
        <v>0.49999999999999989</v>
      </c>
      <c r="Q1589" s="98" t="s">
        <v>29</v>
      </c>
      <c r="R1589" s="86" t="s">
        <v>937</v>
      </c>
      <c r="S1589" s="5">
        <f t="shared" si="898"/>
        <v>2.0833333333333315E-2</v>
      </c>
    </row>
    <row r="1590" spans="1:19" ht="10.5" customHeight="1" outlineLevel="1" x14ac:dyDescent="0.2">
      <c r="B1590" s="16"/>
      <c r="C1590" s="13"/>
      <c r="D1590" s="16"/>
      <c r="E1590" s="16"/>
      <c r="F1590" s="16"/>
      <c r="G1590" s="16"/>
      <c r="H1590" s="16"/>
      <c r="I1590" s="16"/>
      <c r="J1590" s="16">
        <f t="shared" si="895"/>
        <v>2.0833333333333259E-2</v>
      </c>
      <c r="K1590" s="16"/>
      <c r="L1590" s="16"/>
      <c r="M1590" s="13"/>
      <c r="N1590" s="2">
        <f>N1582</f>
        <v>43466</v>
      </c>
      <c r="O1590" s="3">
        <f t="shared" si="896"/>
        <v>0.49999999999999989</v>
      </c>
      <c r="P1590" s="4">
        <f t="shared" si="897"/>
        <v>0.52083333333333315</v>
      </c>
      <c r="Q1590" s="98" t="s">
        <v>29</v>
      </c>
      <c r="R1590" s="86" t="s">
        <v>937</v>
      </c>
      <c r="S1590" s="5">
        <f t="shared" si="898"/>
        <v>2.0833333333333259E-2</v>
      </c>
    </row>
    <row r="1591" spans="1:19" ht="10.5" customHeight="1" outlineLevel="1" x14ac:dyDescent="0.2">
      <c r="B1591" s="16"/>
      <c r="C1591" s="13"/>
      <c r="D1591" s="16"/>
      <c r="E1591" s="16"/>
      <c r="F1591" s="16"/>
      <c r="G1591" s="16"/>
      <c r="H1591" s="16"/>
      <c r="I1591" s="16"/>
      <c r="J1591" s="16"/>
      <c r="L1591" s="16"/>
      <c r="M1591" s="13"/>
      <c r="N1591" s="2">
        <f>N1582</f>
        <v>43466</v>
      </c>
      <c r="O1591" s="3">
        <f t="shared" si="896"/>
        <v>0.52083333333333315</v>
      </c>
      <c r="P1591" s="4">
        <f t="shared" si="897"/>
        <v>0.54166666666666641</v>
      </c>
      <c r="Q1591" s="98" t="s">
        <v>23</v>
      </c>
      <c r="R1591" s="86" t="s">
        <v>44</v>
      </c>
      <c r="S1591" s="5"/>
    </row>
    <row r="1592" spans="1:19" ht="10.5" customHeight="1" outlineLevel="1" x14ac:dyDescent="0.2">
      <c r="B1592" s="16"/>
      <c r="C1592" s="16"/>
      <c r="D1592" s="16"/>
      <c r="E1592" s="16"/>
      <c r="F1592" s="16"/>
      <c r="G1592" s="16"/>
      <c r="H1592" s="16"/>
      <c r="I1592" s="16"/>
      <c r="J1592" s="16"/>
      <c r="K1592" s="16"/>
      <c r="L1592" s="16"/>
      <c r="M1592" s="13"/>
      <c r="N1592" s="2">
        <f>N1582</f>
        <v>43466</v>
      </c>
      <c r="O1592" s="3">
        <f t="shared" si="896"/>
        <v>0.54166666666666641</v>
      </c>
      <c r="P1592" s="4">
        <f t="shared" si="897"/>
        <v>0.56249999999999967</v>
      </c>
      <c r="Q1592" s="98" t="s">
        <v>23</v>
      </c>
      <c r="R1592" s="86" t="s">
        <v>44</v>
      </c>
      <c r="S1592" s="5"/>
    </row>
    <row r="1593" spans="1:19" ht="10.5" customHeight="1" outlineLevel="1" x14ac:dyDescent="0.2">
      <c r="A1593" s="16"/>
      <c r="B1593" s="16"/>
      <c r="C1593" s="16"/>
      <c r="D1593" s="16"/>
      <c r="E1593" s="16"/>
      <c r="F1593" s="13"/>
      <c r="G1593" s="16"/>
      <c r="H1593" s="16"/>
      <c r="I1593" s="16"/>
      <c r="J1593" s="16">
        <f t="shared" ref="J1593:J1599" si="899">S1593</f>
        <v>2.0833333333333259E-2</v>
      </c>
      <c r="K1593" s="16"/>
      <c r="L1593" s="16"/>
      <c r="M1593" s="16"/>
      <c r="N1593" s="2">
        <f>N1582</f>
        <v>43466</v>
      </c>
      <c r="O1593" s="3">
        <f t="shared" si="896"/>
        <v>0.56249999999999967</v>
      </c>
      <c r="P1593" s="4">
        <f t="shared" si="897"/>
        <v>0.58333333333333293</v>
      </c>
      <c r="Q1593" s="98" t="s">
        <v>29</v>
      </c>
      <c r="R1593" s="86" t="s">
        <v>937</v>
      </c>
      <c r="S1593" s="5">
        <f t="shared" si="898"/>
        <v>2.0833333333333259E-2</v>
      </c>
    </row>
    <row r="1594" spans="1:19" ht="10.5" customHeight="1" outlineLevel="1" x14ac:dyDescent="0.2">
      <c r="B1594" s="16"/>
      <c r="C1594" s="16"/>
      <c r="D1594" s="16"/>
      <c r="E1594" s="16"/>
      <c r="F1594" s="16"/>
      <c r="G1594" s="16"/>
      <c r="H1594" s="16"/>
      <c r="I1594" s="16"/>
      <c r="J1594" s="16">
        <f t="shared" si="899"/>
        <v>2.0833333333333259E-2</v>
      </c>
      <c r="K1594" s="16"/>
      <c r="L1594" s="16"/>
      <c r="M1594" s="16"/>
      <c r="N1594" s="2">
        <f>N1582</f>
        <v>43466</v>
      </c>
      <c r="O1594" s="3">
        <f t="shared" si="896"/>
        <v>0.58333333333333293</v>
      </c>
      <c r="P1594" s="4">
        <f t="shared" si="897"/>
        <v>0.60416666666666619</v>
      </c>
      <c r="Q1594" s="98" t="s">
        <v>29</v>
      </c>
      <c r="R1594" s="86" t="s">
        <v>937</v>
      </c>
      <c r="S1594" s="5">
        <f t="shared" si="898"/>
        <v>2.0833333333333259E-2</v>
      </c>
    </row>
    <row r="1595" spans="1:19" ht="10.5" customHeight="1" outlineLevel="1" x14ac:dyDescent="0.2">
      <c r="B1595" s="16"/>
      <c r="C1595" s="16"/>
      <c r="D1595" s="16"/>
      <c r="E1595" s="16"/>
      <c r="F1595" s="16"/>
      <c r="G1595" s="16"/>
      <c r="H1595" s="16"/>
      <c r="I1595" s="16"/>
      <c r="J1595" s="16">
        <f t="shared" si="899"/>
        <v>2.0833333333333259E-2</v>
      </c>
      <c r="K1595" s="16"/>
      <c r="L1595" s="16"/>
      <c r="M1595" s="16"/>
      <c r="N1595" s="2">
        <f>N1582</f>
        <v>43466</v>
      </c>
      <c r="O1595" s="3">
        <f t="shared" si="896"/>
        <v>0.60416666666666619</v>
      </c>
      <c r="P1595" s="4">
        <f t="shared" si="897"/>
        <v>0.62499999999999944</v>
      </c>
      <c r="Q1595" s="98" t="s">
        <v>29</v>
      </c>
      <c r="R1595" s="86" t="s">
        <v>937</v>
      </c>
      <c r="S1595" s="5">
        <f t="shared" si="898"/>
        <v>2.0833333333333259E-2</v>
      </c>
    </row>
    <row r="1596" spans="1:19" ht="10.5" customHeight="1" outlineLevel="1" x14ac:dyDescent="0.2">
      <c r="B1596" s="16"/>
      <c r="C1596" s="16"/>
      <c r="D1596" s="16"/>
      <c r="E1596" s="16"/>
      <c r="F1596" s="16"/>
      <c r="G1596" s="16"/>
      <c r="H1596" s="16"/>
      <c r="I1596" s="16"/>
      <c r="J1596" s="16">
        <f t="shared" si="899"/>
        <v>2.0833333333333259E-2</v>
      </c>
      <c r="K1596" s="16"/>
      <c r="L1596" s="16"/>
      <c r="M1596" s="16"/>
      <c r="N1596" s="2">
        <f>N1582</f>
        <v>43466</v>
      </c>
      <c r="O1596" s="3">
        <f t="shared" si="896"/>
        <v>0.62499999999999944</v>
      </c>
      <c r="P1596" s="4">
        <f t="shared" si="897"/>
        <v>0.6458333333333327</v>
      </c>
      <c r="Q1596" s="98" t="s">
        <v>29</v>
      </c>
      <c r="R1596" s="86" t="s">
        <v>937</v>
      </c>
      <c r="S1596" s="5">
        <f t="shared" si="898"/>
        <v>2.0833333333333259E-2</v>
      </c>
    </row>
    <row r="1597" spans="1:19" ht="10.5" customHeight="1" outlineLevel="1" x14ac:dyDescent="0.2">
      <c r="B1597" s="16"/>
      <c r="C1597" s="13"/>
      <c r="D1597" s="16"/>
      <c r="E1597" s="16"/>
      <c r="F1597" s="16"/>
      <c r="G1597" s="16"/>
      <c r="H1597" s="16"/>
      <c r="I1597" s="16"/>
      <c r="J1597" s="16">
        <f t="shared" si="899"/>
        <v>2.0833333333333259E-2</v>
      </c>
      <c r="K1597" s="16"/>
      <c r="L1597" s="16"/>
      <c r="M1597" s="16"/>
      <c r="N1597" s="2">
        <f>N1582</f>
        <v>43466</v>
      </c>
      <c r="O1597" s="3">
        <f t="shared" si="896"/>
        <v>0.6458333333333327</v>
      </c>
      <c r="P1597" s="4">
        <f t="shared" si="897"/>
        <v>0.66666666666666596</v>
      </c>
      <c r="Q1597" s="98" t="s">
        <v>29</v>
      </c>
      <c r="R1597" s="86" t="s">
        <v>937</v>
      </c>
      <c r="S1597" s="5">
        <f t="shared" si="898"/>
        <v>2.0833333333333259E-2</v>
      </c>
    </row>
    <row r="1598" spans="1:19" ht="10.5" customHeight="1" outlineLevel="1" x14ac:dyDescent="0.2">
      <c r="B1598" s="16"/>
      <c r="C1598" s="13"/>
      <c r="D1598" s="16"/>
      <c r="E1598" s="16"/>
      <c r="F1598" s="16"/>
      <c r="G1598" s="16"/>
      <c r="H1598" s="16"/>
      <c r="I1598" s="16"/>
      <c r="J1598" s="16">
        <f t="shared" si="899"/>
        <v>2.0833333333333259E-2</v>
      </c>
      <c r="K1598" s="16"/>
      <c r="L1598" s="16"/>
      <c r="M1598" s="16"/>
      <c r="N1598" s="2">
        <f>N1582</f>
        <v>43466</v>
      </c>
      <c r="O1598" s="3">
        <f t="shared" si="896"/>
        <v>0.66666666666666596</v>
      </c>
      <c r="P1598" s="4">
        <f t="shared" si="897"/>
        <v>0.68749999999999922</v>
      </c>
      <c r="Q1598" s="98" t="s">
        <v>29</v>
      </c>
      <c r="R1598" s="86" t="s">
        <v>937</v>
      </c>
      <c r="S1598" s="5">
        <f>SUM(P1598-O1598)</f>
        <v>2.0833333333333259E-2</v>
      </c>
    </row>
    <row r="1599" spans="1:19" ht="10.5" customHeight="1" outlineLevel="1" thickBot="1" x14ac:dyDescent="0.25">
      <c r="B1599" s="16"/>
      <c r="C1599" s="13"/>
      <c r="D1599" s="16"/>
      <c r="E1599" s="16"/>
      <c r="F1599" s="16"/>
      <c r="G1599" s="16"/>
      <c r="H1599" s="16"/>
      <c r="I1599" s="16"/>
      <c r="J1599" s="16">
        <f t="shared" si="899"/>
        <v>2.0833333333333259E-2</v>
      </c>
      <c r="K1599" s="16"/>
      <c r="L1599" s="16"/>
      <c r="M1599" s="16"/>
      <c r="N1599" s="2">
        <f>N1582</f>
        <v>43466</v>
      </c>
      <c r="O1599" s="3">
        <f t="shared" si="896"/>
        <v>0.68749999999999922</v>
      </c>
      <c r="P1599" s="4">
        <f t="shared" si="897"/>
        <v>0.70833333333333248</v>
      </c>
      <c r="Q1599" s="98" t="s">
        <v>29</v>
      </c>
      <c r="R1599" s="86" t="s">
        <v>937</v>
      </c>
      <c r="S1599" s="5">
        <f>SUM(P1599-O1599)</f>
        <v>2.0833333333333259E-2</v>
      </c>
    </row>
    <row r="1600" spans="1:19" ht="10.5" customHeight="1" outlineLevel="1" x14ac:dyDescent="0.2">
      <c r="A1600" s="17">
        <f t="shared" ref="A1600:M1600" si="900">SUM(A1583:A1599)</f>
        <v>0</v>
      </c>
      <c r="B1600" s="17">
        <f t="shared" si="900"/>
        <v>0</v>
      </c>
      <c r="C1600" s="17">
        <f t="shared" si="900"/>
        <v>0</v>
      </c>
      <c r="D1600" s="17">
        <f t="shared" si="900"/>
        <v>0</v>
      </c>
      <c r="E1600" s="17">
        <f t="shared" si="900"/>
        <v>0</v>
      </c>
      <c r="F1600" s="17">
        <f t="shared" si="900"/>
        <v>0</v>
      </c>
      <c r="G1600" s="17">
        <f t="shared" si="900"/>
        <v>0</v>
      </c>
      <c r="H1600" s="17">
        <f t="shared" si="900"/>
        <v>0</v>
      </c>
      <c r="I1600" s="17">
        <f t="shared" si="900"/>
        <v>0</v>
      </c>
      <c r="J1600" s="17">
        <f t="shared" si="900"/>
        <v>0.31249999999999928</v>
      </c>
      <c r="K1600" s="17">
        <f t="shared" si="900"/>
        <v>0</v>
      </c>
      <c r="L1600" s="17">
        <f t="shared" si="900"/>
        <v>0</v>
      </c>
      <c r="M1600" s="17">
        <f t="shared" si="900"/>
        <v>0</v>
      </c>
      <c r="N1600" s="55" t="b">
        <f>SUM(A1600:M1600) = S1600</f>
        <v>1</v>
      </c>
      <c r="O1600" s="23"/>
      <c r="P1600" s="23"/>
      <c r="Q1600" s="49"/>
      <c r="R1600" s="49"/>
      <c r="S1600" s="17">
        <f>SUM(S1583:S1599)</f>
        <v>0.31249999999999928</v>
      </c>
    </row>
    <row r="1601" spans="1:19" ht="10.5" customHeight="1" outlineLevel="1" x14ac:dyDescent="0.2">
      <c r="A1601" s="18">
        <f t="shared" ref="A1601:E1601" si="901">(A1600-INT(A1600))*24</f>
        <v>0</v>
      </c>
      <c r="B1601" s="18">
        <f t="shared" si="901"/>
        <v>0</v>
      </c>
      <c r="C1601" s="18">
        <f t="shared" si="901"/>
        <v>0</v>
      </c>
      <c r="D1601" s="18">
        <f t="shared" si="901"/>
        <v>0</v>
      </c>
      <c r="E1601" s="18">
        <f t="shared" si="901"/>
        <v>0</v>
      </c>
      <c r="F1601" s="18">
        <f>(F1600-INT(F1600))*24</f>
        <v>0</v>
      </c>
      <c r="G1601" s="18">
        <f>(G1600-INT(G1600))*24</f>
        <v>0</v>
      </c>
      <c r="H1601" s="18">
        <f>(H1600-INT(H1600))*24</f>
        <v>0</v>
      </c>
      <c r="I1601" s="18">
        <f>(I1600-INT(I1600))*24</f>
        <v>0</v>
      </c>
      <c r="J1601" s="18">
        <f t="shared" ref="J1601:M1601" si="902">(J1600-INT(J1600))*24</f>
        <v>7.4999999999999822</v>
      </c>
      <c r="K1601" s="18">
        <f t="shared" si="902"/>
        <v>0</v>
      </c>
      <c r="L1601" s="18">
        <f t="shared" si="902"/>
        <v>0</v>
      </c>
      <c r="M1601" s="57">
        <f t="shared" si="902"/>
        <v>0</v>
      </c>
      <c r="N1601" s="26">
        <f>SUM(A1601:M1601)</f>
        <v>7.4999999999999822</v>
      </c>
      <c r="O1601" s="24"/>
      <c r="P1601" s="24"/>
      <c r="Q1601" s="50"/>
      <c r="R1601" s="50"/>
      <c r="S1601" s="52"/>
    </row>
    <row r="1602" spans="1:19" ht="10.5" customHeight="1" outlineLevel="1" thickBot="1" x14ac:dyDescent="0.25">
      <c r="A1602" s="27"/>
      <c r="B1602" s="19"/>
      <c r="C1602" s="19"/>
      <c r="D1602" s="20">
        <f>SUM(A1601:D1601)</f>
        <v>0</v>
      </c>
      <c r="E1602" s="20">
        <f t="shared" ref="E1602:M1602" si="903">E1601</f>
        <v>0</v>
      </c>
      <c r="F1602" s="20">
        <f t="shared" si="903"/>
        <v>0</v>
      </c>
      <c r="G1602" s="20">
        <f t="shared" si="903"/>
        <v>0</v>
      </c>
      <c r="H1602" s="20">
        <f t="shared" si="903"/>
        <v>0</v>
      </c>
      <c r="I1602" s="20">
        <f t="shared" si="903"/>
        <v>0</v>
      </c>
      <c r="J1602" s="20">
        <f t="shared" si="903"/>
        <v>7.4999999999999822</v>
      </c>
      <c r="K1602" s="20">
        <f t="shared" si="903"/>
        <v>0</v>
      </c>
      <c r="L1602" s="20">
        <f t="shared" si="903"/>
        <v>0</v>
      </c>
      <c r="M1602" s="58">
        <f t="shared" si="903"/>
        <v>0</v>
      </c>
      <c r="N1602" s="60">
        <f>S1602</f>
        <v>0.31249999999999928</v>
      </c>
      <c r="O1602" s="25"/>
      <c r="P1602" s="25"/>
      <c r="Q1602" s="51"/>
      <c r="R1602" s="51"/>
      <c r="S1602" s="54">
        <f>SUM(S1600:S1601)</f>
        <v>0.31249999999999928</v>
      </c>
    </row>
    <row r="1603" spans="1:19" ht="10.5" customHeight="1" outlineLevel="1" thickBot="1" x14ac:dyDescent="0.25">
      <c r="A1603" s="39"/>
      <c r="B1603" s="40" t="s">
        <v>252</v>
      </c>
      <c r="C1603" s="40" t="s">
        <v>19</v>
      </c>
      <c r="D1603" s="40" t="s">
        <v>3</v>
      </c>
      <c r="E1603" s="59" t="s">
        <v>24</v>
      </c>
      <c r="F1603" s="40" t="s">
        <v>12</v>
      </c>
      <c r="G1603" s="39" t="s">
        <v>10</v>
      </c>
      <c r="H1603" s="39" t="s">
        <v>11</v>
      </c>
      <c r="I1603" s="39" t="s">
        <v>15</v>
      </c>
      <c r="J1603" s="39" t="s">
        <v>13</v>
      </c>
      <c r="K1603" s="39" t="s">
        <v>368</v>
      </c>
      <c r="L1603" s="39" t="s">
        <v>687</v>
      </c>
      <c r="M1603" s="59" t="s">
        <v>26</v>
      </c>
      <c r="N1603" s="56">
        <f>N1582+1</f>
        <v>43467</v>
      </c>
      <c r="O1603" s="4">
        <v>0.35416666666666669</v>
      </c>
      <c r="P1603" s="4">
        <f>O1603</f>
        <v>0.35416666666666669</v>
      </c>
      <c r="Q1603" s="47" t="s">
        <v>23</v>
      </c>
      <c r="R1603" s="86" t="s">
        <v>937</v>
      </c>
      <c r="S1603" s="5">
        <f t="shared" ref="S1603" si="904">SUM(P1603-O1603)</f>
        <v>0</v>
      </c>
    </row>
    <row r="1604" spans="1:19" ht="10.5" customHeight="1" outlineLevel="1" x14ac:dyDescent="0.2">
      <c r="B1604" s="16"/>
      <c r="C1604" s="13"/>
      <c r="D1604" s="16"/>
      <c r="E1604" s="16"/>
      <c r="F1604" s="13"/>
      <c r="G1604" s="16"/>
      <c r="H1604" s="16"/>
      <c r="I1604" s="16"/>
      <c r="J1604" s="16">
        <f t="shared" ref="J1604:J1611" si="905">S1604</f>
        <v>2.0833333333333315E-2</v>
      </c>
      <c r="M1604" s="16"/>
      <c r="N1604" s="2">
        <f>N1603</f>
        <v>43467</v>
      </c>
      <c r="O1604" s="3">
        <f>SUM(P1603)</f>
        <v>0.35416666666666669</v>
      </c>
      <c r="P1604" s="4">
        <f>P1603+0.0208333333333333</f>
        <v>0.375</v>
      </c>
      <c r="Q1604" s="98" t="s">
        <v>29</v>
      </c>
      <c r="R1604" s="86" t="s">
        <v>937</v>
      </c>
      <c r="S1604" s="5">
        <f t="shared" ref="S1604:S1610" si="906">SUM(P1604-O1604)</f>
        <v>2.0833333333333315E-2</v>
      </c>
    </row>
    <row r="1605" spans="1:19" ht="10.5" customHeight="1" outlineLevel="1" x14ac:dyDescent="0.2">
      <c r="A1605" s="16"/>
      <c r="B1605" s="16"/>
      <c r="C1605" s="16"/>
      <c r="D1605" s="16"/>
      <c r="E1605" s="16"/>
      <c r="F1605" s="16"/>
      <c r="G1605" s="16"/>
      <c r="H1605" s="16"/>
      <c r="I1605" s="16"/>
      <c r="J1605" s="16">
        <f t="shared" si="905"/>
        <v>2.0833333333333315E-2</v>
      </c>
      <c r="K1605" s="16"/>
      <c r="L1605" s="16"/>
      <c r="M1605" s="16"/>
      <c r="N1605" s="2">
        <f>N1603</f>
        <v>43467</v>
      </c>
      <c r="O1605" s="3">
        <f t="shared" ref="O1605:O1620" si="907">SUM(P1604)</f>
        <v>0.375</v>
      </c>
      <c r="P1605" s="4">
        <f t="shared" ref="P1605:P1620" si="908">P1604+0.0208333333333333</f>
        <v>0.39583333333333331</v>
      </c>
      <c r="Q1605" s="98" t="s">
        <v>29</v>
      </c>
      <c r="R1605" s="86" t="s">
        <v>937</v>
      </c>
      <c r="S1605" s="5">
        <f t="shared" si="906"/>
        <v>2.0833333333333315E-2</v>
      </c>
    </row>
    <row r="1606" spans="1:19" ht="10.5" customHeight="1" outlineLevel="1" x14ac:dyDescent="0.2">
      <c r="A1606" s="16"/>
      <c r="B1606" s="16"/>
      <c r="C1606" s="16"/>
      <c r="D1606" s="16"/>
      <c r="E1606" s="16"/>
      <c r="F1606" s="16"/>
      <c r="G1606" s="16"/>
      <c r="H1606" s="16"/>
      <c r="I1606" s="16"/>
      <c r="J1606" s="16">
        <f t="shared" si="905"/>
        <v>2.0833333333333315E-2</v>
      </c>
      <c r="K1606" s="16"/>
      <c r="L1606" s="16"/>
      <c r="M1606" s="16"/>
      <c r="N1606" s="2">
        <f>N1603</f>
        <v>43467</v>
      </c>
      <c r="O1606" s="3">
        <f t="shared" si="907"/>
        <v>0.39583333333333331</v>
      </c>
      <c r="P1606" s="4">
        <f t="shared" si="908"/>
        <v>0.41666666666666663</v>
      </c>
      <c r="Q1606" s="98" t="s">
        <v>29</v>
      </c>
      <c r="R1606" s="86" t="s">
        <v>937</v>
      </c>
      <c r="S1606" s="5">
        <f t="shared" si="906"/>
        <v>2.0833333333333315E-2</v>
      </c>
    </row>
    <row r="1607" spans="1:19" ht="10.5" customHeight="1" outlineLevel="1" x14ac:dyDescent="0.2">
      <c r="A1607" s="16"/>
      <c r="B1607" s="16"/>
      <c r="C1607" s="16"/>
      <c r="D1607" s="16"/>
      <c r="E1607" s="16"/>
      <c r="F1607" s="16"/>
      <c r="G1607" s="16"/>
      <c r="H1607" s="16"/>
      <c r="I1607" s="16"/>
      <c r="J1607" s="16">
        <f t="shared" si="905"/>
        <v>2.0833333333333315E-2</v>
      </c>
      <c r="K1607" s="16"/>
      <c r="L1607" s="16"/>
      <c r="M1607" s="16"/>
      <c r="N1607" s="2">
        <f>N1603</f>
        <v>43467</v>
      </c>
      <c r="O1607" s="3">
        <f t="shared" si="907"/>
        <v>0.41666666666666663</v>
      </c>
      <c r="P1607" s="4">
        <f t="shared" si="908"/>
        <v>0.43749999999999994</v>
      </c>
      <c r="Q1607" s="98" t="s">
        <v>29</v>
      </c>
      <c r="R1607" s="86" t="s">
        <v>937</v>
      </c>
      <c r="S1607" s="5">
        <f t="shared" si="906"/>
        <v>2.0833333333333315E-2</v>
      </c>
    </row>
    <row r="1608" spans="1:19" ht="10.5" customHeight="1" outlineLevel="1" x14ac:dyDescent="0.2">
      <c r="A1608" s="16"/>
      <c r="B1608" s="16"/>
      <c r="C1608" s="16"/>
      <c r="D1608" s="16"/>
      <c r="E1608" s="16"/>
      <c r="F1608" s="16"/>
      <c r="G1608" s="16"/>
      <c r="H1608" s="16"/>
      <c r="I1608" s="16"/>
      <c r="J1608" s="16">
        <f t="shared" si="905"/>
        <v>2.0833333333333315E-2</v>
      </c>
      <c r="K1608" s="16"/>
      <c r="L1608" s="16"/>
      <c r="M1608" s="16"/>
      <c r="N1608" s="2">
        <f>N1603</f>
        <v>43467</v>
      </c>
      <c r="O1608" s="3">
        <f t="shared" si="907"/>
        <v>0.43749999999999994</v>
      </c>
      <c r="P1608" s="4">
        <f t="shared" si="908"/>
        <v>0.45833333333333326</v>
      </c>
      <c r="Q1608" s="98" t="s">
        <v>29</v>
      </c>
      <c r="R1608" s="86" t="s">
        <v>937</v>
      </c>
      <c r="S1608" s="5">
        <f t="shared" si="906"/>
        <v>2.0833333333333315E-2</v>
      </c>
    </row>
    <row r="1609" spans="1:19" ht="10.5" customHeight="1" outlineLevel="1" x14ac:dyDescent="0.2">
      <c r="A1609" s="16"/>
      <c r="B1609" s="16"/>
      <c r="C1609" s="16"/>
      <c r="D1609" s="16"/>
      <c r="E1609" s="16"/>
      <c r="F1609" s="16"/>
      <c r="G1609" s="16"/>
      <c r="H1609" s="16"/>
      <c r="I1609" s="16"/>
      <c r="J1609" s="16">
        <f t="shared" si="905"/>
        <v>2.0833333333333315E-2</v>
      </c>
      <c r="K1609" s="16"/>
      <c r="L1609" s="16"/>
      <c r="M1609" s="16"/>
      <c r="N1609" s="2">
        <f>N1603</f>
        <v>43467</v>
      </c>
      <c r="O1609" s="3">
        <f t="shared" si="907"/>
        <v>0.45833333333333326</v>
      </c>
      <c r="P1609" s="4">
        <f t="shared" si="908"/>
        <v>0.47916666666666657</v>
      </c>
      <c r="Q1609" s="98" t="s">
        <v>29</v>
      </c>
      <c r="R1609" s="86" t="s">
        <v>937</v>
      </c>
      <c r="S1609" s="5">
        <f t="shared" si="906"/>
        <v>2.0833333333333315E-2</v>
      </c>
    </row>
    <row r="1610" spans="1:19" ht="10.5" customHeight="1" outlineLevel="1" x14ac:dyDescent="0.2">
      <c r="A1610" s="16"/>
      <c r="B1610" s="16"/>
      <c r="C1610" s="16"/>
      <c r="D1610" s="16"/>
      <c r="E1610" s="13"/>
      <c r="F1610" s="16"/>
      <c r="G1610" s="16"/>
      <c r="H1610" s="16"/>
      <c r="I1610" s="16"/>
      <c r="J1610" s="16">
        <f t="shared" si="905"/>
        <v>2.0833333333333315E-2</v>
      </c>
      <c r="K1610" s="16"/>
      <c r="L1610" s="16"/>
      <c r="M1610" s="16"/>
      <c r="N1610" s="2">
        <f>N1603</f>
        <v>43467</v>
      </c>
      <c r="O1610" s="3">
        <f t="shared" si="907"/>
        <v>0.47916666666666657</v>
      </c>
      <c r="P1610" s="4">
        <f t="shared" si="908"/>
        <v>0.49999999999999989</v>
      </c>
      <c r="Q1610" s="98" t="s">
        <v>29</v>
      </c>
      <c r="R1610" s="86" t="s">
        <v>937</v>
      </c>
      <c r="S1610" s="5">
        <f t="shared" si="906"/>
        <v>2.0833333333333315E-2</v>
      </c>
    </row>
    <row r="1611" spans="1:19" ht="10.5" customHeight="1" outlineLevel="1" x14ac:dyDescent="0.2">
      <c r="A1611" s="16"/>
      <c r="B1611" s="16"/>
      <c r="C1611" s="16"/>
      <c r="D1611" s="16"/>
      <c r="E1611" s="13"/>
      <c r="F1611" s="16"/>
      <c r="G1611" s="16"/>
      <c r="H1611" s="16"/>
      <c r="I1611" s="16"/>
      <c r="J1611" s="16">
        <f t="shared" si="905"/>
        <v>2.0833333333333259E-2</v>
      </c>
      <c r="K1611" s="16"/>
      <c r="L1611" s="16"/>
      <c r="M1611" s="16"/>
      <c r="N1611" s="2">
        <f>N1603</f>
        <v>43467</v>
      </c>
      <c r="O1611" s="3">
        <f t="shared" si="907"/>
        <v>0.49999999999999989</v>
      </c>
      <c r="P1611" s="4">
        <f t="shared" si="908"/>
        <v>0.52083333333333315</v>
      </c>
      <c r="Q1611" s="98" t="s">
        <v>29</v>
      </c>
      <c r="R1611" s="86" t="s">
        <v>937</v>
      </c>
      <c r="S1611" s="5">
        <f>SUM(P1611-O1611)</f>
        <v>2.0833333333333259E-2</v>
      </c>
    </row>
    <row r="1612" spans="1:19" ht="10.5" customHeight="1" outlineLevel="1" x14ac:dyDescent="0.2">
      <c r="A1612" s="16"/>
      <c r="B1612" s="16"/>
      <c r="C1612" s="16"/>
      <c r="D1612" s="16"/>
      <c r="E1612" s="13"/>
      <c r="F1612" s="16"/>
      <c r="G1612" s="16"/>
      <c r="H1612" s="16"/>
      <c r="I1612" s="16"/>
      <c r="J1612" s="16"/>
      <c r="K1612" s="16"/>
      <c r="L1612" s="16"/>
      <c r="M1612" s="16"/>
      <c r="N1612" s="2">
        <f>N1603</f>
        <v>43467</v>
      </c>
      <c r="O1612" s="3">
        <f t="shared" si="907"/>
        <v>0.52083333333333315</v>
      </c>
      <c r="P1612" s="4">
        <f t="shared" si="908"/>
        <v>0.54166666666666641</v>
      </c>
      <c r="Q1612" s="98" t="s">
        <v>23</v>
      </c>
      <c r="R1612" s="86" t="s">
        <v>44</v>
      </c>
      <c r="S1612" s="5"/>
    </row>
    <row r="1613" spans="1:19" ht="10.5" customHeight="1" outlineLevel="1" x14ac:dyDescent="0.2">
      <c r="A1613" s="16"/>
      <c r="B1613" s="16"/>
      <c r="C1613" s="16"/>
      <c r="D1613" s="16"/>
      <c r="E1613" s="16"/>
      <c r="F1613" s="16"/>
      <c r="G1613" s="16"/>
      <c r="H1613" s="16"/>
      <c r="I1613" s="16"/>
      <c r="J1613" s="16"/>
      <c r="K1613" s="16"/>
      <c r="L1613" s="16"/>
      <c r="M1613" s="16"/>
      <c r="N1613" s="2">
        <f>N1603</f>
        <v>43467</v>
      </c>
      <c r="O1613" s="3">
        <f t="shared" si="907"/>
        <v>0.54166666666666641</v>
      </c>
      <c r="P1613" s="4">
        <f t="shared" si="908"/>
        <v>0.56249999999999967</v>
      </c>
      <c r="Q1613" s="98" t="s">
        <v>23</v>
      </c>
      <c r="R1613" s="86" t="s">
        <v>44</v>
      </c>
      <c r="S1613" s="5"/>
    </row>
    <row r="1614" spans="1:19" ht="10.5" customHeight="1" outlineLevel="1" x14ac:dyDescent="0.2">
      <c r="A1614" s="16"/>
      <c r="B1614" s="16"/>
      <c r="C1614" s="16"/>
      <c r="D1614" s="16"/>
      <c r="E1614" s="16"/>
      <c r="F1614" s="16"/>
      <c r="G1614" s="16"/>
      <c r="H1614" s="16"/>
      <c r="I1614" s="16"/>
      <c r="J1614" s="16">
        <f t="shared" ref="J1614:J1620" si="909">S1614</f>
        <v>2.0833333333333259E-2</v>
      </c>
      <c r="K1614" s="16"/>
      <c r="L1614" s="16"/>
      <c r="M1614" s="16"/>
      <c r="N1614" s="2">
        <f>N1603</f>
        <v>43467</v>
      </c>
      <c r="O1614" s="3">
        <f t="shared" si="907"/>
        <v>0.56249999999999967</v>
      </c>
      <c r="P1614" s="4">
        <f t="shared" si="908"/>
        <v>0.58333333333333293</v>
      </c>
      <c r="Q1614" s="98" t="s">
        <v>29</v>
      </c>
      <c r="R1614" s="86" t="s">
        <v>937</v>
      </c>
      <c r="S1614" s="5">
        <f t="shared" ref="S1614:S1618" si="910">SUM(P1614-O1614)</f>
        <v>2.0833333333333259E-2</v>
      </c>
    </row>
    <row r="1615" spans="1:19" ht="10.5" customHeight="1" outlineLevel="1" x14ac:dyDescent="0.2">
      <c r="A1615" s="16"/>
      <c r="B1615" s="16"/>
      <c r="C1615" s="16"/>
      <c r="D1615" s="16"/>
      <c r="E1615" s="16"/>
      <c r="F1615" s="16"/>
      <c r="G1615" s="16"/>
      <c r="H1615" s="16"/>
      <c r="I1615" s="16"/>
      <c r="J1615" s="16">
        <f t="shared" si="909"/>
        <v>2.0833333333333259E-2</v>
      </c>
      <c r="K1615" s="16"/>
      <c r="L1615" s="16"/>
      <c r="M1615" s="16"/>
      <c r="N1615" s="2">
        <f>N1603</f>
        <v>43467</v>
      </c>
      <c r="O1615" s="3">
        <f t="shared" si="907"/>
        <v>0.58333333333333293</v>
      </c>
      <c r="P1615" s="4">
        <f t="shared" si="908"/>
        <v>0.60416666666666619</v>
      </c>
      <c r="Q1615" s="98" t="s">
        <v>29</v>
      </c>
      <c r="R1615" s="86" t="s">
        <v>937</v>
      </c>
      <c r="S1615" s="5">
        <f t="shared" si="910"/>
        <v>2.0833333333333259E-2</v>
      </c>
    </row>
    <row r="1616" spans="1:19" ht="10.5" customHeight="1" outlineLevel="1" x14ac:dyDescent="0.2">
      <c r="B1616" s="16"/>
      <c r="C1616" s="16"/>
      <c r="D1616" s="16"/>
      <c r="E1616" s="16"/>
      <c r="F1616" s="16"/>
      <c r="G1616" s="16"/>
      <c r="H1616" s="16"/>
      <c r="I1616" s="16"/>
      <c r="J1616" s="16">
        <f t="shared" si="909"/>
        <v>2.0833333333333259E-2</v>
      </c>
      <c r="K1616" s="16"/>
      <c r="L1616" s="16"/>
      <c r="M1616" s="16"/>
      <c r="N1616" s="2">
        <f>N1603</f>
        <v>43467</v>
      </c>
      <c r="O1616" s="3">
        <f t="shared" si="907"/>
        <v>0.60416666666666619</v>
      </c>
      <c r="P1616" s="4">
        <f t="shared" si="908"/>
        <v>0.62499999999999944</v>
      </c>
      <c r="Q1616" s="98" t="s">
        <v>29</v>
      </c>
      <c r="R1616" s="86" t="s">
        <v>937</v>
      </c>
      <c r="S1616" s="5">
        <f t="shared" si="910"/>
        <v>2.0833333333333259E-2</v>
      </c>
    </row>
    <row r="1617" spans="1:19" ht="10.5" customHeight="1" outlineLevel="1" x14ac:dyDescent="0.2">
      <c r="B1617" s="16"/>
      <c r="C1617" s="16"/>
      <c r="D1617" s="16"/>
      <c r="E1617" s="16"/>
      <c r="F1617" s="16"/>
      <c r="G1617" s="16"/>
      <c r="H1617" s="16"/>
      <c r="I1617" s="16"/>
      <c r="J1617" s="16">
        <f t="shared" si="909"/>
        <v>2.0833333333333259E-2</v>
      </c>
      <c r="K1617" s="16"/>
      <c r="L1617" s="16"/>
      <c r="M1617" s="16"/>
      <c r="N1617" s="2">
        <f>N1603</f>
        <v>43467</v>
      </c>
      <c r="O1617" s="3">
        <f t="shared" si="907"/>
        <v>0.62499999999999944</v>
      </c>
      <c r="P1617" s="4">
        <f t="shared" si="908"/>
        <v>0.6458333333333327</v>
      </c>
      <c r="Q1617" s="98" t="s">
        <v>29</v>
      </c>
      <c r="R1617" s="86" t="s">
        <v>937</v>
      </c>
      <c r="S1617" s="5">
        <f t="shared" si="910"/>
        <v>2.0833333333333259E-2</v>
      </c>
    </row>
    <row r="1618" spans="1:19" ht="10.5" customHeight="1" outlineLevel="1" x14ac:dyDescent="0.2">
      <c r="B1618" s="16"/>
      <c r="C1618" s="16"/>
      <c r="D1618" s="16"/>
      <c r="E1618" s="16"/>
      <c r="F1618" s="16"/>
      <c r="G1618" s="16"/>
      <c r="H1618" s="16"/>
      <c r="I1618" s="16"/>
      <c r="J1618" s="16">
        <f t="shared" si="909"/>
        <v>2.0833333333333259E-2</v>
      </c>
      <c r="K1618" s="16"/>
      <c r="L1618" s="16"/>
      <c r="M1618" s="16"/>
      <c r="N1618" s="2">
        <f>N1603</f>
        <v>43467</v>
      </c>
      <c r="O1618" s="3">
        <f t="shared" si="907"/>
        <v>0.6458333333333327</v>
      </c>
      <c r="P1618" s="4">
        <f t="shared" si="908"/>
        <v>0.66666666666666596</v>
      </c>
      <c r="Q1618" s="98" t="s">
        <v>29</v>
      </c>
      <c r="R1618" s="86" t="s">
        <v>937</v>
      </c>
      <c r="S1618" s="5">
        <f t="shared" si="910"/>
        <v>2.0833333333333259E-2</v>
      </c>
    </row>
    <row r="1619" spans="1:19" ht="10.5" customHeight="1" outlineLevel="1" x14ac:dyDescent="0.2">
      <c r="B1619" s="16"/>
      <c r="C1619" s="16"/>
      <c r="D1619" s="16"/>
      <c r="E1619" s="16"/>
      <c r="F1619" s="16"/>
      <c r="G1619" s="16"/>
      <c r="H1619" s="16"/>
      <c r="I1619" s="16"/>
      <c r="J1619" s="16">
        <f t="shared" si="909"/>
        <v>2.0833333333333259E-2</v>
      </c>
      <c r="K1619" s="16"/>
      <c r="L1619" s="16"/>
      <c r="M1619" s="16"/>
      <c r="N1619" s="2">
        <f>N1603</f>
        <v>43467</v>
      </c>
      <c r="O1619" s="3">
        <f t="shared" si="907"/>
        <v>0.66666666666666596</v>
      </c>
      <c r="P1619" s="4">
        <f t="shared" si="908"/>
        <v>0.68749999999999922</v>
      </c>
      <c r="Q1619" s="98" t="s">
        <v>29</v>
      </c>
      <c r="R1619" s="86" t="s">
        <v>937</v>
      </c>
      <c r="S1619" s="5">
        <f>SUM(P1619-O1619)</f>
        <v>2.0833333333333259E-2</v>
      </c>
    </row>
    <row r="1620" spans="1:19" ht="10.5" customHeight="1" outlineLevel="1" thickBot="1" x14ac:dyDescent="0.25">
      <c r="B1620" s="16"/>
      <c r="C1620" s="16"/>
      <c r="D1620" s="16"/>
      <c r="E1620" s="16"/>
      <c r="F1620" s="16"/>
      <c r="G1620" s="16"/>
      <c r="H1620" s="16"/>
      <c r="I1620" s="16"/>
      <c r="J1620" s="16">
        <f t="shared" si="909"/>
        <v>2.0833333333333259E-2</v>
      </c>
      <c r="K1620" s="16"/>
      <c r="L1620" s="16"/>
      <c r="M1620" s="16"/>
      <c r="N1620" s="2">
        <f>N1603</f>
        <v>43467</v>
      </c>
      <c r="O1620" s="3">
        <f t="shared" si="907"/>
        <v>0.68749999999999922</v>
      </c>
      <c r="P1620" s="4">
        <f t="shared" si="908"/>
        <v>0.70833333333333248</v>
      </c>
      <c r="Q1620" s="98" t="s">
        <v>29</v>
      </c>
      <c r="R1620" s="86" t="s">
        <v>937</v>
      </c>
      <c r="S1620" s="5">
        <f>SUM(P1620-O1620)</f>
        <v>2.0833333333333259E-2</v>
      </c>
    </row>
    <row r="1621" spans="1:19" ht="10.5" customHeight="1" outlineLevel="1" x14ac:dyDescent="0.2">
      <c r="A1621" s="17">
        <f t="shared" ref="A1621:M1621" si="911">SUM(A1604:A1620)</f>
        <v>0</v>
      </c>
      <c r="B1621" s="17">
        <f t="shared" si="911"/>
        <v>0</v>
      </c>
      <c r="C1621" s="17">
        <f t="shared" si="911"/>
        <v>0</v>
      </c>
      <c r="D1621" s="17">
        <f t="shared" si="911"/>
        <v>0</v>
      </c>
      <c r="E1621" s="17">
        <f t="shared" si="911"/>
        <v>0</v>
      </c>
      <c r="F1621" s="17">
        <f t="shared" si="911"/>
        <v>0</v>
      </c>
      <c r="G1621" s="17">
        <f t="shared" si="911"/>
        <v>0</v>
      </c>
      <c r="H1621" s="17">
        <f t="shared" si="911"/>
        <v>0</v>
      </c>
      <c r="I1621" s="17">
        <f t="shared" si="911"/>
        <v>0</v>
      </c>
      <c r="J1621" s="17">
        <f t="shared" si="911"/>
        <v>0.31249999999999928</v>
      </c>
      <c r="K1621" s="17">
        <f t="shared" si="911"/>
        <v>0</v>
      </c>
      <c r="L1621" s="17">
        <f t="shared" si="911"/>
        <v>0</v>
      </c>
      <c r="M1621" s="17">
        <f t="shared" si="911"/>
        <v>0</v>
      </c>
      <c r="N1621" s="55" t="b">
        <f>SUM(A1621:M1621) = S1621</f>
        <v>1</v>
      </c>
      <c r="O1621" s="23"/>
      <c r="P1621" s="23"/>
      <c r="Q1621" s="49"/>
      <c r="R1621" s="49"/>
      <c r="S1621" s="17">
        <f>SUM(S1604:S1620)</f>
        <v>0.31249999999999928</v>
      </c>
    </row>
    <row r="1622" spans="1:19" ht="10.5" customHeight="1" outlineLevel="1" x14ac:dyDescent="0.2">
      <c r="A1622" s="18">
        <f t="shared" ref="A1622:E1622" si="912">(A1621-INT(A1621))*24</f>
        <v>0</v>
      </c>
      <c r="B1622" s="18">
        <f t="shared" si="912"/>
        <v>0</v>
      </c>
      <c r="C1622" s="18">
        <f t="shared" si="912"/>
        <v>0</v>
      </c>
      <c r="D1622" s="18">
        <f t="shared" si="912"/>
        <v>0</v>
      </c>
      <c r="E1622" s="18">
        <f t="shared" si="912"/>
        <v>0</v>
      </c>
      <c r="F1622" s="18">
        <f>(F1621-INT(F1621))*24</f>
        <v>0</v>
      </c>
      <c r="G1622" s="18">
        <f>(G1621-INT(G1621))*24</f>
        <v>0</v>
      </c>
      <c r="H1622" s="18">
        <f>(H1621-INT(H1621))*24</f>
        <v>0</v>
      </c>
      <c r="I1622" s="18">
        <f>(I1621-INT(I1621))*24</f>
        <v>0</v>
      </c>
      <c r="J1622" s="18">
        <f t="shared" ref="J1622:M1622" si="913">(J1621-INT(J1621))*24</f>
        <v>7.4999999999999822</v>
      </c>
      <c r="K1622" s="18">
        <f t="shared" si="913"/>
        <v>0</v>
      </c>
      <c r="L1622" s="18">
        <f t="shared" si="913"/>
        <v>0</v>
      </c>
      <c r="M1622" s="57">
        <f t="shared" si="913"/>
        <v>0</v>
      </c>
      <c r="N1622" s="26">
        <f>SUM(A1622:M1622)</f>
        <v>7.4999999999999822</v>
      </c>
      <c r="O1622" s="24"/>
      <c r="P1622" s="24"/>
      <c r="Q1622" s="50"/>
      <c r="R1622" s="50"/>
      <c r="S1622" s="52"/>
    </row>
    <row r="1623" spans="1:19" ht="10.5" customHeight="1" outlineLevel="1" thickBot="1" x14ac:dyDescent="0.25">
      <c r="A1623" s="27"/>
      <c r="B1623" s="19"/>
      <c r="C1623" s="19"/>
      <c r="D1623" s="20">
        <f>SUM(A1622:D1622)</f>
        <v>0</v>
      </c>
      <c r="E1623" s="20">
        <f t="shared" ref="E1623:M1623" si="914">E1622</f>
        <v>0</v>
      </c>
      <c r="F1623" s="20">
        <f t="shared" si="914"/>
        <v>0</v>
      </c>
      <c r="G1623" s="20">
        <f t="shared" si="914"/>
        <v>0</v>
      </c>
      <c r="H1623" s="20">
        <f t="shared" si="914"/>
        <v>0</v>
      </c>
      <c r="I1623" s="20">
        <f t="shared" si="914"/>
        <v>0</v>
      </c>
      <c r="J1623" s="20">
        <f t="shared" si="914"/>
        <v>7.4999999999999822</v>
      </c>
      <c r="K1623" s="20">
        <f t="shared" si="914"/>
        <v>0</v>
      </c>
      <c r="L1623" s="20">
        <f t="shared" si="914"/>
        <v>0</v>
      </c>
      <c r="M1623" s="58">
        <f t="shared" si="914"/>
        <v>0</v>
      </c>
      <c r="N1623" s="60">
        <f>S1623</f>
        <v>0.31249999999999928</v>
      </c>
      <c r="O1623" s="25"/>
      <c r="P1623" s="25"/>
      <c r="Q1623" s="51"/>
      <c r="R1623" s="51"/>
      <c r="S1623" s="54">
        <f>SUM(S1621:S1622)</f>
        <v>0.31249999999999928</v>
      </c>
    </row>
    <row r="1624" spans="1:19" ht="10.5" customHeight="1" outlineLevel="1" thickBot="1" x14ac:dyDescent="0.25">
      <c r="A1624" s="39"/>
      <c r="B1624" s="40" t="s">
        <v>252</v>
      </c>
      <c r="C1624" s="40" t="s">
        <v>19</v>
      </c>
      <c r="D1624" s="40" t="s">
        <v>3</v>
      </c>
      <c r="E1624" s="59" t="s">
        <v>24</v>
      </c>
      <c r="F1624" s="40" t="s">
        <v>12</v>
      </c>
      <c r="G1624" s="39" t="s">
        <v>10</v>
      </c>
      <c r="H1624" s="39" t="s">
        <v>11</v>
      </c>
      <c r="I1624" s="39" t="s">
        <v>15</v>
      </c>
      <c r="J1624" s="39" t="s">
        <v>13</v>
      </c>
      <c r="K1624" s="39" t="s">
        <v>368</v>
      </c>
      <c r="L1624" s="39" t="s">
        <v>687</v>
      </c>
      <c r="M1624" s="59" t="s">
        <v>26</v>
      </c>
      <c r="N1624" s="56">
        <f>N1603+1</f>
        <v>43468</v>
      </c>
      <c r="O1624" s="4">
        <v>0.35416666666666669</v>
      </c>
      <c r="P1624" s="4">
        <f>O1624</f>
        <v>0.35416666666666669</v>
      </c>
      <c r="Q1624" s="47" t="s">
        <v>23</v>
      </c>
      <c r="R1624" s="86" t="s">
        <v>661</v>
      </c>
      <c r="S1624" s="5">
        <f t="shared" ref="S1624" si="915">SUM(P1624-O1624)</f>
        <v>0</v>
      </c>
    </row>
    <row r="1625" spans="1:19" ht="10.5" customHeight="1" outlineLevel="1" x14ac:dyDescent="0.2">
      <c r="B1625" s="16">
        <f>S1625</f>
        <v>2.0833333333333315E-2</v>
      </c>
      <c r="C1625" s="13"/>
      <c r="D1625" s="16"/>
      <c r="E1625" s="16"/>
      <c r="F1625" s="16"/>
      <c r="G1625" s="16"/>
      <c r="H1625" s="16"/>
      <c r="J1625" s="16"/>
      <c r="M1625" s="16"/>
      <c r="N1625" s="2">
        <f>N1624</f>
        <v>43468</v>
      </c>
      <c r="O1625" s="3">
        <f>SUM(P1624)</f>
        <v>0.35416666666666669</v>
      </c>
      <c r="P1625" s="4">
        <f>P1624+0.0208333333333333</f>
        <v>0.375</v>
      </c>
      <c r="Q1625" s="98" t="s">
        <v>252</v>
      </c>
      <c r="R1625" s="86" t="s">
        <v>939</v>
      </c>
      <c r="S1625" s="5">
        <f t="shared" ref="S1625:S1626" si="916">SUM(P1625-O1625)</f>
        <v>2.0833333333333315E-2</v>
      </c>
    </row>
    <row r="1626" spans="1:19" ht="10.5" customHeight="1" outlineLevel="1" x14ac:dyDescent="0.2">
      <c r="B1626" s="16">
        <f>S1626</f>
        <v>2.0833333333333315E-2</v>
      </c>
      <c r="C1626" s="13"/>
      <c r="D1626" s="16"/>
      <c r="E1626" s="16"/>
      <c r="F1626" s="16"/>
      <c r="G1626" s="16"/>
      <c r="H1626" s="16"/>
      <c r="I1626" s="16"/>
      <c r="J1626" s="16"/>
      <c r="K1626" s="16"/>
      <c r="M1626" s="16"/>
      <c r="N1626" s="2">
        <f>N1624</f>
        <v>43468</v>
      </c>
      <c r="O1626" s="3">
        <f t="shared" ref="O1626:O1639" si="917">SUM(P1625)</f>
        <v>0.375</v>
      </c>
      <c r="P1626" s="4">
        <f t="shared" ref="P1626:P1641" si="918">P1625+0.0208333333333333</f>
        <v>0.39583333333333331</v>
      </c>
      <c r="Q1626" s="98" t="s">
        <v>252</v>
      </c>
      <c r="R1626" s="86" t="s">
        <v>939</v>
      </c>
      <c r="S1626" s="5">
        <f t="shared" si="916"/>
        <v>2.0833333333333315E-2</v>
      </c>
    </row>
    <row r="1627" spans="1:19" ht="10.5" customHeight="1" outlineLevel="1" x14ac:dyDescent="0.2">
      <c r="B1627" s="16"/>
      <c r="C1627" s="13"/>
      <c r="D1627" s="5">
        <f>S1627</f>
        <v>2.0833333333333315E-2</v>
      </c>
      <c r="E1627" s="16"/>
      <c r="F1627" s="16"/>
      <c r="G1627" s="16"/>
      <c r="H1627" s="16"/>
      <c r="I1627" s="16"/>
      <c r="J1627" s="16"/>
      <c r="K1627" s="16"/>
      <c r="L1627" s="16"/>
      <c r="M1627" s="13"/>
      <c r="N1627" s="2">
        <f>N1624</f>
        <v>43468</v>
      </c>
      <c r="O1627" s="3">
        <f t="shared" si="917"/>
        <v>0.39583333333333331</v>
      </c>
      <c r="P1627" s="4">
        <f t="shared" si="918"/>
        <v>0.41666666666666663</v>
      </c>
      <c r="Q1627" s="98" t="s">
        <v>3</v>
      </c>
      <c r="R1627" s="86" t="s">
        <v>940</v>
      </c>
      <c r="S1627" s="5">
        <f>SUM(P1627-O1627)</f>
        <v>2.0833333333333315E-2</v>
      </c>
    </row>
    <row r="1628" spans="1:19" ht="10.5" customHeight="1" outlineLevel="1" x14ac:dyDescent="0.2">
      <c r="B1628" s="16"/>
      <c r="C1628" s="13"/>
      <c r="D1628" s="16">
        <f>S1628</f>
        <v>2.0833333333333315E-2</v>
      </c>
      <c r="E1628" s="16"/>
      <c r="F1628" s="16"/>
      <c r="G1628" s="16"/>
      <c r="H1628" s="16"/>
      <c r="I1628" s="16"/>
      <c r="J1628" s="16"/>
      <c r="K1628" s="16"/>
      <c r="L1628" s="16"/>
      <c r="M1628" s="16"/>
      <c r="N1628" s="2">
        <f>N1624</f>
        <v>43468</v>
      </c>
      <c r="O1628" s="3">
        <f t="shared" si="917"/>
        <v>0.41666666666666663</v>
      </c>
      <c r="P1628" s="4">
        <f t="shared" si="918"/>
        <v>0.43749999999999994</v>
      </c>
      <c r="Q1628" s="98" t="s">
        <v>3</v>
      </c>
      <c r="R1628" s="86" t="s">
        <v>940</v>
      </c>
      <c r="S1628" s="5">
        <f>SUM(P1628-O1628)</f>
        <v>2.0833333333333315E-2</v>
      </c>
    </row>
    <row r="1629" spans="1:19" ht="10.5" customHeight="1" outlineLevel="1" x14ac:dyDescent="0.2">
      <c r="B1629" s="16"/>
      <c r="C1629" s="13"/>
      <c r="D1629" s="16">
        <f>S1629</f>
        <v>2.0833333333333315E-2</v>
      </c>
      <c r="E1629" s="16"/>
      <c r="F1629" s="16"/>
      <c r="G1629" s="16"/>
      <c r="H1629" s="16"/>
      <c r="I1629" s="16"/>
      <c r="J1629" s="16"/>
      <c r="K1629" s="16"/>
      <c r="L1629" s="16"/>
      <c r="M1629" s="16"/>
      <c r="N1629" s="2">
        <f>N1624</f>
        <v>43468</v>
      </c>
      <c r="O1629" s="3">
        <f t="shared" si="917"/>
        <v>0.43749999999999994</v>
      </c>
      <c r="P1629" s="4">
        <f t="shared" si="918"/>
        <v>0.45833333333333326</v>
      </c>
      <c r="Q1629" s="98" t="s">
        <v>3</v>
      </c>
      <c r="R1629" s="86" t="s">
        <v>940</v>
      </c>
      <c r="S1629" s="5">
        <f>SUM(P1629-O1629)</f>
        <v>2.0833333333333315E-2</v>
      </c>
    </row>
    <row r="1630" spans="1:19" ht="10.5" customHeight="1" outlineLevel="1" x14ac:dyDescent="0.2">
      <c r="B1630" s="16">
        <f>S1630</f>
        <v>2.0833333333333315E-2</v>
      </c>
      <c r="C1630" s="13"/>
      <c r="D1630" s="16"/>
      <c r="E1630" s="16"/>
      <c r="F1630" s="16"/>
      <c r="G1630" s="16"/>
      <c r="H1630" s="16"/>
      <c r="I1630" s="16"/>
      <c r="J1630" s="16"/>
      <c r="K1630" s="16"/>
      <c r="L1630" s="16"/>
      <c r="M1630" s="16"/>
      <c r="N1630" s="2">
        <f>N1624</f>
        <v>43468</v>
      </c>
      <c r="O1630" s="3">
        <f t="shared" si="917"/>
        <v>0.45833333333333326</v>
      </c>
      <c r="P1630" s="4">
        <f t="shared" si="918"/>
        <v>0.47916666666666657</v>
      </c>
      <c r="Q1630" s="98" t="s">
        <v>252</v>
      </c>
      <c r="R1630" s="86" t="s">
        <v>939</v>
      </c>
      <c r="S1630" s="5">
        <f>SUM(P1630-O1630)</f>
        <v>2.0833333333333315E-2</v>
      </c>
    </row>
    <row r="1631" spans="1:19" ht="10.5" customHeight="1" outlineLevel="1" x14ac:dyDescent="0.2">
      <c r="B1631" s="16">
        <f>S1631</f>
        <v>2.0833333333333315E-2</v>
      </c>
      <c r="C1631" s="13"/>
      <c r="D1631" s="16"/>
      <c r="E1631" s="16"/>
      <c r="F1631" s="16"/>
      <c r="G1631" s="16"/>
      <c r="H1631" s="16"/>
      <c r="I1631" s="16"/>
      <c r="J1631" s="16"/>
      <c r="K1631" s="16"/>
      <c r="L1631" s="16"/>
      <c r="M1631" s="16"/>
      <c r="N1631" s="2">
        <f>N1624</f>
        <v>43468</v>
      </c>
      <c r="O1631" s="3">
        <f t="shared" si="917"/>
        <v>0.47916666666666657</v>
      </c>
      <c r="P1631" s="4">
        <f t="shared" si="918"/>
        <v>0.49999999999999989</v>
      </c>
      <c r="Q1631" s="98" t="s">
        <v>252</v>
      </c>
      <c r="R1631" s="86" t="s">
        <v>939</v>
      </c>
      <c r="S1631" s="5">
        <f t="shared" ref="S1631:S1632" si="919">SUM(P1631-O1631)</f>
        <v>2.0833333333333315E-2</v>
      </c>
    </row>
    <row r="1632" spans="1:19" ht="10.5" customHeight="1" outlineLevel="1" x14ac:dyDescent="0.2">
      <c r="B1632" s="16">
        <f>S1632</f>
        <v>2.0833333333333259E-2</v>
      </c>
      <c r="C1632" s="13"/>
      <c r="D1632" s="16"/>
      <c r="E1632" s="16"/>
      <c r="F1632" s="16"/>
      <c r="G1632" s="16"/>
      <c r="H1632" s="16"/>
      <c r="I1632" s="16"/>
      <c r="J1632" s="16"/>
      <c r="L1632" s="16"/>
      <c r="M1632" s="16"/>
      <c r="N1632" s="2">
        <f>N1624</f>
        <v>43468</v>
      </c>
      <c r="O1632" s="3">
        <f t="shared" si="917"/>
        <v>0.49999999999999989</v>
      </c>
      <c r="P1632" s="4">
        <f t="shared" si="918"/>
        <v>0.52083333333333315</v>
      </c>
      <c r="Q1632" s="98" t="s">
        <v>252</v>
      </c>
      <c r="R1632" s="86" t="s">
        <v>939</v>
      </c>
      <c r="S1632" s="5">
        <f t="shared" si="919"/>
        <v>2.0833333333333259E-2</v>
      </c>
    </row>
    <row r="1633" spans="1:19" ht="10.5" customHeight="1" outlineLevel="1" x14ac:dyDescent="0.2">
      <c r="B1633" s="16">
        <f t="shared" ref="B1633:B1634" si="920">S1633</f>
        <v>0</v>
      </c>
      <c r="C1633" s="13"/>
      <c r="D1633" s="16"/>
      <c r="E1633" s="16"/>
      <c r="F1633" s="16"/>
      <c r="G1633" s="16"/>
      <c r="H1633" s="16"/>
      <c r="I1633" s="16"/>
      <c r="J1633" s="16"/>
      <c r="K1633" s="16"/>
      <c r="L1633" s="16"/>
      <c r="M1633" s="16"/>
      <c r="N1633" s="2">
        <f>N1624</f>
        <v>43468</v>
      </c>
      <c r="O1633" s="3">
        <f t="shared" si="917"/>
        <v>0.52083333333333315</v>
      </c>
      <c r="P1633" s="4">
        <f t="shared" si="918"/>
        <v>0.54166666666666641</v>
      </c>
      <c r="Q1633" s="98" t="s">
        <v>23</v>
      </c>
      <c r="R1633" s="86" t="s">
        <v>44</v>
      </c>
      <c r="S1633" s="5"/>
    </row>
    <row r="1634" spans="1:19" ht="10.5" customHeight="1" outlineLevel="1" x14ac:dyDescent="0.2">
      <c r="B1634" s="16">
        <f t="shared" si="920"/>
        <v>0</v>
      </c>
      <c r="C1634" s="16"/>
      <c r="D1634" s="16"/>
      <c r="E1634" s="16"/>
      <c r="F1634" s="16"/>
      <c r="G1634" s="16"/>
      <c r="H1634" s="16"/>
      <c r="I1634" s="16"/>
      <c r="J1634" s="16"/>
      <c r="K1634" s="16"/>
      <c r="L1634" s="16"/>
      <c r="M1634" s="16"/>
      <c r="N1634" s="2">
        <f>N1624</f>
        <v>43468</v>
      </c>
      <c r="O1634" s="3">
        <f t="shared" si="917"/>
        <v>0.54166666666666641</v>
      </c>
      <c r="P1634" s="4">
        <f t="shared" si="918"/>
        <v>0.56249999999999967</v>
      </c>
      <c r="Q1634" s="98" t="s">
        <v>23</v>
      </c>
      <c r="R1634" s="86" t="s">
        <v>44</v>
      </c>
      <c r="S1634" s="5"/>
    </row>
    <row r="1635" spans="1:19" ht="10.5" customHeight="1" outlineLevel="1" x14ac:dyDescent="0.2">
      <c r="B1635" s="16">
        <f t="shared" ref="B1635:B1641" si="921">S1635</f>
        <v>2.0833333333333259E-2</v>
      </c>
      <c r="C1635" s="16"/>
      <c r="D1635" s="16"/>
      <c r="E1635" s="16"/>
      <c r="F1635" s="16"/>
      <c r="G1635" s="16"/>
      <c r="H1635" s="16"/>
      <c r="I1635" s="16"/>
      <c r="J1635" s="16"/>
      <c r="K1635" s="16"/>
      <c r="L1635" s="16"/>
      <c r="M1635" s="16"/>
      <c r="N1635" s="2">
        <f>N1624</f>
        <v>43468</v>
      </c>
      <c r="O1635" s="3">
        <f t="shared" si="917"/>
        <v>0.56249999999999967</v>
      </c>
      <c r="P1635" s="4">
        <f t="shared" si="918"/>
        <v>0.58333333333333293</v>
      </c>
      <c r="Q1635" s="98" t="s">
        <v>252</v>
      </c>
      <c r="R1635" s="86" t="s">
        <v>939</v>
      </c>
      <c r="S1635" s="5">
        <f t="shared" ref="S1635:S1637" si="922">SUM(P1635-O1635)</f>
        <v>2.0833333333333259E-2</v>
      </c>
    </row>
    <row r="1636" spans="1:19" ht="10.5" customHeight="1" outlineLevel="1" x14ac:dyDescent="0.2">
      <c r="B1636" s="16">
        <f t="shared" si="921"/>
        <v>2.0833333333333259E-2</v>
      </c>
      <c r="C1636" s="16"/>
      <c r="D1636" s="16"/>
      <c r="E1636" s="16"/>
      <c r="F1636" s="16"/>
      <c r="G1636" s="16"/>
      <c r="H1636" s="16"/>
      <c r="I1636" s="16"/>
      <c r="J1636" s="16"/>
      <c r="K1636" s="16"/>
      <c r="L1636" s="16"/>
      <c r="M1636" s="16"/>
      <c r="N1636" s="2">
        <f>N1624</f>
        <v>43468</v>
      </c>
      <c r="O1636" s="3">
        <f t="shared" si="917"/>
        <v>0.58333333333333293</v>
      </c>
      <c r="P1636" s="4">
        <f t="shared" si="918"/>
        <v>0.60416666666666619</v>
      </c>
      <c r="Q1636" s="98" t="s">
        <v>252</v>
      </c>
      <c r="R1636" s="86" t="s">
        <v>939</v>
      </c>
      <c r="S1636" s="5">
        <f t="shared" si="922"/>
        <v>2.0833333333333259E-2</v>
      </c>
    </row>
    <row r="1637" spans="1:19" ht="10.5" customHeight="1" outlineLevel="1" x14ac:dyDescent="0.2">
      <c r="B1637" s="16">
        <f t="shared" si="921"/>
        <v>2.0833333333333259E-2</v>
      </c>
      <c r="C1637" s="16"/>
      <c r="D1637" s="16"/>
      <c r="E1637" s="16"/>
      <c r="F1637" s="16"/>
      <c r="G1637" s="16"/>
      <c r="H1637" s="16"/>
      <c r="I1637" s="16"/>
      <c r="J1637" s="16"/>
      <c r="K1637" s="16"/>
      <c r="L1637" s="16"/>
      <c r="M1637" s="16"/>
      <c r="N1637" s="2">
        <f>N1624</f>
        <v>43468</v>
      </c>
      <c r="O1637" s="3">
        <f t="shared" si="917"/>
        <v>0.60416666666666619</v>
      </c>
      <c r="P1637" s="4">
        <f t="shared" si="918"/>
        <v>0.62499999999999944</v>
      </c>
      <c r="Q1637" s="98" t="s">
        <v>252</v>
      </c>
      <c r="R1637" s="86" t="s">
        <v>939</v>
      </c>
      <c r="S1637" s="5">
        <f t="shared" si="922"/>
        <v>2.0833333333333259E-2</v>
      </c>
    </row>
    <row r="1638" spans="1:19" ht="10.5" customHeight="1" outlineLevel="1" x14ac:dyDescent="0.2">
      <c r="B1638" s="16">
        <f t="shared" si="921"/>
        <v>2.0833333333333259E-2</v>
      </c>
      <c r="C1638" s="16"/>
      <c r="D1638" s="16"/>
      <c r="E1638" s="16"/>
      <c r="F1638" s="16"/>
      <c r="G1638" s="16"/>
      <c r="H1638" s="16"/>
      <c r="I1638" s="16"/>
      <c r="J1638" s="16"/>
      <c r="K1638" s="16"/>
      <c r="L1638" s="16"/>
      <c r="M1638" s="16"/>
      <c r="N1638" s="2">
        <f>N1624</f>
        <v>43468</v>
      </c>
      <c r="O1638" s="3">
        <f t="shared" si="917"/>
        <v>0.62499999999999944</v>
      </c>
      <c r="P1638" s="4">
        <f t="shared" si="918"/>
        <v>0.6458333333333327</v>
      </c>
      <c r="Q1638" s="98" t="s">
        <v>252</v>
      </c>
      <c r="R1638" s="86" t="s">
        <v>939</v>
      </c>
      <c r="S1638" s="5">
        <f>SUM(P1638-O1638)</f>
        <v>2.0833333333333259E-2</v>
      </c>
    </row>
    <row r="1639" spans="1:19" ht="10.5" customHeight="1" outlineLevel="1" x14ac:dyDescent="0.2">
      <c r="B1639" s="16">
        <f t="shared" si="921"/>
        <v>2.0833333333333259E-2</v>
      </c>
      <c r="C1639" s="16"/>
      <c r="D1639" s="16"/>
      <c r="E1639" s="16"/>
      <c r="F1639" s="16"/>
      <c r="G1639" s="16"/>
      <c r="H1639" s="16"/>
      <c r="I1639" s="16"/>
      <c r="J1639" s="16"/>
      <c r="K1639" s="16"/>
      <c r="L1639" s="16"/>
      <c r="M1639" s="16"/>
      <c r="N1639" s="2">
        <f>N1624</f>
        <v>43468</v>
      </c>
      <c r="O1639" s="3">
        <f t="shared" si="917"/>
        <v>0.6458333333333327</v>
      </c>
      <c r="P1639" s="4">
        <f t="shared" si="918"/>
        <v>0.66666666666666596</v>
      </c>
      <c r="Q1639" s="98" t="s">
        <v>252</v>
      </c>
      <c r="R1639" s="86" t="s">
        <v>939</v>
      </c>
      <c r="S1639" s="5">
        <f>SUM(P1639-O1639)</f>
        <v>2.0833333333333259E-2</v>
      </c>
    </row>
    <row r="1640" spans="1:19" ht="10.5" customHeight="1" outlineLevel="1" x14ac:dyDescent="0.2">
      <c r="B1640" s="16">
        <f t="shared" si="921"/>
        <v>2.0833333333333259E-2</v>
      </c>
      <c r="C1640" s="16"/>
      <c r="D1640" s="16"/>
      <c r="E1640" s="16"/>
      <c r="F1640" s="16"/>
      <c r="G1640" s="16"/>
      <c r="H1640" s="16"/>
      <c r="I1640" s="16"/>
      <c r="J1640" s="16"/>
      <c r="K1640" s="16"/>
      <c r="L1640" s="16"/>
      <c r="M1640" s="16"/>
      <c r="N1640" s="2">
        <f>N1624</f>
        <v>43468</v>
      </c>
      <c r="O1640" s="3">
        <f t="shared" ref="O1640:O1641" si="923">SUM(P1639)</f>
        <v>0.66666666666666596</v>
      </c>
      <c r="P1640" s="4">
        <f t="shared" si="918"/>
        <v>0.68749999999999922</v>
      </c>
      <c r="Q1640" s="98" t="s">
        <v>252</v>
      </c>
      <c r="R1640" s="86" t="s">
        <v>939</v>
      </c>
      <c r="S1640" s="5">
        <f>SUM(P1640-O1640)</f>
        <v>2.0833333333333259E-2</v>
      </c>
    </row>
    <row r="1641" spans="1:19" ht="10.5" customHeight="1" outlineLevel="1" thickBot="1" x14ac:dyDescent="0.25">
      <c r="B1641" s="16">
        <f t="shared" si="921"/>
        <v>2.0833333333333259E-2</v>
      </c>
      <c r="C1641" s="16"/>
      <c r="D1641" s="16"/>
      <c r="E1641" s="16"/>
      <c r="F1641" s="16"/>
      <c r="G1641" s="16"/>
      <c r="H1641" s="16"/>
      <c r="I1641" s="16"/>
      <c r="J1641" s="16"/>
      <c r="K1641" s="16"/>
      <c r="L1641" s="16"/>
      <c r="M1641" s="16"/>
      <c r="N1641" s="2">
        <f>N1624</f>
        <v>43468</v>
      </c>
      <c r="O1641" s="3">
        <f t="shared" si="923"/>
        <v>0.68749999999999922</v>
      </c>
      <c r="P1641" s="4">
        <f t="shared" si="918"/>
        <v>0.70833333333333248</v>
      </c>
      <c r="Q1641" s="98" t="s">
        <v>252</v>
      </c>
      <c r="R1641" s="86" t="s">
        <v>939</v>
      </c>
      <c r="S1641" s="5">
        <f>SUM(P1641-O1641)</f>
        <v>2.0833333333333259E-2</v>
      </c>
    </row>
    <row r="1642" spans="1:19" ht="10.5" customHeight="1" outlineLevel="1" x14ac:dyDescent="0.2">
      <c r="A1642" s="17">
        <f t="shared" ref="A1642:M1642" si="924">SUM(A1625:A1641)</f>
        <v>0</v>
      </c>
      <c r="B1642" s="17">
        <f t="shared" si="924"/>
        <v>0.24999999999999933</v>
      </c>
      <c r="C1642" s="17">
        <f t="shared" si="924"/>
        <v>0</v>
      </c>
      <c r="D1642" s="17">
        <f t="shared" si="924"/>
        <v>6.2499999999999944E-2</v>
      </c>
      <c r="E1642" s="17">
        <f t="shared" si="924"/>
        <v>0</v>
      </c>
      <c r="F1642" s="17">
        <f t="shared" si="924"/>
        <v>0</v>
      </c>
      <c r="G1642" s="17">
        <f t="shared" si="924"/>
        <v>0</v>
      </c>
      <c r="H1642" s="17">
        <f t="shared" si="924"/>
        <v>0</v>
      </c>
      <c r="I1642" s="17">
        <f t="shared" si="924"/>
        <v>0</v>
      </c>
      <c r="J1642" s="17">
        <f t="shared" si="924"/>
        <v>0</v>
      </c>
      <c r="K1642" s="17">
        <f t="shared" si="924"/>
        <v>0</v>
      </c>
      <c r="L1642" s="17">
        <f t="shared" si="924"/>
        <v>0</v>
      </c>
      <c r="M1642" s="17">
        <f t="shared" si="924"/>
        <v>0</v>
      </c>
      <c r="N1642" s="55" t="b">
        <f>SUM(A1642:M1642) = S1642</f>
        <v>1</v>
      </c>
      <c r="O1642" s="23"/>
      <c r="P1642" s="23"/>
      <c r="Q1642" s="49"/>
      <c r="R1642" s="49"/>
      <c r="S1642" s="17">
        <f>SUM(S1625:S1641)</f>
        <v>0.31249999999999928</v>
      </c>
    </row>
    <row r="1643" spans="1:19" ht="10.5" customHeight="1" outlineLevel="1" x14ac:dyDescent="0.2">
      <c r="A1643" s="8">
        <f t="shared" ref="A1643:C1643" si="925">(A1642-INT(A1642))*24</f>
        <v>0</v>
      </c>
      <c r="B1643" s="8">
        <f t="shared" si="925"/>
        <v>5.999999999999984</v>
      </c>
      <c r="C1643" s="8">
        <f t="shared" si="925"/>
        <v>0</v>
      </c>
      <c r="D1643" s="18">
        <f>(D1642-INT(D1642))*24</f>
        <v>1.4999999999999987</v>
      </c>
      <c r="E1643" s="18">
        <f>(E1642-INT(E1642))*24</f>
        <v>0</v>
      </c>
      <c r="F1643" s="18">
        <f>(F1642-INT(F1642))*24</f>
        <v>0</v>
      </c>
      <c r="G1643" s="18">
        <f>(G1642-INT(G1642))*24</f>
        <v>0</v>
      </c>
      <c r="H1643" s="18">
        <f t="shared" ref="H1643:M1643" si="926">(H1642-INT(H1642))*24</f>
        <v>0</v>
      </c>
      <c r="I1643" s="18">
        <f t="shared" si="926"/>
        <v>0</v>
      </c>
      <c r="J1643" s="18">
        <f t="shared" si="926"/>
        <v>0</v>
      </c>
      <c r="K1643" s="18">
        <f t="shared" si="926"/>
        <v>0</v>
      </c>
      <c r="L1643" s="18">
        <f t="shared" si="926"/>
        <v>0</v>
      </c>
      <c r="M1643" s="57">
        <f t="shared" si="926"/>
        <v>0</v>
      </c>
      <c r="N1643" s="26">
        <f>SUM(A1643:M1643)</f>
        <v>7.4999999999999822</v>
      </c>
      <c r="O1643" s="24"/>
      <c r="P1643" s="24"/>
      <c r="Q1643" s="50"/>
      <c r="R1643" s="50"/>
      <c r="S1643" s="52"/>
    </row>
    <row r="1644" spans="1:19" ht="10.5" customHeight="1" outlineLevel="1" thickBot="1" x14ac:dyDescent="0.25">
      <c r="A1644" s="27"/>
      <c r="B1644" s="19"/>
      <c r="C1644" s="19"/>
      <c r="D1644" s="20">
        <f>SUM(A1643:D1643)</f>
        <v>7.4999999999999822</v>
      </c>
      <c r="E1644" s="20">
        <f t="shared" ref="E1644:M1644" si="927">E1643</f>
        <v>0</v>
      </c>
      <c r="F1644" s="20">
        <f t="shared" si="927"/>
        <v>0</v>
      </c>
      <c r="G1644" s="20">
        <f t="shared" si="927"/>
        <v>0</v>
      </c>
      <c r="H1644" s="20">
        <f t="shared" si="927"/>
        <v>0</v>
      </c>
      <c r="I1644" s="20">
        <f t="shared" si="927"/>
        <v>0</v>
      </c>
      <c r="J1644" s="20">
        <f t="shared" si="927"/>
        <v>0</v>
      </c>
      <c r="K1644" s="20">
        <f t="shared" si="927"/>
        <v>0</v>
      </c>
      <c r="L1644" s="20">
        <f t="shared" si="927"/>
        <v>0</v>
      </c>
      <c r="M1644" s="58">
        <f t="shared" si="927"/>
        <v>0</v>
      </c>
      <c r="N1644" s="60">
        <f>S1644</f>
        <v>0.31249999999999928</v>
      </c>
      <c r="O1644" s="25"/>
      <c r="P1644" s="25"/>
      <c r="Q1644" s="51"/>
      <c r="R1644" s="51"/>
      <c r="S1644" s="54">
        <f>SUM(S1642:S1643)</f>
        <v>0.31249999999999928</v>
      </c>
    </row>
    <row r="1645" spans="1:19" ht="10.5" customHeight="1" outlineLevel="1" thickBot="1" x14ac:dyDescent="0.25">
      <c r="A1645" s="39"/>
      <c r="B1645" s="40" t="s">
        <v>252</v>
      </c>
      <c r="C1645" s="40" t="s">
        <v>19</v>
      </c>
      <c r="D1645" s="40" t="s">
        <v>3</v>
      </c>
      <c r="E1645" s="59" t="s">
        <v>24</v>
      </c>
      <c r="F1645" s="40" t="s">
        <v>12</v>
      </c>
      <c r="G1645" s="39" t="s">
        <v>10</v>
      </c>
      <c r="H1645" s="39" t="s">
        <v>11</v>
      </c>
      <c r="I1645" s="39" t="s">
        <v>15</v>
      </c>
      <c r="J1645" s="39" t="s">
        <v>13</v>
      </c>
      <c r="K1645" s="39" t="s">
        <v>368</v>
      </c>
      <c r="L1645" s="39" t="s">
        <v>687</v>
      </c>
      <c r="M1645" s="59" t="s">
        <v>26</v>
      </c>
      <c r="N1645" s="56">
        <f>N1624+1</f>
        <v>43469</v>
      </c>
      <c r="O1645" s="4">
        <v>0.35416666666666669</v>
      </c>
      <c r="P1645" s="4">
        <f>O1645</f>
        <v>0.35416666666666669</v>
      </c>
      <c r="Q1645" s="47" t="s">
        <v>23</v>
      </c>
      <c r="R1645" s="86" t="s">
        <v>661</v>
      </c>
      <c r="S1645" s="5">
        <f t="shared" ref="S1645:S1659" si="928">SUM(P1645-O1645)</f>
        <v>0</v>
      </c>
    </row>
    <row r="1646" spans="1:19" ht="10.5" customHeight="1" outlineLevel="1" x14ac:dyDescent="0.2">
      <c r="B1646" s="16">
        <f>S1646</f>
        <v>2.0833333333333315E-2</v>
      </c>
      <c r="C1646" s="16"/>
      <c r="D1646" s="16"/>
      <c r="E1646" s="16"/>
      <c r="F1646" s="16"/>
      <c r="G1646" s="16"/>
      <c r="H1646" s="16"/>
      <c r="I1646" s="16"/>
      <c r="J1646" s="16"/>
      <c r="K1646" s="16"/>
      <c r="L1646" s="16"/>
      <c r="M1646" s="16"/>
      <c r="N1646" s="2">
        <f>N1645</f>
        <v>43469</v>
      </c>
      <c r="O1646" s="3">
        <f>SUM(P1645)</f>
        <v>0.35416666666666669</v>
      </c>
      <c r="P1646" s="4">
        <f>P1645+0.0208333333333333</f>
        <v>0.375</v>
      </c>
      <c r="Q1646" s="98" t="s">
        <v>252</v>
      </c>
      <c r="R1646" s="86" t="s">
        <v>939</v>
      </c>
      <c r="S1646" s="5">
        <f t="shared" si="928"/>
        <v>2.0833333333333315E-2</v>
      </c>
    </row>
    <row r="1647" spans="1:19" ht="10.5" customHeight="1" outlineLevel="1" x14ac:dyDescent="0.2">
      <c r="B1647" s="16">
        <f>S1647</f>
        <v>2.0833333333333315E-2</v>
      </c>
      <c r="C1647" s="16"/>
      <c r="D1647" s="16"/>
      <c r="E1647" s="16"/>
      <c r="F1647" s="16"/>
      <c r="G1647" s="16"/>
      <c r="H1647" s="16"/>
      <c r="I1647" s="16"/>
      <c r="J1647" s="16"/>
      <c r="K1647" s="16"/>
      <c r="L1647" s="16"/>
      <c r="M1647" s="16"/>
      <c r="N1647" s="2">
        <f>N1645</f>
        <v>43469</v>
      </c>
      <c r="O1647" s="3">
        <f t="shared" ref="O1647:O1654" si="929">SUM(P1646)</f>
        <v>0.375</v>
      </c>
      <c r="P1647" s="4">
        <f t="shared" ref="P1647:P1660" si="930">P1646+0.0208333333333333</f>
        <v>0.39583333333333331</v>
      </c>
      <c r="Q1647" s="98" t="s">
        <v>252</v>
      </c>
      <c r="R1647" s="86" t="s">
        <v>939</v>
      </c>
      <c r="S1647" s="5">
        <f t="shared" si="928"/>
        <v>2.0833333333333315E-2</v>
      </c>
    </row>
    <row r="1648" spans="1:19" ht="10.5" customHeight="1" outlineLevel="1" x14ac:dyDescent="0.2">
      <c r="B1648" s="16"/>
      <c r="C1648" s="16"/>
      <c r="D1648" s="16">
        <f>S1648</f>
        <v>2.0833333333333315E-2</v>
      </c>
      <c r="E1648" s="16"/>
      <c r="F1648" s="16"/>
      <c r="G1648" s="16"/>
      <c r="H1648" s="16"/>
      <c r="I1648" s="16"/>
      <c r="J1648" s="16"/>
      <c r="K1648" s="16"/>
      <c r="L1648" s="16"/>
      <c r="M1648" s="16"/>
      <c r="N1648" s="2">
        <f>N1645</f>
        <v>43469</v>
      </c>
      <c r="O1648" s="3">
        <f t="shared" si="929"/>
        <v>0.39583333333333331</v>
      </c>
      <c r="P1648" s="4">
        <f t="shared" si="930"/>
        <v>0.41666666666666663</v>
      </c>
      <c r="Q1648" s="98" t="s">
        <v>3</v>
      </c>
      <c r="R1648" s="86" t="s">
        <v>940</v>
      </c>
      <c r="S1648" s="5">
        <f t="shared" si="928"/>
        <v>2.0833333333333315E-2</v>
      </c>
    </row>
    <row r="1649" spans="1:19" ht="10.5" customHeight="1" outlineLevel="1" x14ac:dyDescent="0.2">
      <c r="B1649" s="16"/>
      <c r="C1649" s="16"/>
      <c r="D1649" s="16">
        <f>S1649</f>
        <v>2.0833333333333315E-2</v>
      </c>
      <c r="E1649" s="16"/>
      <c r="F1649" s="16"/>
      <c r="G1649" s="16"/>
      <c r="H1649" s="16"/>
      <c r="I1649" s="16"/>
      <c r="J1649" s="16"/>
      <c r="K1649" s="16"/>
      <c r="L1649" s="16"/>
      <c r="M1649" s="16"/>
      <c r="N1649" s="2">
        <f>N1645</f>
        <v>43469</v>
      </c>
      <c r="O1649" s="3">
        <f t="shared" si="929"/>
        <v>0.41666666666666663</v>
      </c>
      <c r="P1649" s="4">
        <f t="shared" si="930"/>
        <v>0.43749999999999994</v>
      </c>
      <c r="Q1649" s="98" t="s">
        <v>3</v>
      </c>
      <c r="R1649" s="86" t="s">
        <v>940</v>
      </c>
      <c r="S1649" s="5">
        <f t="shared" si="928"/>
        <v>2.0833333333333315E-2</v>
      </c>
    </row>
    <row r="1650" spans="1:19" ht="10.5" customHeight="1" outlineLevel="1" x14ac:dyDescent="0.2">
      <c r="B1650" s="16"/>
      <c r="C1650" s="16"/>
      <c r="D1650" s="16">
        <f>S1650</f>
        <v>2.0833333333333315E-2</v>
      </c>
      <c r="E1650" s="16"/>
      <c r="F1650" s="16"/>
      <c r="G1650" s="16"/>
      <c r="H1650" s="16"/>
      <c r="I1650" s="16"/>
      <c r="J1650" s="16"/>
      <c r="K1650" s="16"/>
      <c r="L1650" s="16"/>
      <c r="M1650" s="16"/>
      <c r="N1650" s="2">
        <f>N1645</f>
        <v>43469</v>
      </c>
      <c r="O1650" s="3">
        <f t="shared" si="929"/>
        <v>0.43749999999999994</v>
      </c>
      <c r="P1650" s="4">
        <f t="shared" si="930"/>
        <v>0.45833333333333326</v>
      </c>
      <c r="Q1650" s="98" t="s">
        <v>3</v>
      </c>
      <c r="R1650" s="86" t="s">
        <v>940</v>
      </c>
      <c r="S1650" s="5">
        <f t="shared" si="928"/>
        <v>2.0833333333333315E-2</v>
      </c>
    </row>
    <row r="1651" spans="1:19" ht="10.5" customHeight="1" outlineLevel="1" x14ac:dyDescent="0.2">
      <c r="B1651" s="16">
        <f t="shared" ref="B1651:B1660" si="931">S1651</f>
        <v>2.0833333333333315E-2</v>
      </c>
      <c r="C1651" s="16"/>
      <c r="D1651" s="16"/>
      <c r="E1651" s="16"/>
      <c r="F1651" s="16"/>
      <c r="G1651" s="16"/>
      <c r="H1651" s="16"/>
      <c r="I1651" s="16"/>
      <c r="J1651" s="16"/>
      <c r="K1651" s="16"/>
      <c r="L1651" s="16"/>
      <c r="M1651" s="16"/>
      <c r="N1651" s="2">
        <f>N1645</f>
        <v>43469</v>
      </c>
      <c r="O1651" s="3">
        <f t="shared" si="929"/>
        <v>0.45833333333333326</v>
      </c>
      <c r="P1651" s="4">
        <f t="shared" si="930"/>
        <v>0.47916666666666657</v>
      </c>
      <c r="Q1651" s="98" t="s">
        <v>252</v>
      </c>
      <c r="R1651" s="86" t="s">
        <v>939</v>
      </c>
      <c r="S1651" s="5">
        <f t="shared" si="928"/>
        <v>2.0833333333333315E-2</v>
      </c>
    </row>
    <row r="1652" spans="1:19" ht="10.5" customHeight="1" outlineLevel="1" x14ac:dyDescent="0.2">
      <c r="B1652" s="16">
        <f t="shared" si="931"/>
        <v>2.0833333333333315E-2</v>
      </c>
      <c r="C1652" s="16"/>
      <c r="D1652" s="16"/>
      <c r="E1652" s="16"/>
      <c r="F1652" s="16"/>
      <c r="G1652" s="16"/>
      <c r="H1652" s="16"/>
      <c r="I1652" s="16"/>
      <c r="J1652" s="16"/>
      <c r="K1652" s="16"/>
      <c r="L1652" s="16"/>
      <c r="M1652" s="16"/>
      <c r="N1652" s="2">
        <f>N1645</f>
        <v>43469</v>
      </c>
      <c r="O1652" s="3">
        <f t="shared" si="929"/>
        <v>0.47916666666666657</v>
      </c>
      <c r="P1652" s="4">
        <f t="shared" si="930"/>
        <v>0.49999999999999989</v>
      </c>
      <c r="Q1652" s="98" t="s">
        <v>252</v>
      </c>
      <c r="R1652" s="86" t="s">
        <v>939</v>
      </c>
      <c r="S1652" s="5">
        <f t="shared" si="928"/>
        <v>2.0833333333333315E-2</v>
      </c>
    </row>
    <row r="1653" spans="1:19" ht="10.5" customHeight="1" outlineLevel="1" x14ac:dyDescent="0.2">
      <c r="B1653" s="16">
        <f t="shared" si="931"/>
        <v>2.0833333333333259E-2</v>
      </c>
      <c r="C1653" s="16"/>
      <c r="D1653" s="16"/>
      <c r="E1653" s="16"/>
      <c r="F1653" s="16"/>
      <c r="G1653" s="16"/>
      <c r="H1653" s="16"/>
      <c r="I1653" s="16"/>
      <c r="J1653" s="16"/>
      <c r="K1653" s="16"/>
      <c r="L1653" s="16"/>
      <c r="M1653" s="16"/>
      <c r="N1653" s="2">
        <f>N1645</f>
        <v>43469</v>
      </c>
      <c r="O1653" s="3">
        <f t="shared" si="929"/>
        <v>0.49999999999999989</v>
      </c>
      <c r="P1653" s="4">
        <f t="shared" si="930"/>
        <v>0.52083333333333315</v>
      </c>
      <c r="Q1653" s="98" t="s">
        <v>252</v>
      </c>
      <c r="R1653" s="86" t="s">
        <v>939</v>
      </c>
      <c r="S1653" s="5">
        <f t="shared" si="928"/>
        <v>2.0833333333333259E-2</v>
      </c>
    </row>
    <row r="1654" spans="1:19" ht="10.5" customHeight="1" outlineLevel="1" x14ac:dyDescent="0.2">
      <c r="B1654" s="16">
        <f t="shared" si="931"/>
        <v>2.0833333333333259E-2</v>
      </c>
      <c r="C1654" s="16"/>
      <c r="D1654" s="16"/>
      <c r="E1654" s="16"/>
      <c r="F1654" s="16"/>
      <c r="G1654" s="16"/>
      <c r="H1654" s="16"/>
      <c r="I1654" s="16"/>
      <c r="J1654" s="16"/>
      <c r="K1654" s="16"/>
      <c r="L1654" s="16"/>
      <c r="M1654" s="16"/>
      <c r="N1654" s="2">
        <f>N1645</f>
        <v>43469</v>
      </c>
      <c r="O1654" s="3">
        <f t="shared" si="929"/>
        <v>0.52083333333333315</v>
      </c>
      <c r="P1654" s="4">
        <f t="shared" si="930"/>
        <v>0.54166666666666641</v>
      </c>
      <c r="Q1654" s="98" t="s">
        <v>252</v>
      </c>
      <c r="R1654" s="86" t="s">
        <v>939</v>
      </c>
      <c r="S1654" s="5">
        <f t="shared" si="928"/>
        <v>2.0833333333333259E-2</v>
      </c>
    </row>
    <row r="1655" spans="1:19" ht="10.5" customHeight="1" outlineLevel="1" x14ac:dyDescent="0.2">
      <c r="B1655" s="16">
        <f t="shared" si="931"/>
        <v>2.0833333333333259E-2</v>
      </c>
      <c r="C1655" s="16"/>
      <c r="D1655" s="16"/>
      <c r="E1655" s="16"/>
      <c r="F1655" s="16"/>
      <c r="G1655" s="16"/>
      <c r="H1655" s="16"/>
      <c r="I1655" s="16"/>
      <c r="J1655" s="16"/>
      <c r="K1655" s="16"/>
      <c r="L1655" s="16"/>
      <c r="M1655" s="16"/>
      <c r="N1655" s="2">
        <f>N1645</f>
        <v>43469</v>
      </c>
      <c r="O1655" s="3">
        <f t="shared" ref="O1655:O1659" si="932">SUM(P1654)</f>
        <v>0.54166666666666641</v>
      </c>
      <c r="P1655" s="4">
        <f t="shared" si="930"/>
        <v>0.56249999999999967</v>
      </c>
      <c r="Q1655" s="98" t="s">
        <v>252</v>
      </c>
      <c r="R1655" s="86" t="s">
        <v>939</v>
      </c>
      <c r="S1655" s="5">
        <f t="shared" si="928"/>
        <v>2.0833333333333259E-2</v>
      </c>
    </row>
    <row r="1656" spans="1:19" ht="10.5" customHeight="1" outlineLevel="1" x14ac:dyDescent="0.2">
      <c r="B1656" s="16">
        <f t="shared" si="931"/>
        <v>2.0833333333333259E-2</v>
      </c>
      <c r="C1656" s="16"/>
      <c r="D1656" s="16"/>
      <c r="E1656" s="16"/>
      <c r="F1656" s="16"/>
      <c r="G1656" s="16"/>
      <c r="H1656" s="16"/>
      <c r="I1656" s="16"/>
      <c r="J1656" s="16"/>
      <c r="K1656" s="16"/>
      <c r="L1656" s="16"/>
      <c r="M1656" s="16"/>
      <c r="N1656" s="2">
        <f>N1645</f>
        <v>43469</v>
      </c>
      <c r="O1656" s="3">
        <f t="shared" si="932"/>
        <v>0.56249999999999967</v>
      </c>
      <c r="P1656" s="4">
        <f t="shared" si="930"/>
        <v>0.58333333333333293</v>
      </c>
      <c r="Q1656" s="98" t="s">
        <v>252</v>
      </c>
      <c r="R1656" s="86" t="s">
        <v>939</v>
      </c>
      <c r="S1656" s="5">
        <f t="shared" si="928"/>
        <v>2.0833333333333259E-2</v>
      </c>
    </row>
    <row r="1657" spans="1:19" ht="10.5" customHeight="1" outlineLevel="1" x14ac:dyDescent="0.2">
      <c r="B1657" s="16">
        <f t="shared" si="931"/>
        <v>2.0833333333333259E-2</v>
      </c>
      <c r="C1657" s="16"/>
      <c r="D1657" s="16"/>
      <c r="E1657" s="16"/>
      <c r="F1657" s="16"/>
      <c r="G1657" s="16"/>
      <c r="H1657" s="16"/>
      <c r="I1657" s="16"/>
      <c r="J1657" s="16"/>
      <c r="K1657" s="16"/>
      <c r="L1657" s="16"/>
      <c r="M1657" s="16"/>
      <c r="N1657" s="2">
        <f>N1645</f>
        <v>43469</v>
      </c>
      <c r="O1657" s="3">
        <f t="shared" si="932"/>
        <v>0.58333333333333293</v>
      </c>
      <c r="P1657" s="4">
        <f t="shared" si="930"/>
        <v>0.60416666666666619</v>
      </c>
      <c r="Q1657" s="98" t="s">
        <v>252</v>
      </c>
      <c r="R1657" s="86" t="s">
        <v>939</v>
      </c>
      <c r="S1657" s="5">
        <f t="shared" si="928"/>
        <v>2.0833333333333259E-2</v>
      </c>
    </row>
    <row r="1658" spans="1:19" ht="10.5" customHeight="1" outlineLevel="1" x14ac:dyDescent="0.2">
      <c r="B1658" s="16">
        <f t="shared" si="931"/>
        <v>2.0833333333333259E-2</v>
      </c>
      <c r="C1658" s="16"/>
      <c r="D1658" s="16"/>
      <c r="E1658" s="16"/>
      <c r="F1658" s="16"/>
      <c r="G1658" s="16"/>
      <c r="H1658" s="16"/>
      <c r="I1658" s="16"/>
      <c r="J1658" s="16"/>
      <c r="K1658" s="16"/>
      <c r="L1658" s="16"/>
      <c r="M1658" s="16"/>
      <c r="N1658" s="2">
        <f>N1645</f>
        <v>43469</v>
      </c>
      <c r="O1658" s="3">
        <f t="shared" si="932"/>
        <v>0.60416666666666619</v>
      </c>
      <c r="P1658" s="4">
        <f t="shared" si="930"/>
        <v>0.62499999999999944</v>
      </c>
      <c r="Q1658" s="98" t="s">
        <v>252</v>
      </c>
      <c r="R1658" s="86" t="s">
        <v>939</v>
      </c>
      <c r="S1658" s="5">
        <f t="shared" si="928"/>
        <v>2.0833333333333259E-2</v>
      </c>
    </row>
    <row r="1659" spans="1:19" ht="10.5" customHeight="1" outlineLevel="1" x14ac:dyDescent="0.2">
      <c r="B1659" s="16">
        <f t="shared" si="931"/>
        <v>2.0833333333333259E-2</v>
      </c>
      <c r="C1659" s="16"/>
      <c r="D1659" s="16"/>
      <c r="E1659" s="16"/>
      <c r="F1659" s="16"/>
      <c r="G1659" s="16"/>
      <c r="H1659" s="16"/>
      <c r="I1659" s="16"/>
      <c r="J1659" s="16"/>
      <c r="K1659" s="16"/>
      <c r="L1659" s="16"/>
      <c r="M1659" s="16"/>
      <c r="N1659" s="2">
        <f>N1645</f>
        <v>43469</v>
      </c>
      <c r="O1659" s="3">
        <f t="shared" si="932"/>
        <v>0.62499999999999944</v>
      </c>
      <c r="P1659" s="4">
        <f t="shared" si="930"/>
        <v>0.6458333333333327</v>
      </c>
      <c r="Q1659" s="98" t="s">
        <v>252</v>
      </c>
      <c r="R1659" s="86" t="s">
        <v>939</v>
      </c>
      <c r="S1659" s="5">
        <f t="shared" si="928"/>
        <v>2.0833333333333259E-2</v>
      </c>
    </row>
    <row r="1660" spans="1:19" ht="10.5" customHeight="1" outlineLevel="1" thickBot="1" x14ac:dyDescent="0.25">
      <c r="B1660" s="16">
        <f t="shared" si="931"/>
        <v>2.0833333333333259E-2</v>
      </c>
      <c r="C1660" s="16"/>
      <c r="D1660" s="16"/>
      <c r="E1660" s="16"/>
      <c r="F1660" s="16"/>
      <c r="G1660" s="16"/>
      <c r="H1660" s="16"/>
      <c r="I1660" s="16"/>
      <c r="J1660" s="16"/>
      <c r="K1660" s="16"/>
      <c r="L1660" s="16"/>
      <c r="M1660" s="16"/>
      <c r="N1660" s="2">
        <f>N1645</f>
        <v>43469</v>
      </c>
      <c r="O1660" s="3">
        <f t="shared" ref="O1660" si="933">SUM(P1659)</f>
        <v>0.6458333333333327</v>
      </c>
      <c r="P1660" s="4">
        <f t="shared" si="930"/>
        <v>0.66666666666666596</v>
      </c>
      <c r="Q1660" s="98" t="s">
        <v>252</v>
      </c>
      <c r="R1660" s="86" t="s">
        <v>939</v>
      </c>
      <c r="S1660" s="5">
        <f t="shared" ref="S1660" si="934">SUM(P1660-O1660)</f>
        <v>2.0833333333333259E-2</v>
      </c>
    </row>
    <row r="1661" spans="1:19" ht="10.5" customHeight="1" outlineLevel="1" x14ac:dyDescent="0.2">
      <c r="A1661" s="17">
        <f t="shared" ref="A1661:M1661" si="935">SUM(A1646:A1660)</f>
        <v>0</v>
      </c>
      <c r="B1661" s="17">
        <f t="shared" si="935"/>
        <v>0.24999999999999933</v>
      </c>
      <c r="C1661" s="17">
        <f t="shared" si="935"/>
        <v>0</v>
      </c>
      <c r="D1661" s="17">
        <f t="shared" si="935"/>
        <v>6.2499999999999944E-2</v>
      </c>
      <c r="E1661" s="17">
        <f t="shared" si="935"/>
        <v>0</v>
      </c>
      <c r="F1661" s="17">
        <f t="shared" si="935"/>
        <v>0</v>
      </c>
      <c r="G1661" s="17">
        <f t="shared" si="935"/>
        <v>0</v>
      </c>
      <c r="H1661" s="17">
        <f t="shared" si="935"/>
        <v>0</v>
      </c>
      <c r="I1661" s="17">
        <f t="shared" si="935"/>
        <v>0</v>
      </c>
      <c r="J1661" s="17">
        <f t="shared" si="935"/>
        <v>0</v>
      </c>
      <c r="K1661" s="17">
        <f t="shared" si="935"/>
        <v>0</v>
      </c>
      <c r="L1661" s="17">
        <f t="shared" si="935"/>
        <v>0</v>
      </c>
      <c r="M1661" s="23">
        <f t="shared" si="935"/>
        <v>0</v>
      </c>
      <c r="N1661" s="150" t="b">
        <f>SUM(A1661:M1661) = S1661</f>
        <v>1</v>
      </c>
      <c r="O1661" s="155"/>
      <c r="P1661" s="7"/>
      <c r="Q1661" s="49"/>
      <c r="R1661" s="49"/>
      <c r="S1661" s="17">
        <f>SUM(S1646:S1660)</f>
        <v>0.31249999999999928</v>
      </c>
    </row>
    <row r="1662" spans="1:19" ht="10.5" customHeight="1" outlineLevel="1" thickBot="1" x14ac:dyDescent="0.25">
      <c r="A1662" s="8">
        <f t="shared" ref="A1662:C1662" si="936">(A1661-INT(A1661))*24</f>
        <v>0</v>
      </c>
      <c r="B1662" s="8">
        <f t="shared" si="936"/>
        <v>5.999999999999984</v>
      </c>
      <c r="C1662" s="8">
        <f t="shared" si="936"/>
        <v>0</v>
      </c>
      <c r="D1662" s="18">
        <f>(D1661-INT(D1661))*24</f>
        <v>1.4999999999999987</v>
      </c>
      <c r="E1662" s="18">
        <f>(E1661-INT(E1661))*24</f>
        <v>0</v>
      </c>
      <c r="F1662" s="18">
        <f>(F1661-INT(F1661))*24</f>
        <v>0</v>
      </c>
      <c r="G1662" s="18">
        <f>(G1661-INT(G1661))*24</f>
        <v>0</v>
      </c>
      <c r="H1662" s="18">
        <f t="shared" ref="H1662:M1662" si="937">(H1661-INT(H1661))*24</f>
        <v>0</v>
      </c>
      <c r="I1662" s="18">
        <f t="shared" si="937"/>
        <v>0</v>
      </c>
      <c r="J1662" s="18">
        <f t="shared" si="937"/>
        <v>0</v>
      </c>
      <c r="K1662" s="18">
        <f t="shared" si="937"/>
        <v>0</v>
      </c>
      <c r="L1662" s="18">
        <f t="shared" si="937"/>
        <v>0</v>
      </c>
      <c r="M1662" s="146">
        <f t="shared" si="937"/>
        <v>0</v>
      </c>
      <c r="N1662" s="151">
        <f>SUM(A1662:M1662)</f>
        <v>7.4999999999999822</v>
      </c>
      <c r="O1662" s="153"/>
      <c r="P1662" s="50"/>
      <c r="Q1662" s="50"/>
      <c r="R1662" s="50"/>
      <c r="S1662" s="52"/>
    </row>
    <row r="1663" spans="1:19" ht="10.5" customHeight="1" outlineLevel="1" thickBot="1" x14ac:dyDescent="0.25">
      <c r="A1663" s="15"/>
      <c r="B1663" s="11"/>
      <c r="C1663" s="11"/>
      <c r="D1663" s="20">
        <f>SUM(A1662:D1662)</f>
        <v>7.4999999999999822</v>
      </c>
      <c r="E1663" s="20">
        <f t="shared" ref="E1663:M1663" si="938">E1662</f>
        <v>0</v>
      </c>
      <c r="F1663" s="20">
        <f t="shared" si="938"/>
        <v>0</v>
      </c>
      <c r="G1663" s="20">
        <f t="shared" si="938"/>
        <v>0</v>
      </c>
      <c r="H1663" s="20">
        <f t="shared" si="938"/>
        <v>0</v>
      </c>
      <c r="I1663" s="20">
        <f t="shared" si="938"/>
        <v>0</v>
      </c>
      <c r="J1663" s="20">
        <f t="shared" si="938"/>
        <v>0</v>
      </c>
      <c r="K1663" s="20">
        <f t="shared" si="938"/>
        <v>0</v>
      </c>
      <c r="L1663" s="20">
        <f t="shared" si="938"/>
        <v>0</v>
      </c>
      <c r="M1663" s="147">
        <f t="shared" si="938"/>
        <v>0</v>
      </c>
      <c r="N1663" s="147" t="s">
        <v>17</v>
      </c>
      <c r="O1663" s="154">
        <f>SUM(S1579,S1600,S1621,S1642,S1661)</f>
        <v>1.5624999999999964</v>
      </c>
      <c r="P1663" s="159">
        <f>SUM(S1581,S1602,S1623,S1644,S1663)</f>
        <v>1.5624999999999964</v>
      </c>
      <c r="Q1663" s="51"/>
      <c r="R1663" s="51"/>
      <c r="S1663" s="54">
        <f>SUM(S1661:S1662)</f>
        <v>0.31249999999999928</v>
      </c>
    </row>
    <row r="1664" spans="1:19" ht="10.5" customHeight="1" x14ac:dyDescent="0.2">
      <c r="A1664" s="8">
        <f>SUM(A1580,A1601,A1622,A1643,A1662)</f>
        <v>0</v>
      </c>
      <c r="B1664" s="8">
        <f t="shared" ref="B1664:M1664" si="939">SUM(B1580,B1601,B1622,B1643,B1662)</f>
        <v>11.999999999999968</v>
      </c>
      <c r="C1664" s="8">
        <f t="shared" si="939"/>
        <v>0</v>
      </c>
      <c r="D1664" s="8">
        <f t="shared" si="939"/>
        <v>2.9999999999999973</v>
      </c>
      <c r="E1664" s="8">
        <f t="shared" si="939"/>
        <v>0</v>
      </c>
      <c r="F1664" s="8">
        <f t="shared" si="939"/>
        <v>0</v>
      </c>
      <c r="G1664" s="8">
        <f t="shared" si="939"/>
        <v>0</v>
      </c>
      <c r="H1664" s="8">
        <f t="shared" si="939"/>
        <v>0</v>
      </c>
      <c r="I1664" s="8">
        <f t="shared" si="939"/>
        <v>0</v>
      </c>
      <c r="J1664" s="8">
        <f t="shared" si="939"/>
        <v>22.499999999999947</v>
      </c>
      <c r="K1664" s="8">
        <f t="shared" si="939"/>
        <v>0</v>
      </c>
      <c r="L1664" s="8">
        <f t="shared" si="939"/>
        <v>0</v>
      </c>
      <c r="M1664" s="8">
        <f t="shared" si="939"/>
        <v>0</v>
      </c>
      <c r="N1664" s="157">
        <f>SUM(S1580,S1601,S1622,S1643,S1662)</f>
        <v>0</v>
      </c>
      <c r="O1664" s="160">
        <f>SUM(A1664:M1664)</f>
        <v>37.499999999999915</v>
      </c>
      <c r="P1664" s="161">
        <f>SUM(O1663)+N1664</f>
        <v>1.5624999999999964</v>
      </c>
      <c r="Q1664" s="22"/>
      <c r="R1664" s="22"/>
      <c r="S1664" s="21"/>
    </row>
    <row r="1665" spans="1:19" ht="10.5" customHeight="1" thickBot="1" x14ac:dyDescent="0.25">
      <c r="A1665" s="10"/>
      <c r="B1665" s="11"/>
      <c r="C1665" s="11"/>
      <c r="D1665" s="11">
        <f>SUM(A1664:D1664)</f>
        <v>14.999999999999964</v>
      </c>
      <c r="E1665" s="32">
        <f t="shared" ref="E1665:M1665" si="940">E1664</f>
        <v>0</v>
      </c>
      <c r="F1665" s="32">
        <f t="shared" si="940"/>
        <v>0</v>
      </c>
      <c r="G1665" s="32">
        <f t="shared" si="940"/>
        <v>0</v>
      </c>
      <c r="H1665" s="32">
        <f t="shared" si="940"/>
        <v>0</v>
      </c>
      <c r="I1665" s="32">
        <f t="shared" si="940"/>
        <v>0</v>
      </c>
      <c r="J1665" s="32">
        <f t="shared" si="940"/>
        <v>22.499999999999947</v>
      </c>
      <c r="K1665" s="32">
        <f t="shared" si="940"/>
        <v>0</v>
      </c>
      <c r="L1665" s="32">
        <f t="shared" si="940"/>
        <v>0</v>
      </c>
      <c r="M1665" s="149">
        <f t="shared" si="940"/>
        <v>0</v>
      </c>
      <c r="N1665" s="158">
        <f>IF(SUM(O1664-37.5)&gt;0,SUM(O1664-37.5),0)</f>
        <v>0</v>
      </c>
      <c r="O1665" s="162">
        <f>SUM(A1665:M1665)</f>
        <v>37.499999999999915</v>
      </c>
      <c r="P1665" s="152">
        <f>(O1663)*24</f>
        <v>37.499999999999915</v>
      </c>
      <c r="Q1665" s="22"/>
      <c r="R1665" s="22"/>
      <c r="S1665" s="34" t="b">
        <f>O1665=P1665</f>
        <v>1</v>
      </c>
    </row>
    <row r="1667" spans="1:19" ht="10.5" customHeight="1" x14ac:dyDescent="0.2">
      <c r="A1667" s="28">
        <f>WEEKNUM(G1667)</f>
        <v>2</v>
      </c>
      <c r="B1667" s="43" t="s">
        <v>4</v>
      </c>
      <c r="C1667" s="178">
        <f>SUM(N1669)-2</f>
        <v>43470</v>
      </c>
      <c r="D1667" s="178"/>
      <c r="E1667" s="29"/>
      <c r="F1667" s="29" t="s">
        <v>5</v>
      </c>
      <c r="G1667" s="178">
        <f>SUM(C1667+6)</f>
        <v>43476</v>
      </c>
      <c r="H1667" s="178"/>
      <c r="I1667" s="29"/>
      <c r="J1667" s="45"/>
      <c r="K1667" s="45"/>
      <c r="L1667" s="29"/>
      <c r="M1667" s="33"/>
      <c r="N1667" s="30" t="s">
        <v>6</v>
      </c>
      <c r="O1667" s="30" t="s">
        <v>7</v>
      </c>
      <c r="P1667" s="31" t="s">
        <v>9</v>
      </c>
      <c r="Q1667" s="48" t="s">
        <v>14</v>
      </c>
      <c r="R1667" s="30" t="s">
        <v>8</v>
      </c>
      <c r="S1667" s="30" t="s">
        <v>1</v>
      </c>
    </row>
    <row r="1668" spans="1:19" ht="10.5" customHeight="1" thickBot="1" x14ac:dyDescent="0.25">
      <c r="B1668" s="102">
        <f t="shared" ref="B1668:F1668" si="941">B1665 +B1560</f>
        <v>0</v>
      </c>
      <c r="C1668" s="102">
        <f t="shared" si="941"/>
        <v>0</v>
      </c>
      <c r="D1668" s="102">
        <f t="shared" si="941"/>
        <v>80.499999999999829</v>
      </c>
      <c r="E1668" s="102">
        <f t="shared" si="941"/>
        <v>2.4999999999999964</v>
      </c>
      <c r="F1668" s="102">
        <f t="shared" si="941"/>
        <v>9.9999999999999698</v>
      </c>
      <c r="G1668" s="102">
        <f>G1665 +G1560</f>
        <v>168.49999999999952</v>
      </c>
      <c r="H1668" s="102">
        <f t="shared" ref="H1668:M1668" si="942">H1665 +H1560</f>
        <v>13.999999999999959</v>
      </c>
      <c r="I1668" s="102">
        <f t="shared" si="942"/>
        <v>73.499999999999801</v>
      </c>
      <c r="J1668" s="102">
        <f t="shared" si="942"/>
        <v>123.99999999999969</v>
      </c>
      <c r="K1668" s="102">
        <f t="shared" si="942"/>
        <v>50.999999999999844</v>
      </c>
      <c r="L1668" s="102">
        <f t="shared" si="942"/>
        <v>45.499999999999886</v>
      </c>
      <c r="M1668" s="102">
        <f t="shared" si="942"/>
        <v>0</v>
      </c>
      <c r="N1668" s="53"/>
      <c r="S1668" s="5" t="s">
        <v>56</v>
      </c>
    </row>
    <row r="1669" spans="1:19" ht="10.5" customHeight="1" outlineLevel="1" thickBot="1" x14ac:dyDescent="0.25">
      <c r="A1669" s="39"/>
      <c r="B1669" s="40" t="s">
        <v>252</v>
      </c>
      <c r="C1669" s="40" t="s">
        <v>19</v>
      </c>
      <c r="D1669" s="40" t="s">
        <v>3</v>
      </c>
      <c r="E1669" s="59" t="s">
        <v>24</v>
      </c>
      <c r="F1669" s="40" t="s">
        <v>12</v>
      </c>
      <c r="G1669" s="39" t="s">
        <v>10</v>
      </c>
      <c r="H1669" s="39" t="s">
        <v>11</v>
      </c>
      <c r="I1669" s="39" t="s">
        <v>15</v>
      </c>
      <c r="J1669" s="39" t="s">
        <v>13</v>
      </c>
      <c r="K1669" s="39" t="s">
        <v>368</v>
      </c>
      <c r="L1669" s="39" t="s">
        <v>687</v>
      </c>
      <c r="M1669" s="59" t="s">
        <v>26</v>
      </c>
      <c r="N1669" s="56">
        <f>N1645+3</f>
        <v>43472</v>
      </c>
      <c r="O1669" s="4">
        <v>0.375</v>
      </c>
      <c r="P1669" s="4">
        <f>O1669</f>
        <v>0.375</v>
      </c>
      <c r="Q1669" s="47" t="s">
        <v>23</v>
      </c>
      <c r="R1669" s="86" t="s">
        <v>941</v>
      </c>
      <c r="S1669" s="5" t="s">
        <v>56</v>
      </c>
    </row>
    <row r="1670" spans="1:19" ht="10.5" customHeight="1" outlineLevel="1" x14ac:dyDescent="0.2">
      <c r="B1670" s="16">
        <f t="shared" ref="B1670:B1681" si="943">S1670</f>
        <v>2.0833333333333315E-2</v>
      </c>
      <c r="C1670" s="13"/>
      <c r="D1670" s="16"/>
      <c r="E1670" s="16"/>
      <c r="F1670" s="13"/>
      <c r="G1670" s="16"/>
      <c r="H1670" s="16"/>
      <c r="I1670" s="16"/>
      <c r="J1670" s="16"/>
      <c r="M1670" s="16"/>
      <c r="N1670" s="2">
        <f>N1669</f>
        <v>43472</v>
      </c>
      <c r="O1670" s="3">
        <f>SUM(P1669)</f>
        <v>0.375</v>
      </c>
      <c r="P1670" s="4">
        <f>P1669+0.0208333333333333</f>
        <v>0.39583333333333331</v>
      </c>
      <c r="Q1670" s="98" t="s">
        <v>252</v>
      </c>
      <c r="R1670" s="86" t="s">
        <v>942</v>
      </c>
      <c r="S1670" s="5">
        <f>SUM(P1670-O1670)</f>
        <v>2.0833333333333315E-2</v>
      </c>
    </row>
    <row r="1671" spans="1:19" ht="10.5" customHeight="1" outlineLevel="1" x14ac:dyDescent="0.2">
      <c r="B1671" s="16">
        <f t="shared" si="943"/>
        <v>2.0833333333333315E-2</v>
      </c>
      <c r="C1671" s="13"/>
      <c r="D1671" s="16"/>
      <c r="E1671" s="16"/>
      <c r="F1671" s="13"/>
      <c r="G1671" s="16"/>
      <c r="H1671" s="16"/>
      <c r="I1671" s="16"/>
      <c r="J1671" s="16"/>
      <c r="K1671" s="16"/>
      <c r="M1671" s="16"/>
      <c r="N1671" s="2">
        <f>N1669</f>
        <v>43472</v>
      </c>
      <c r="O1671" s="3">
        <f t="shared" ref="O1671:O1686" si="944">SUM(P1670)</f>
        <v>0.39583333333333331</v>
      </c>
      <c r="P1671" s="4">
        <f t="shared" ref="P1671:P1689" si="945">P1670+0.0208333333333333</f>
        <v>0.41666666666666663</v>
      </c>
      <c r="Q1671" s="98" t="s">
        <v>252</v>
      </c>
      <c r="R1671" s="86" t="s">
        <v>942</v>
      </c>
      <c r="S1671" s="5">
        <f>SUM(P1671-O1671)</f>
        <v>2.0833333333333315E-2</v>
      </c>
    </row>
    <row r="1672" spans="1:19" ht="10.5" customHeight="1" outlineLevel="1" x14ac:dyDescent="0.2">
      <c r="B1672" s="16">
        <f t="shared" si="943"/>
        <v>2.0833333333333315E-2</v>
      </c>
      <c r="C1672" s="13"/>
      <c r="D1672" s="16"/>
      <c r="E1672" s="16"/>
      <c r="F1672" s="16"/>
      <c r="G1672" s="16"/>
      <c r="H1672" s="16"/>
      <c r="I1672" s="16"/>
      <c r="J1672" s="16"/>
      <c r="K1672" s="16"/>
      <c r="L1672" s="16"/>
      <c r="M1672" s="16"/>
      <c r="N1672" s="2">
        <f>N1669</f>
        <v>43472</v>
      </c>
      <c r="O1672" s="3">
        <f t="shared" si="944"/>
        <v>0.41666666666666663</v>
      </c>
      <c r="P1672" s="4">
        <f t="shared" si="945"/>
        <v>0.43749999999999994</v>
      </c>
      <c r="Q1672" s="98" t="s">
        <v>252</v>
      </c>
      <c r="R1672" s="86" t="s">
        <v>942</v>
      </c>
      <c r="S1672" s="5">
        <f>SUM(P1672-O1672)</f>
        <v>2.0833333333333315E-2</v>
      </c>
    </row>
    <row r="1673" spans="1:19" ht="10.5" customHeight="1" outlineLevel="1" x14ac:dyDescent="0.2">
      <c r="B1673" s="16">
        <f t="shared" si="943"/>
        <v>2.0833333333333315E-2</v>
      </c>
      <c r="C1673" s="13"/>
      <c r="D1673" s="16"/>
      <c r="E1673" s="16"/>
      <c r="F1673" s="16"/>
      <c r="G1673" s="16"/>
      <c r="H1673" s="16"/>
      <c r="I1673" s="16"/>
      <c r="J1673" s="16"/>
      <c r="K1673" s="16"/>
      <c r="L1673" s="16"/>
      <c r="M1673" s="16"/>
      <c r="N1673" s="2">
        <f>N1669</f>
        <v>43472</v>
      </c>
      <c r="O1673" s="3">
        <f t="shared" si="944"/>
        <v>0.43749999999999994</v>
      </c>
      <c r="P1673" s="4">
        <f t="shared" si="945"/>
        <v>0.45833333333333326</v>
      </c>
      <c r="Q1673" s="98" t="s">
        <v>252</v>
      </c>
      <c r="R1673" s="86" t="s">
        <v>942</v>
      </c>
      <c r="S1673" s="5">
        <f>SUM(P1673-O1673)</f>
        <v>2.0833333333333315E-2</v>
      </c>
    </row>
    <row r="1674" spans="1:19" ht="10.5" customHeight="1" outlineLevel="1" x14ac:dyDescent="0.2">
      <c r="B1674" s="16">
        <f t="shared" si="943"/>
        <v>2.0833333333333315E-2</v>
      </c>
      <c r="C1674" s="13"/>
      <c r="D1674" s="16"/>
      <c r="E1674" s="16"/>
      <c r="F1674" s="16"/>
      <c r="G1674" s="16"/>
      <c r="H1674" s="16"/>
      <c r="I1674" s="16"/>
      <c r="J1674" s="16"/>
      <c r="K1674" s="16"/>
      <c r="L1674" s="16"/>
      <c r="M1674" s="16"/>
      <c r="N1674" s="2">
        <f>N1669</f>
        <v>43472</v>
      </c>
      <c r="O1674" s="3">
        <f t="shared" si="944"/>
        <v>0.45833333333333326</v>
      </c>
      <c r="P1674" s="4">
        <f t="shared" si="945"/>
        <v>0.47916666666666657</v>
      </c>
      <c r="Q1674" s="98" t="s">
        <v>252</v>
      </c>
      <c r="R1674" s="86" t="s">
        <v>942</v>
      </c>
      <c r="S1674" s="5">
        <f>SUM(P1674-O1674)</f>
        <v>2.0833333333333315E-2</v>
      </c>
    </row>
    <row r="1675" spans="1:19" ht="10.5" customHeight="1" outlineLevel="1" x14ac:dyDescent="0.2">
      <c r="B1675" s="16">
        <f t="shared" si="943"/>
        <v>2.0833333333333315E-2</v>
      </c>
      <c r="C1675" s="13"/>
      <c r="D1675" s="16"/>
      <c r="E1675" s="16"/>
      <c r="F1675" s="16"/>
      <c r="G1675" s="16"/>
      <c r="H1675" s="16"/>
      <c r="I1675" s="16"/>
      <c r="J1675" s="16"/>
      <c r="K1675" s="16"/>
      <c r="L1675" s="16"/>
      <c r="M1675" s="16"/>
      <c r="N1675" s="2">
        <f>N1669</f>
        <v>43472</v>
      </c>
      <c r="O1675" s="3">
        <f t="shared" si="944"/>
        <v>0.47916666666666657</v>
      </c>
      <c r="P1675" s="4">
        <f t="shared" si="945"/>
        <v>0.49999999999999989</v>
      </c>
      <c r="Q1675" s="98" t="s">
        <v>252</v>
      </c>
      <c r="R1675" s="86" t="s">
        <v>942</v>
      </c>
      <c r="S1675" s="5">
        <f t="shared" ref="S1675" si="946">SUM(P1675-O1675)</f>
        <v>2.0833333333333315E-2</v>
      </c>
    </row>
    <row r="1676" spans="1:19" ht="10.5" customHeight="1" outlineLevel="1" x14ac:dyDescent="0.2">
      <c r="B1676" s="16">
        <f t="shared" si="943"/>
        <v>2.0833333333333259E-2</v>
      </c>
      <c r="C1676" s="13"/>
      <c r="D1676" s="16"/>
      <c r="E1676" s="16"/>
      <c r="F1676" s="16"/>
      <c r="G1676" s="16"/>
      <c r="H1676" s="16"/>
      <c r="I1676" s="5"/>
      <c r="J1676" s="16"/>
      <c r="K1676" s="16"/>
      <c r="L1676" s="16"/>
      <c r="M1676" s="16"/>
      <c r="N1676" s="2">
        <f>N1669</f>
        <v>43472</v>
      </c>
      <c r="O1676" s="3">
        <f t="shared" si="944"/>
        <v>0.49999999999999989</v>
      </c>
      <c r="P1676" s="4">
        <f t="shared" si="945"/>
        <v>0.52083333333333315</v>
      </c>
      <c r="Q1676" s="98" t="s">
        <v>252</v>
      </c>
      <c r="R1676" s="86" t="s">
        <v>942</v>
      </c>
      <c r="S1676" s="5">
        <f>SUM(P1676-O1676)</f>
        <v>2.0833333333333259E-2</v>
      </c>
    </row>
    <row r="1677" spans="1:19" ht="10.5" customHeight="1" outlineLevel="1" x14ac:dyDescent="0.2">
      <c r="B1677" s="16">
        <f t="shared" si="943"/>
        <v>2.0833333333333259E-2</v>
      </c>
      <c r="C1677" s="13"/>
      <c r="D1677" s="16"/>
      <c r="E1677" s="16"/>
      <c r="F1677" s="16"/>
      <c r="G1677" s="16"/>
      <c r="H1677" s="16"/>
      <c r="I1677" s="5"/>
      <c r="J1677" s="16"/>
      <c r="K1677" s="16"/>
      <c r="M1677" s="16"/>
      <c r="N1677" s="2">
        <f>N1669</f>
        <v>43472</v>
      </c>
      <c r="O1677" s="3">
        <f t="shared" si="944"/>
        <v>0.52083333333333315</v>
      </c>
      <c r="P1677" s="4">
        <f t="shared" si="945"/>
        <v>0.54166666666666641</v>
      </c>
      <c r="Q1677" s="98" t="s">
        <v>252</v>
      </c>
      <c r="R1677" s="86" t="s">
        <v>942</v>
      </c>
      <c r="S1677" s="5">
        <f>SUM(P1677-O1677)</f>
        <v>2.0833333333333259E-2</v>
      </c>
    </row>
    <row r="1678" spans="1:19" ht="10.5" customHeight="1" outlineLevel="1" x14ac:dyDescent="0.2">
      <c r="B1678" s="16">
        <f t="shared" si="943"/>
        <v>2.0833333333333259E-2</v>
      </c>
      <c r="C1678" s="13"/>
      <c r="D1678" s="16"/>
      <c r="E1678" s="16"/>
      <c r="F1678" s="16"/>
      <c r="G1678" s="16"/>
      <c r="H1678" s="16"/>
      <c r="I1678" s="5"/>
      <c r="J1678" s="16"/>
      <c r="K1678" s="16"/>
      <c r="M1678" s="16"/>
      <c r="N1678" s="2">
        <f>N1669</f>
        <v>43472</v>
      </c>
      <c r="O1678" s="3">
        <f t="shared" si="944"/>
        <v>0.54166666666666641</v>
      </c>
      <c r="P1678" s="4">
        <f t="shared" si="945"/>
        <v>0.56249999999999967</v>
      </c>
      <c r="Q1678" s="98" t="s">
        <v>252</v>
      </c>
      <c r="R1678" s="86" t="s">
        <v>942</v>
      </c>
      <c r="S1678" s="5">
        <f>SUM(P1678-O1678)</f>
        <v>2.0833333333333259E-2</v>
      </c>
    </row>
    <row r="1679" spans="1:19" ht="10.5" customHeight="1" outlineLevel="1" x14ac:dyDescent="0.2">
      <c r="B1679" s="16">
        <f t="shared" si="943"/>
        <v>2.0833333333333259E-2</v>
      </c>
      <c r="C1679" s="13"/>
      <c r="D1679" s="16"/>
      <c r="E1679" s="16"/>
      <c r="F1679" s="16"/>
      <c r="G1679" s="16"/>
      <c r="H1679" s="16"/>
      <c r="I1679" s="16"/>
      <c r="J1679" s="16"/>
      <c r="K1679" s="16"/>
      <c r="M1679" s="16"/>
      <c r="N1679" s="2">
        <f>N1669</f>
        <v>43472</v>
      </c>
      <c r="O1679" s="3">
        <f t="shared" si="944"/>
        <v>0.56249999999999967</v>
      </c>
      <c r="P1679" s="4">
        <f t="shared" si="945"/>
        <v>0.58333333333333293</v>
      </c>
      <c r="Q1679" s="98" t="s">
        <v>252</v>
      </c>
      <c r="R1679" s="86" t="s">
        <v>942</v>
      </c>
      <c r="S1679" s="5">
        <f>SUM(P1679-O1679)</f>
        <v>2.0833333333333259E-2</v>
      </c>
    </row>
    <row r="1680" spans="1:19" ht="10.5" customHeight="1" outlineLevel="1" x14ac:dyDescent="0.2">
      <c r="B1680" s="16">
        <f t="shared" si="943"/>
        <v>2.0833333333333259E-2</v>
      </c>
      <c r="C1680" s="13"/>
      <c r="D1680" s="16"/>
      <c r="E1680" s="16"/>
      <c r="F1680" s="16"/>
      <c r="G1680" s="16"/>
      <c r="H1680" s="16"/>
      <c r="I1680" s="16"/>
      <c r="J1680" s="16"/>
      <c r="K1680" s="16"/>
      <c r="L1680" s="16"/>
      <c r="M1680" s="16"/>
      <c r="N1680" s="2">
        <f>N1669</f>
        <v>43472</v>
      </c>
      <c r="O1680" s="3">
        <f t="shared" si="944"/>
        <v>0.58333333333333293</v>
      </c>
      <c r="P1680" s="4">
        <f t="shared" si="945"/>
        <v>0.60416666666666619</v>
      </c>
      <c r="Q1680" s="98" t="s">
        <v>252</v>
      </c>
      <c r="R1680" s="86" t="s">
        <v>942</v>
      </c>
      <c r="S1680" s="5">
        <f t="shared" ref="S1680:S1684" si="947">SUM(P1680-O1680)</f>
        <v>2.0833333333333259E-2</v>
      </c>
    </row>
    <row r="1681" spans="1:19" ht="10.5" customHeight="1" outlineLevel="1" x14ac:dyDescent="0.2">
      <c r="B1681" s="16">
        <f t="shared" si="943"/>
        <v>2.0833333333333259E-2</v>
      </c>
      <c r="C1681" s="13"/>
      <c r="D1681" s="16"/>
      <c r="E1681" s="16"/>
      <c r="F1681" s="16"/>
      <c r="G1681" s="16"/>
      <c r="H1681" s="16"/>
      <c r="I1681" s="16"/>
      <c r="J1681" s="16"/>
      <c r="K1681" s="16"/>
      <c r="L1681" s="16"/>
      <c r="M1681" s="16"/>
      <c r="N1681" s="2">
        <f>N1669</f>
        <v>43472</v>
      </c>
      <c r="O1681" s="3">
        <f t="shared" si="944"/>
        <v>0.60416666666666619</v>
      </c>
      <c r="P1681" s="4">
        <f t="shared" si="945"/>
        <v>0.62499999999999944</v>
      </c>
      <c r="Q1681" s="98" t="s">
        <v>252</v>
      </c>
      <c r="R1681" s="86" t="s">
        <v>942</v>
      </c>
      <c r="S1681" s="5">
        <f t="shared" si="947"/>
        <v>2.0833333333333259E-2</v>
      </c>
    </row>
    <row r="1682" spans="1:19" ht="10.5" customHeight="1" outlineLevel="1" x14ac:dyDescent="0.2">
      <c r="B1682" s="16"/>
      <c r="C1682" s="13"/>
      <c r="D1682" s="16">
        <f>S1682</f>
        <v>2.0833333333333259E-2</v>
      </c>
      <c r="E1682" s="16"/>
      <c r="F1682" s="16"/>
      <c r="G1682" s="16"/>
      <c r="H1682" s="16"/>
      <c r="I1682" s="16"/>
      <c r="J1682" s="16"/>
      <c r="K1682" s="16"/>
      <c r="L1682" s="16"/>
      <c r="M1682" s="16"/>
      <c r="N1682" s="2">
        <f>N1669</f>
        <v>43472</v>
      </c>
      <c r="O1682" s="3">
        <f t="shared" si="944"/>
        <v>0.62499999999999944</v>
      </c>
      <c r="P1682" s="4">
        <f t="shared" si="945"/>
        <v>0.6458333333333327</v>
      </c>
      <c r="Q1682" s="98" t="s">
        <v>3</v>
      </c>
      <c r="R1682" s="86" t="s">
        <v>943</v>
      </c>
      <c r="S1682" s="5">
        <f t="shared" si="947"/>
        <v>2.0833333333333259E-2</v>
      </c>
    </row>
    <row r="1683" spans="1:19" ht="10.5" customHeight="1" outlineLevel="1" x14ac:dyDescent="0.2">
      <c r="B1683" s="16"/>
      <c r="C1683" s="13"/>
      <c r="D1683" s="16"/>
      <c r="E1683" s="16"/>
      <c r="F1683" s="16"/>
      <c r="G1683" s="16"/>
      <c r="H1683" s="16">
        <f>S1683</f>
        <v>2.0833333333333259E-2</v>
      </c>
      <c r="I1683" s="16"/>
      <c r="J1683" s="16"/>
      <c r="K1683" s="16"/>
      <c r="L1683" s="16"/>
      <c r="M1683" s="16"/>
      <c r="N1683" s="2">
        <f>N1669</f>
        <v>43472</v>
      </c>
      <c r="O1683" s="3">
        <f t="shared" si="944"/>
        <v>0.6458333333333327</v>
      </c>
      <c r="P1683" s="4">
        <f t="shared" si="945"/>
        <v>0.66666666666666596</v>
      </c>
      <c r="Q1683" s="98" t="s">
        <v>11</v>
      </c>
      <c r="R1683" s="86" t="s">
        <v>1003</v>
      </c>
      <c r="S1683" s="5">
        <f t="shared" si="947"/>
        <v>2.0833333333333259E-2</v>
      </c>
    </row>
    <row r="1684" spans="1:19" ht="10.5" customHeight="1" outlineLevel="1" x14ac:dyDescent="0.2">
      <c r="B1684" s="16"/>
      <c r="C1684" s="13"/>
      <c r="D1684" s="16"/>
      <c r="E1684" s="16"/>
      <c r="F1684" s="16"/>
      <c r="G1684" s="16"/>
      <c r="H1684" s="16">
        <f>S1684</f>
        <v>2.0833333333333259E-2</v>
      </c>
      <c r="I1684" s="16"/>
      <c r="J1684" s="16"/>
      <c r="K1684" s="16"/>
      <c r="M1684" s="16"/>
      <c r="N1684" s="2">
        <f>N1669</f>
        <v>43472</v>
      </c>
      <c r="O1684" s="3">
        <f t="shared" si="944"/>
        <v>0.66666666666666596</v>
      </c>
      <c r="P1684" s="4">
        <f t="shared" si="945"/>
        <v>0.68749999999999922</v>
      </c>
      <c r="Q1684" s="98" t="s">
        <v>11</v>
      </c>
      <c r="R1684" s="86" t="s">
        <v>1003</v>
      </c>
      <c r="S1684" s="5">
        <f t="shared" si="947"/>
        <v>2.0833333333333259E-2</v>
      </c>
    </row>
    <row r="1685" spans="1:19" ht="10.5" customHeight="1" outlineLevel="1" x14ac:dyDescent="0.2">
      <c r="B1685" s="16"/>
      <c r="C1685" s="13"/>
      <c r="D1685" s="16"/>
      <c r="E1685" s="16"/>
      <c r="F1685" s="16"/>
      <c r="G1685" s="16">
        <f>S1685</f>
        <v>2.0833333333333259E-2</v>
      </c>
      <c r="H1685" s="16"/>
      <c r="I1685" s="16"/>
      <c r="J1685" s="16"/>
      <c r="K1685" s="16"/>
      <c r="M1685" s="16"/>
      <c r="N1685" s="2">
        <f>N1669</f>
        <v>43472</v>
      </c>
      <c r="O1685" s="3">
        <f t="shared" si="944"/>
        <v>0.68749999999999922</v>
      </c>
      <c r="P1685" s="4">
        <f t="shared" si="945"/>
        <v>0.70833333333333248</v>
      </c>
      <c r="Q1685" s="98" t="s">
        <v>10</v>
      </c>
      <c r="R1685" s="86" t="s">
        <v>1004</v>
      </c>
      <c r="S1685" s="5">
        <f>SUM(P1685-O1685)</f>
        <v>2.0833333333333259E-2</v>
      </c>
    </row>
    <row r="1686" spans="1:19" ht="10.5" customHeight="1" outlineLevel="1" x14ac:dyDescent="0.2">
      <c r="B1686" s="16"/>
      <c r="C1686" s="13"/>
      <c r="D1686" s="16"/>
      <c r="E1686" s="16"/>
      <c r="F1686" s="16"/>
      <c r="G1686" s="16">
        <f>S1686</f>
        <v>2.0833333333333259E-2</v>
      </c>
      <c r="H1686" s="16"/>
      <c r="I1686" s="16"/>
      <c r="J1686" s="16"/>
      <c r="K1686" s="16"/>
      <c r="M1686" s="16"/>
      <c r="N1686" s="2">
        <f>N1669</f>
        <v>43472</v>
      </c>
      <c r="O1686" s="3">
        <f t="shared" si="944"/>
        <v>0.70833333333333248</v>
      </c>
      <c r="P1686" s="4">
        <f t="shared" si="945"/>
        <v>0.72916666666666574</v>
      </c>
      <c r="Q1686" s="98" t="s">
        <v>10</v>
      </c>
      <c r="R1686" s="86" t="s">
        <v>1004</v>
      </c>
      <c r="S1686" s="5">
        <f>SUM(P1686-O1686)</f>
        <v>2.0833333333333259E-2</v>
      </c>
    </row>
    <row r="1687" spans="1:19" ht="10.5" customHeight="1" outlineLevel="1" x14ac:dyDescent="0.2">
      <c r="B1687" s="16"/>
      <c r="C1687" s="13"/>
      <c r="D1687" s="16"/>
      <c r="E1687" s="16"/>
      <c r="F1687" s="16"/>
      <c r="G1687" s="16"/>
      <c r="H1687" s="16"/>
      <c r="I1687" s="16">
        <f>S1687</f>
        <v>2.0833333333333259E-2</v>
      </c>
      <c r="J1687" s="16"/>
      <c r="K1687" s="16"/>
      <c r="M1687" s="16"/>
      <c r="N1687" s="2">
        <f>N1669</f>
        <v>43472</v>
      </c>
      <c r="O1687" s="3">
        <f t="shared" ref="O1687:O1689" si="948">SUM(P1686)</f>
        <v>0.72916666666666574</v>
      </c>
      <c r="P1687" s="4">
        <f t="shared" si="945"/>
        <v>0.749999999999999</v>
      </c>
      <c r="Q1687" s="98" t="s">
        <v>36</v>
      </c>
      <c r="R1687" s="86" t="s">
        <v>1016</v>
      </c>
      <c r="S1687" s="5">
        <f t="shared" ref="S1687:S1689" si="949">SUM(P1687-O1687)</f>
        <v>2.0833333333333259E-2</v>
      </c>
    </row>
    <row r="1688" spans="1:19" ht="10.5" customHeight="1" outlineLevel="1" x14ac:dyDescent="0.2">
      <c r="B1688" s="16"/>
      <c r="C1688" s="13"/>
      <c r="D1688" s="16"/>
      <c r="E1688" s="16"/>
      <c r="F1688" s="16"/>
      <c r="G1688" s="16"/>
      <c r="H1688" s="16"/>
      <c r="I1688" s="16">
        <f>S1688</f>
        <v>2.0833333333333259E-2</v>
      </c>
      <c r="J1688" s="16"/>
      <c r="K1688" s="16"/>
      <c r="M1688" s="16"/>
      <c r="N1688" s="2">
        <f>N1669</f>
        <v>43472</v>
      </c>
      <c r="O1688" s="3">
        <f t="shared" si="948"/>
        <v>0.749999999999999</v>
      </c>
      <c r="P1688" s="4">
        <f t="shared" si="945"/>
        <v>0.77083333333333226</v>
      </c>
      <c r="Q1688" s="98" t="s">
        <v>36</v>
      </c>
      <c r="R1688" s="86" t="s">
        <v>1016</v>
      </c>
      <c r="S1688" s="5">
        <f t="shared" si="949"/>
        <v>2.0833333333333259E-2</v>
      </c>
    </row>
    <row r="1689" spans="1:19" ht="10.5" customHeight="1" outlineLevel="1" thickBot="1" x14ac:dyDescent="0.25">
      <c r="B1689" s="16"/>
      <c r="C1689" s="13"/>
      <c r="D1689" s="16"/>
      <c r="E1689" s="16"/>
      <c r="F1689" s="16"/>
      <c r="G1689" s="16"/>
      <c r="H1689" s="16"/>
      <c r="I1689" s="16">
        <f>S1689</f>
        <v>2.0833333333333259E-2</v>
      </c>
      <c r="J1689" s="16"/>
      <c r="K1689" s="16"/>
      <c r="M1689" s="16"/>
      <c r="N1689" s="2">
        <f>N1669</f>
        <v>43472</v>
      </c>
      <c r="O1689" s="3">
        <f t="shared" si="948"/>
        <v>0.77083333333333226</v>
      </c>
      <c r="P1689" s="4">
        <f t="shared" si="945"/>
        <v>0.79166666666666552</v>
      </c>
      <c r="Q1689" s="98" t="s">
        <v>36</v>
      </c>
      <c r="R1689" s="86" t="s">
        <v>1016</v>
      </c>
      <c r="S1689" s="5">
        <f t="shared" si="949"/>
        <v>2.0833333333333259E-2</v>
      </c>
    </row>
    <row r="1690" spans="1:19" ht="10.5" customHeight="1" outlineLevel="1" x14ac:dyDescent="0.2">
      <c r="A1690" s="17">
        <f t="shared" ref="A1690:M1690" si="950">SUM(A1670:A1689)</f>
        <v>0</v>
      </c>
      <c r="B1690" s="17">
        <f t="shared" si="950"/>
        <v>0.24999999999999944</v>
      </c>
      <c r="C1690" s="17">
        <f t="shared" si="950"/>
        <v>0</v>
      </c>
      <c r="D1690" s="17">
        <f t="shared" si="950"/>
        <v>2.0833333333333259E-2</v>
      </c>
      <c r="E1690" s="17">
        <f t="shared" si="950"/>
        <v>0</v>
      </c>
      <c r="F1690" s="17">
        <f t="shared" si="950"/>
        <v>0</v>
      </c>
      <c r="G1690" s="17">
        <f t="shared" si="950"/>
        <v>4.1666666666666519E-2</v>
      </c>
      <c r="H1690" s="17">
        <f t="shared" si="950"/>
        <v>4.1666666666666519E-2</v>
      </c>
      <c r="I1690" s="17">
        <f t="shared" si="950"/>
        <v>6.2499999999999778E-2</v>
      </c>
      <c r="J1690" s="17">
        <f t="shared" si="950"/>
        <v>0</v>
      </c>
      <c r="K1690" s="17">
        <f t="shared" si="950"/>
        <v>0</v>
      </c>
      <c r="L1690" s="17">
        <f t="shared" si="950"/>
        <v>0</v>
      </c>
      <c r="M1690" s="17">
        <f t="shared" si="950"/>
        <v>0</v>
      </c>
      <c r="N1690" s="55" t="b">
        <f>SUM(A1690:M1690) = S1690</f>
        <v>1</v>
      </c>
      <c r="O1690" s="23"/>
      <c r="P1690" s="23"/>
      <c r="Q1690" s="49"/>
      <c r="R1690" s="49"/>
      <c r="S1690" s="17">
        <f>SUM(S1670:S1689)</f>
        <v>0.41666666666666552</v>
      </c>
    </row>
    <row r="1691" spans="1:19" ht="10.5" customHeight="1" outlineLevel="1" x14ac:dyDescent="0.2">
      <c r="A1691" s="18">
        <f t="shared" ref="A1691:E1691" si="951">(A1690-INT(A1690))*24</f>
        <v>0</v>
      </c>
      <c r="B1691" s="18">
        <f t="shared" si="951"/>
        <v>5.9999999999999867</v>
      </c>
      <c r="C1691" s="18">
        <f t="shared" si="951"/>
        <v>0</v>
      </c>
      <c r="D1691" s="18">
        <f t="shared" si="951"/>
        <v>0.49999999999999822</v>
      </c>
      <c r="E1691" s="18">
        <f t="shared" si="951"/>
        <v>0</v>
      </c>
      <c r="F1691" s="18">
        <f>(F1690-INT(F1690))*24</f>
        <v>0</v>
      </c>
      <c r="G1691" s="18">
        <f>(G1690-INT(G1690))*24</f>
        <v>0.99999999999999645</v>
      </c>
      <c r="H1691" s="18">
        <f>(H1690-INT(H1690))*24</f>
        <v>0.99999999999999645</v>
      </c>
      <c r="I1691" s="18">
        <f>(I1690-INT(I1690))*24</f>
        <v>1.4999999999999947</v>
      </c>
      <c r="J1691" s="18">
        <f t="shared" ref="J1691" si="952">(J1690-INT(J1690))*24</f>
        <v>0</v>
      </c>
      <c r="K1691" s="18"/>
      <c r="L1691" s="18">
        <f t="shared" ref="L1691:M1691" si="953">(L1690-INT(L1690))*24</f>
        <v>0</v>
      </c>
      <c r="M1691" s="57">
        <f t="shared" si="953"/>
        <v>0</v>
      </c>
      <c r="N1691" s="26">
        <f>SUM(A1691:M1691)</f>
        <v>9.9999999999999734</v>
      </c>
      <c r="O1691" s="24"/>
      <c r="P1691" s="24"/>
      <c r="Q1691" s="50"/>
      <c r="R1691" s="50"/>
      <c r="S1691" s="52"/>
    </row>
    <row r="1692" spans="1:19" ht="10.5" customHeight="1" outlineLevel="1" thickBot="1" x14ac:dyDescent="0.25">
      <c r="A1692" s="27"/>
      <c r="B1692" s="19"/>
      <c r="C1692" s="19"/>
      <c r="D1692" s="20">
        <f>SUM(A1691:D1691)</f>
        <v>6.4999999999999849</v>
      </c>
      <c r="E1692" s="20">
        <f t="shared" ref="E1692:J1692" si="954">E1691</f>
        <v>0</v>
      </c>
      <c r="F1692" s="20">
        <f t="shared" si="954"/>
        <v>0</v>
      </c>
      <c r="G1692" s="20">
        <f t="shared" si="954"/>
        <v>0.99999999999999645</v>
      </c>
      <c r="H1692" s="20">
        <f t="shared" si="954"/>
        <v>0.99999999999999645</v>
      </c>
      <c r="I1692" s="20">
        <f t="shared" si="954"/>
        <v>1.4999999999999947</v>
      </c>
      <c r="J1692" s="20">
        <f t="shared" si="954"/>
        <v>0</v>
      </c>
      <c r="K1692" s="20"/>
      <c r="L1692" s="20">
        <f t="shared" ref="L1692:M1692" si="955">L1691</f>
        <v>0</v>
      </c>
      <c r="M1692" s="58">
        <f t="shared" si="955"/>
        <v>0</v>
      </c>
      <c r="N1692" s="60">
        <f>S1692</f>
        <v>0.41666666666666552</v>
      </c>
      <c r="O1692" s="25"/>
      <c r="P1692" s="25"/>
      <c r="Q1692" s="51"/>
      <c r="R1692" s="51"/>
      <c r="S1692" s="54">
        <f>SUM(S1690:S1691)</f>
        <v>0.41666666666666552</v>
      </c>
    </row>
    <row r="1693" spans="1:19" ht="10.5" customHeight="1" outlineLevel="1" thickBot="1" x14ac:dyDescent="0.25">
      <c r="A1693" s="39"/>
      <c r="B1693" s="40" t="s">
        <v>252</v>
      </c>
      <c r="C1693" s="40" t="s">
        <v>19</v>
      </c>
      <c r="D1693" s="40" t="s">
        <v>3</v>
      </c>
      <c r="E1693" s="59" t="s">
        <v>24</v>
      </c>
      <c r="F1693" s="40" t="s">
        <v>12</v>
      </c>
      <c r="G1693" s="39" t="s">
        <v>10</v>
      </c>
      <c r="H1693" s="39" t="s">
        <v>11</v>
      </c>
      <c r="I1693" s="39" t="s">
        <v>15</v>
      </c>
      <c r="J1693" s="39" t="s">
        <v>13</v>
      </c>
      <c r="K1693" s="39" t="s">
        <v>368</v>
      </c>
      <c r="L1693" s="39" t="s">
        <v>687</v>
      </c>
      <c r="M1693" s="59" t="s">
        <v>26</v>
      </c>
      <c r="N1693" s="56">
        <f>N1669+1</f>
        <v>43473</v>
      </c>
      <c r="O1693" s="4">
        <v>0.39583333333333331</v>
      </c>
      <c r="P1693" s="4">
        <f>O1693</f>
        <v>0.39583333333333331</v>
      </c>
      <c r="Q1693" s="47" t="s">
        <v>23</v>
      </c>
      <c r="R1693" s="86" t="s">
        <v>1006</v>
      </c>
      <c r="S1693" s="5" t="s">
        <v>56</v>
      </c>
    </row>
    <row r="1694" spans="1:19" ht="10.5" customHeight="1" outlineLevel="1" x14ac:dyDescent="0.2">
      <c r="B1694" s="16"/>
      <c r="C1694" s="13"/>
      <c r="D1694" s="16">
        <f>S1694</f>
        <v>2.0833333333333315E-2</v>
      </c>
      <c r="E1694" s="16"/>
      <c r="F1694" s="13"/>
      <c r="G1694" s="16"/>
      <c r="H1694" s="16"/>
      <c r="I1694" s="16"/>
      <c r="J1694" s="16"/>
      <c r="M1694" s="16"/>
      <c r="N1694" s="2">
        <f>N1693</f>
        <v>43473</v>
      </c>
      <c r="O1694" s="3">
        <f>SUM(P1693)</f>
        <v>0.39583333333333331</v>
      </c>
      <c r="P1694" s="4">
        <f>P1693+0.0208333333333333</f>
        <v>0.41666666666666663</v>
      </c>
      <c r="Q1694" s="98" t="s">
        <v>3</v>
      </c>
      <c r="R1694" s="86" t="s">
        <v>1005</v>
      </c>
      <c r="S1694" s="5">
        <f>SUM(P1694-O1694)</f>
        <v>2.0833333333333315E-2</v>
      </c>
    </row>
    <row r="1695" spans="1:19" ht="10.5" customHeight="1" outlineLevel="1" x14ac:dyDescent="0.2">
      <c r="B1695" s="16"/>
      <c r="C1695" s="16"/>
      <c r="D1695" s="16">
        <f>S1695</f>
        <v>2.0833333333333315E-2</v>
      </c>
      <c r="E1695" s="16"/>
      <c r="F1695" s="16"/>
      <c r="G1695" s="16"/>
      <c r="H1695" s="16"/>
      <c r="I1695" s="16"/>
      <c r="J1695" s="16"/>
      <c r="K1695" s="16"/>
      <c r="M1695" s="16"/>
      <c r="N1695" s="2">
        <f>N1693</f>
        <v>43473</v>
      </c>
      <c r="O1695" s="3">
        <f t="shared" ref="O1695:O1709" si="956">SUM(P1694)</f>
        <v>0.41666666666666663</v>
      </c>
      <c r="P1695" s="4">
        <f t="shared" ref="P1695:P1709" si="957">P1694+0.0208333333333333</f>
        <v>0.43749999999999994</v>
      </c>
      <c r="Q1695" s="98" t="s">
        <v>3</v>
      </c>
      <c r="R1695" s="86" t="s">
        <v>943</v>
      </c>
      <c r="S1695" s="5">
        <f>SUM(P1695-O1695)</f>
        <v>2.0833333333333315E-2</v>
      </c>
    </row>
    <row r="1696" spans="1:19" ht="10.5" customHeight="1" outlineLevel="1" x14ac:dyDescent="0.2">
      <c r="B1696" s="16">
        <f>S1696</f>
        <v>2.0833333333333315E-2</v>
      </c>
      <c r="C1696" s="13"/>
      <c r="D1696" s="16"/>
      <c r="E1696" s="16"/>
      <c r="F1696" s="13"/>
      <c r="G1696" s="16"/>
      <c r="H1696" s="16"/>
      <c r="I1696" s="16"/>
      <c r="J1696" s="16"/>
      <c r="K1696" s="16"/>
      <c r="L1696" s="16"/>
      <c r="M1696" s="13"/>
      <c r="N1696" s="2">
        <f>N1693</f>
        <v>43473</v>
      </c>
      <c r="O1696" s="3">
        <f t="shared" si="956"/>
        <v>0.43749999999999994</v>
      </c>
      <c r="P1696" s="4">
        <f t="shared" si="957"/>
        <v>0.45833333333333326</v>
      </c>
      <c r="Q1696" s="98" t="s">
        <v>252</v>
      </c>
      <c r="R1696" s="86" t="s">
        <v>1008</v>
      </c>
      <c r="S1696" s="5">
        <f>SUM(P1696-O1696)</f>
        <v>2.0833333333333315E-2</v>
      </c>
    </row>
    <row r="1697" spans="1:19" ht="10.5" customHeight="1" outlineLevel="1" x14ac:dyDescent="0.2">
      <c r="B1697" s="16"/>
      <c r="C1697" s="13"/>
      <c r="D1697" s="5">
        <f>S1697</f>
        <v>2.0833333333333315E-2</v>
      </c>
      <c r="E1697" s="16"/>
      <c r="F1697" s="16"/>
      <c r="G1697" s="16"/>
      <c r="H1697" s="16"/>
      <c r="I1697" s="16"/>
      <c r="J1697" s="16"/>
      <c r="K1697" s="16"/>
      <c r="L1697" s="16"/>
      <c r="M1697" s="16"/>
      <c r="N1697" s="2">
        <f>N1693</f>
        <v>43473</v>
      </c>
      <c r="O1697" s="3">
        <f t="shared" si="956"/>
        <v>0.45833333333333326</v>
      </c>
      <c r="P1697" s="4">
        <f t="shared" si="957"/>
        <v>0.47916666666666657</v>
      </c>
      <c r="Q1697" s="98" t="s">
        <v>3</v>
      </c>
      <c r="R1697" s="86" t="s">
        <v>1009</v>
      </c>
      <c r="S1697" s="5">
        <f>SUM(P1697-O1697)</f>
        <v>2.0833333333333315E-2</v>
      </c>
    </row>
    <row r="1698" spans="1:19" ht="10.5" customHeight="1" outlineLevel="1" x14ac:dyDescent="0.2">
      <c r="B1698" s="16"/>
      <c r="C1698" s="13"/>
      <c r="D1698" s="5">
        <f>S1698</f>
        <v>2.0833333333333315E-2</v>
      </c>
      <c r="E1698" s="16"/>
      <c r="F1698" s="16"/>
      <c r="G1698" s="16"/>
      <c r="H1698" s="16"/>
      <c r="I1698" s="16"/>
      <c r="J1698" s="16"/>
      <c r="K1698" s="16"/>
      <c r="L1698" s="16"/>
      <c r="M1698" s="16"/>
      <c r="N1698" s="2">
        <f>N1693</f>
        <v>43473</v>
      </c>
      <c r="O1698" s="3">
        <f t="shared" si="956"/>
        <v>0.47916666666666657</v>
      </c>
      <c r="P1698" s="4">
        <f t="shared" si="957"/>
        <v>0.49999999999999989</v>
      </c>
      <c r="Q1698" s="98" t="s">
        <v>3</v>
      </c>
      <c r="R1698" s="86" t="s">
        <v>1009</v>
      </c>
      <c r="S1698" s="5">
        <f>SUM(P1698-O1698)</f>
        <v>2.0833333333333315E-2</v>
      </c>
    </row>
    <row r="1699" spans="1:19" ht="10.5" customHeight="1" outlineLevel="1" x14ac:dyDescent="0.2">
      <c r="B1699" s="16"/>
      <c r="C1699" s="13"/>
      <c r="D1699" s="16"/>
      <c r="E1699" s="16"/>
      <c r="F1699" s="13"/>
      <c r="G1699" s="16"/>
      <c r="H1699" s="16"/>
      <c r="I1699" s="16"/>
      <c r="J1699" s="16"/>
      <c r="K1699" s="16"/>
      <c r="L1699" s="16">
        <f>S1699</f>
        <v>2.0833333333333259E-2</v>
      </c>
      <c r="M1699" s="16"/>
      <c r="N1699" s="2">
        <f>N1693</f>
        <v>43473</v>
      </c>
      <c r="O1699" s="3">
        <f t="shared" si="956"/>
        <v>0.49999999999999989</v>
      </c>
      <c r="P1699" s="4">
        <f t="shared" si="957"/>
        <v>0.52083333333333315</v>
      </c>
      <c r="Q1699" s="98" t="s">
        <v>687</v>
      </c>
      <c r="R1699" s="86" t="s">
        <v>1007</v>
      </c>
      <c r="S1699" s="5">
        <f t="shared" ref="S1699:S1701" si="958">SUM(P1699-O1699)</f>
        <v>2.0833333333333259E-2</v>
      </c>
    </row>
    <row r="1700" spans="1:19" ht="10.5" customHeight="1" outlineLevel="1" x14ac:dyDescent="0.2">
      <c r="B1700" s="16"/>
      <c r="C1700" s="13"/>
      <c r="D1700" s="16"/>
      <c r="E1700" s="16"/>
      <c r="F1700" s="16">
        <f>S1700</f>
        <v>2.0833333333333259E-2</v>
      </c>
      <c r="G1700" s="16"/>
      <c r="H1700" s="16"/>
      <c r="I1700" s="16"/>
      <c r="J1700" s="16"/>
      <c r="K1700" s="16"/>
      <c r="L1700" s="16"/>
      <c r="M1700" s="13"/>
      <c r="N1700" s="2">
        <f>N1693</f>
        <v>43473</v>
      </c>
      <c r="O1700" s="3">
        <f t="shared" si="956"/>
        <v>0.52083333333333315</v>
      </c>
      <c r="P1700" s="4">
        <f t="shared" si="957"/>
        <v>0.54166666666666641</v>
      </c>
      <c r="Q1700" s="98" t="s">
        <v>12</v>
      </c>
      <c r="R1700" s="86" t="s">
        <v>1010</v>
      </c>
      <c r="S1700" s="5">
        <f t="shared" si="958"/>
        <v>2.0833333333333259E-2</v>
      </c>
    </row>
    <row r="1701" spans="1:19" ht="10.5" customHeight="1" outlineLevel="1" x14ac:dyDescent="0.2">
      <c r="B1701" s="16"/>
      <c r="C1701" s="13"/>
      <c r="D1701" s="16"/>
      <c r="E1701" s="16"/>
      <c r="F1701" s="16">
        <f>S1701</f>
        <v>2.0833333333333259E-2</v>
      </c>
      <c r="G1701" s="16"/>
      <c r="H1701" s="16"/>
      <c r="I1701" s="16"/>
      <c r="J1701" s="16"/>
      <c r="K1701" s="16"/>
      <c r="L1701" s="16"/>
      <c r="M1701" s="13"/>
      <c r="N1701" s="2">
        <f>N1693</f>
        <v>43473</v>
      </c>
      <c r="O1701" s="3">
        <f t="shared" si="956"/>
        <v>0.54166666666666641</v>
      </c>
      <c r="P1701" s="4">
        <f t="shared" si="957"/>
        <v>0.56249999999999967</v>
      </c>
      <c r="Q1701" s="98" t="s">
        <v>12</v>
      </c>
      <c r="R1701" s="86" t="s">
        <v>1010</v>
      </c>
      <c r="S1701" s="5">
        <f t="shared" si="958"/>
        <v>2.0833333333333259E-2</v>
      </c>
    </row>
    <row r="1702" spans="1:19" ht="10.5" customHeight="1" outlineLevel="1" x14ac:dyDescent="0.2">
      <c r="B1702" s="16"/>
      <c r="C1702" s="13"/>
      <c r="D1702" s="16"/>
      <c r="E1702" s="16"/>
      <c r="F1702" s="16"/>
      <c r="G1702" s="16"/>
      <c r="H1702" s="16"/>
      <c r="I1702" s="16"/>
      <c r="J1702" s="16"/>
      <c r="L1702" s="16">
        <f>S1702</f>
        <v>2.0833333333333259E-2</v>
      </c>
      <c r="M1702" s="13"/>
      <c r="N1702" s="2">
        <f>N1693</f>
        <v>43473</v>
      </c>
      <c r="O1702" s="3">
        <f t="shared" si="956"/>
        <v>0.56249999999999967</v>
      </c>
      <c r="P1702" s="4">
        <f t="shared" si="957"/>
        <v>0.58333333333333293</v>
      </c>
      <c r="Q1702" s="98" t="s">
        <v>687</v>
      </c>
      <c r="R1702" s="86" t="s">
        <v>1002</v>
      </c>
      <c r="S1702" s="5">
        <f>SUM(P1702-O1702)</f>
        <v>2.0833333333333259E-2</v>
      </c>
    </row>
    <row r="1703" spans="1:19" ht="10.5" customHeight="1" outlineLevel="1" x14ac:dyDescent="0.2">
      <c r="B1703" s="16"/>
      <c r="C1703" s="16"/>
      <c r="D1703" s="16"/>
      <c r="E1703" s="16"/>
      <c r="F1703" s="16"/>
      <c r="G1703" s="16"/>
      <c r="H1703" s="16"/>
      <c r="I1703" s="16"/>
      <c r="J1703" s="16"/>
      <c r="K1703" s="16"/>
      <c r="L1703" s="16">
        <f>S1703</f>
        <v>2.0833333333333259E-2</v>
      </c>
      <c r="M1703" s="13"/>
      <c r="N1703" s="2">
        <f>N1693</f>
        <v>43473</v>
      </c>
      <c r="O1703" s="3">
        <f t="shared" si="956"/>
        <v>0.58333333333333293</v>
      </c>
      <c r="P1703" s="4">
        <f t="shared" si="957"/>
        <v>0.60416666666666619</v>
      </c>
      <c r="Q1703" s="98" t="s">
        <v>687</v>
      </c>
      <c r="R1703" s="86" t="s">
        <v>1002</v>
      </c>
      <c r="S1703" s="5">
        <f>SUM(P1703-O1703)</f>
        <v>2.0833333333333259E-2</v>
      </c>
    </row>
    <row r="1704" spans="1:19" ht="10.5" customHeight="1" outlineLevel="1" x14ac:dyDescent="0.2">
      <c r="A1704" s="16"/>
      <c r="B1704" s="16"/>
      <c r="C1704" s="16"/>
      <c r="D1704" s="16"/>
      <c r="E1704" s="16"/>
      <c r="F1704" s="16">
        <f>S1704</f>
        <v>2.0833333333333259E-2</v>
      </c>
      <c r="G1704" s="16"/>
      <c r="H1704" s="16"/>
      <c r="I1704" s="16"/>
      <c r="J1704" s="16"/>
      <c r="K1704" s="16"/>
      <c r="L1704" s="16"/>
      <c r="M1704" s="16"/>
      <c r="N1704" s="2">
        <f>N1693</f>
        <v>43473</v>
      </c>
      <c r="O1704" s="3">
        <f t="shared" si="956"/>
        <v>0.60416666666666619</v>
      </c>
      <c r="P1704" s="4">
        <f t="shared" si="957"/>
        <v>0.62499999999999944</v>
      </c>
      <c r="Q1704" s="98" t="s">
        <v>12</v>
      </c>
      <c r="R1704" s="86" t="s">
        <v>1010</v>
      </c>
      <c r="S1704" s="5">
        <f t="shared" ref="S1704:S1708" si="959">SUM(P1704-O1704)</f>
        <v>2.0833333333333259E-2</v>
      </c>
    </row>
    <row r="1705" spans="1:19" ht="10.5" customHeight="1" outlineLevel="1" x14ac:dyDescent="0.2">
      <c r="B1705" s="16"/>
      <c r="C1705" s="16"/>
      <c r="D1705" s="16">
        <f>S1705</f>
        <v>2.0833333333333259E-2</v>
      </c>
      <c r="E1705" s="16"/>
      <c r="F1705" s="16"/>
      <c r="G1705" s="16"/>
      <c r="H1705" s="16"/>
      <c r="I1705" s="16"/>
      <c r="J1705" s="16"/>
      <c r="K1705" s="16"/>
      <c r="L1705" s="16"/>
      <c r="M1705" s="16"/>
      <c r="N1705" s="2">
        <f>N1693</f>
        <v>43473</v>
      </c>
      <c r="O1705" s="3">
        <f t="shared" si="956"/>
        <v>0.62499999999999944</v>
      </c>
      <c r="P1705" s="4">
        <f t="shared" si="957"/>
        <v>0.6458333333333327</v>
      </c>
      <c r="Q1705" s="98" t="s">
        <v>3</v>
      </c>
      <c r="R1705" s="86" t="s">
        <v>1011</v>
      </c>
      <c r="S1705" s="5">
        <f t="shared" si="959"/>
        <v>2.0833333333333259E-2</v>
      </c>
    </row>
    <row r="1706" spans="1:19" ht="10.5" customHeight="1" outlineLevel="1" x14ac:dyDescent="0.2">
      <c r="B1706" s="16"/>
      <c r="C1706" s="16"/>
      <c r="D1706" s="16"/>
      <c r="E1706" s="16"/>
      <c r="F1706" s="16"/>
      <c r="G1706" s="16"/>
      <c r="H1706" s="16"/>
      <c r="I1706" s="16">
        <f>S1706</f>
        <v>2.0833333333333259E-2</v>
      </c>
      <c r="J1706" s="16"/>
      <c r="K1706" s="16"/>
      <c r="L1706" s="16"/>
      <c r="M1706" s="16"/>
      <c r="N1706" s="2">
        <f>N1693</f>
        <v>43473</v>
      </c>
      <c r="O1706" s="3">
        <f t="shared" si="956"/>
        <v>0.6458333333333327</v>
      </c>
      <c r="P1706" s="4">
        <f t="shared" si="957"/>
        <v>0.66666666666666596</v>
      </c>
      <c r="Q1706" s="98" t="s">
        <v>36</v>
      </c>
      <c r="R1706" s="86" t="s">
        <v>1016</v>
      </c>
      <c r="S1706" s="5">
        <f t="shared" si="959"/>
        <v>2.0833333333333259E-2</v>
      </c>
    </row>
    <row r="1707" spans="1:19" ht="10.5" customHeight="1" outlineLevel="1" x14ac:dyDescent="0.2">
      <c r="B1707" s="16"/>
      <c r="C1707" s="16"/>
      <c r="D1707" s="16"/>
      <c r="E1707" s="16"/>
      <c r="F1707" s="16"/>
      <c r="G1707" s="16"/>
      <c r="H1707" s="16"/>
      <c r="I1707" s="16">
        <f>S1707</f>
        <v>2.0833333333333259E-2</v>
      </c>
      <c r="J1707" s="16"/>
      <c r="K1707" s="16"/>
      <c r="L1707" s="16"/>
      <c r="M1707" s="16"/>
      <c r="N1707" s="2">
        <f>N1693</f>
        <v>43473</v>
      </c>
      <c r="O1707" s="3">
        <f t="shared" si="956"/>
        <v>0.66666666666666596</v>
      </c>
      <c r="P1707" s="4">
        <f t="shared" si="957"/>
        <v>0.68749999999999922</v>
      </c>
      <c r="Q1707" s="98" t="s">
        <v>36</v>
      </c>
      <c r="R1707" s="86" t="s">
        <v>1045</v>
      </c>
      <c r="S1707" s="5">
        <f t="shared" si="959"/>
        <v>2.0833333333333259E-2</v>
      </c>
    </row>
    <row r="1708" spans="1:19" ht="10.5" customHeight="1" outlineLevel="1" x14ac:dyDescent="0.2">
      <c r="B1708" s="16"/>
      <c r="C1708" s="13"/>
      <c r="D1708" s="16"/>
      <c r="E1708" s="16"/>
      <c r="F1708" s="16"/>
      <c r="G1708" s="16"/>
      <c r="H1708" s="16"/>
      <c r="I1708" s="16">
        <f>S1708</f>
        <v>2.0833333333333259E-2</v>
      </c>
      <c r="J1708" s="16"/>
      <c r="K1708" s="16"/>
      <c r="L1708" s="16"/>
      <c r="M1708" s="16"/>
      <c r="N1708" s="2">
        <f>N1693</f>
        <v>43473</v>
      </c>
      <c r="O1708" s="3">
        <f t="shared" si="956"/>
        <v>0.68749999999999922</v>
      </c>
      <c r="P1708" s="4">
        <f t="shared" si="957"/>
        <v>0.70833333333333248</v>
      </c>
      <c r="Q1708" s="98" t="s">
        <v>36</v>
      </c>
      <c r="R1708" s="86" t="s">
        <v>1045</v>
      </c>
      <c r="S1708" s="5">
        <f t="shared" si="959"/>
        <v>2.0833333333333259E-2</v>
      </c>
    </row>
    <row r="1709" spans="1:19" ht="10.5" customHeight="1" outlineLevel="1" thickBot="1" x14ac:dyDescent="0.25">
      <c r="B1709" s="16"/>
      <c r="C1709" s="13"/>
      <c r="D1709" s="16"/>
      <c r="E1709" s="16"/>
      <c r="F1709" s="16"/>
      <c r="G1709" s="16"/>
      <c r="H1709" s="16"/>
      <c r="I1709" s="16">
        <f>S1709</f>
        <v>2.0833333333333259E-2</v>
      </c>
      <c r="J1709" s="16"/>
      <c r="K1709" s="16"/>
      <c r="L1709" s="16"/>
      <c r="M1709" s="16"/>
      <c r="N1709" s="2">
        <f>N1693</f>
        <v>43473</v>
      </c>
      <c r="O1709" s="3">
        <f t="shared" si="956"/>
        <v>0.70833333333333248</v>
      </c>
      <c r="P1709" s="4">
        <f t="shared" si="957"/>
        <v>0.72916666666666574</v>
      </c>
      <c r="Q1709" s="98" t="s">
        <v>36</v>
      </c>
      <c r="R1709" s="86" t="s">
        <v>1045</v>
      </c>
      <c r="S1709" s="5">
        <f>SUM(P1709-O1709)</f>
        <v>2.0833333333333259E-2</v>
      </c>
    </row>
    <row r="1710" spans="1:19" ht="10.5" customHeight="1" outlineLevel="1" x14ac:dyDescent="0.2">
      <c r="A1710" s="17">
        <f t="shared" ref="A1710:M1710" si="960">SUM(A1694:A1709)</f>
        <v>0</v>
      </c>
      <c r="B1710" s="17">
        <f t="shared" si="960"/>
        <v>2.0833333333333315E-2</v>
      </c>
      <c r="C1710" s="17">
        <f t="shared" si="960"/>
        <v>0</v>
      </c>
      <c r="D1710" s="17">
        <f t="shared" si="960"/>
        <v>0.10416666666666652</v>
      </c>
      <c r="E1710" s="17">
        <f t="shared" si="960"/>
        <v>0</v>
      </c>
      <c r="F1710" s="17">
        <f t="shared" si="960"/>
        <v>6.2499999999999778E-2</v>
      </c>
      <c r="G1710" s="17">
        <f t="shared" si="960"/>
        <v>0</v>
      </c>
      <c r="H1710" s="17">
        <f t="shared" si="960"/>
        <v>0</v>
      </c>
      <c r="I1710" s="17">
        <f t="shared" si="960"/>
        <v>8.3333333333333037E-2</v>
      </c>
      <c r="J1710" s="17">
        <f t="shared" si="960"/>
        <v>0</v>
      </c>
      <c r="K1710" s="17">
        <f t="shared" si="960"/>
        <v>0</v>
      </c>
      <c r="L1710" s="17">
        <f t="shared" si="960"/>
        <v>6.2499999999999778E-2</v>
      </c>
      <c r="M1710" s="17">
        <f t="shared" si="960"/>
        <v>0</v>
      </c>
      <c r="N1710" s="55" t="b">
        <f>SUM(A1710:M1710) = S1710</f>
        <v>1</v>
      </c>
      <c r="O1710" s="23"/>
      <c r="P1710" s="23"/>
      <c r="Q1710" s="49"/>
      <c r="R1710" s="49"/>
      <c r="S1710" s="17">
        <f>SUM(S1694:S1709)</f>
        <v>0.33333333333333243</v>
      </c>
    </row>
    <row r="1711" spans="1:19" ht="10.5" customHeight="1" outlineLevel="1" x14ac:dyDescent="0.2">
      <c r="A1711" s="18">
        <f t="shared" ref="A1711:E1711" si="961">(A1710-INT(A1710))*24</f>
        <v>0</v>
      </c>
      <c r="B1711" s="18">
        <f t="shared" si="961"/>
        <v>0.49999999999999956</v>
      </c>
      <c r="C1711" s="18">
        <f t="shared" si="961"/>
        <v>0</v>
      </c>
      <c r="D1711" s="18">
        <f t="shared" si="961"/>
        <v>2.4999999999999964</v>
      </c>
      <c r="E1711" s="18">
        <f t="shared" si="961"/>
        <v>0</v>
      </c>
      <c r="F1711" s="18">
        <f>(F1710-INT(F1710))*24</f>
        <v>1.4999999999999947</v>
      </c>
      <c r="G1711" s="18">
        <f>(G1710-INT(G1710))*24</f>
        <v>0</v>
      </c>
      <c r="H1711" s="18">
        <f>(H1710-INT(H1710))*24</f>
        <v>0</v>
      </c>
      <c r="I1711" s="18">
        <f>(I1710-INT(I1710))*24</f>
        <v>1.9999999999999929</v>
      </c>
      <c r="J1711" s="18">
        <f t="shared" ref="J1711:M1711" si="962">(J1710-INT(J1710))*24</f>
        <v>0</v>
      </c>
      <c r="K1711" s="18">
        <f t="shared" si="962"/>
        <v>0</v>
      </c>
      <c r="L1711" s="18">
        <f t="shared" si="962"/>
        <v>1.4999999999999947</v>
      </c>
      <c r="M1711" s="57">
        <f t="shared" si="962"/>
        <v>0</v>
      </c>
      <c r="N1711" s="26">
        <f>SUM(A1711:M1711)</f>
        <v>7.9999999999999787</v>
      </c>
      <c r="O1711" s="24"/>
      <c r="P1711" s="24"/>
      <c r="Q1711" s="50"/>
      <c r="R1711" s="50"/>
      <c r="S1711" s="52"/>
    </row>
    <row r="1712" spans="1:19" ht="10.5" customHeight="1" outlineLevel="1" thickBot="1" x14ac:dyDescent="0.25">
      <c r="A1712" s="27"/>
      <c r="B1712" s="19"/>
      <c r="C1712" s="19"/>
      <c r="D1712" s="20">
        <f>SUM(A1711:D1711)</f>
        <v>2.999999999999996</v>
      </c>
      <c r="E1712" s="20">
        <f t="shared" ref="E1712:M1712" si="963">E1711</f>
        <v>0</v>
      </c>
      <c r="F1712" s="20">
        <f t="shared" si="963"/>
        <v>1.4999999999999947</v>
      </c>
      <c r="G1712" s="20">
        <f t="shared" si="963"/>
        <v>0</v>
      </c>
      <c r="H1712" s="20">
        <f t="shared" si="963"/>
        <v>0</v>
      </c>
      <c r="I1712" s="20">
        <f t="shared" si="963"/>
        <v>1.9999999999999929</v>
      </c>
      <c r="J1712" s="20">
        <f t="shared" si="963"/>
        <v>0</v>
      </c>
      <c r="K1712" s="20">
        <f t="shared" si="963"/>
        <v>0</v>
      </c>
      <c r="L1712" s="20">
        <f t="shared" si="963"/>
        <v>1.4999999999999947</v>
      </c>
      <c r="M1712" s="58">
        <f t="shared" si="963"/>
        <v>0</v>
      </c>
      <c r="N1712" s="60">
        <f>S1712</f>
        <v>0.33333333333333243</v>
      </c>
      <c r="O1712" s="25"/>
      <c r="P1712" s="25"/>
      <c r="Q1712" s="51"/>
      <c r="R1712" s="51"/>
      <c r="S1712" s="54">
        <f>SUM(S1710:S1711)</f>
        <v>0.33333333333333243</v>
      </c>
    </row>
    <row r="1713" spans="1:19" ht="10.5" customHeight="1" outlineLevel="1" thickBot="1" x14ac:dyDescent="0.25">
      <c r="A1713" s="39"/>
      <c r="B1713" s="40" t="s">
        <v>252</v>
      </c>
      <c r="C1713" s="40" t="s">
        <v>19</v>
      </c>
      <c r="D1713" s="40" t="s">
        <v>3</v>
      </c>
      <c r="E1713" s="59" t="s">
        <v>24</v>
      </c>
      <c r="F1713" s="40" t="s">
        <v>12</v>
      </c>
      <c r="G1713" s="39" t="s">
        <v>10</v>
      </c>
      <c r="H1713" s="39" t="s">
        <v>11</v>
      </c>
      <c r="I1713" s="39" t="s">
        <v>15</v>
      </c>
      <c r="J1713" s="39" t="s">
        <v>13</v>
      </c>
      <c r="K1713" s="39" t="s">
        <v>368</v>
      </c>
      <c r="L1713" s="39" t="s">
        <v>687</v>
      </c>
      <c r="M1713" s="59" t="s">
        <v>26</v>
      </c>
      <c r="N1713" s="56">
        <f>N1693+1</f>
        <v>43474</v>
      </c>
      <c r="O1713" s="4">
        <v>0.375</v>
      </c>
      <c r="P1713" s="4">
        <f>O1713</f>
        <v>0.375</v>
      </c>
      <c r="Q1713" s="47" t="s">
        <v>23</v>
      </c>
      <c r="R1713" s="86" t="s">
        <v>662</v>
      </c>
      <c r="S1713" s="5">
        <f t="shared" ref="S1713" si="964">SUM(P1713-O1713)</f>
        <v>0</v>
      </c>
    </row>
    <row r="1714" spans="1:19" ht="10.5" customHeight="1" outlineLevel="1" x14ac:dyDescent="0.2">
      <c r="B1714" s="16"/>
      <c r="C1714" s="13"/>
      <c r="D1714" s="16">
        <f>S1714</f>
        <v>2.0833333333333315E-2</v>
      </c>
      <c r="E1714" s="16"/>
      <c r="F1714" s="13"/>
      <c r="G1714" s="16"/>
      <c r="H1714" s="16"/>
      <c r="I1714" s="16"/>
      <c r="J1714" s="16"/>
      <c r="M1714" s="16"/>
      <c r="N1714" s="2">
        <f>N1713</f>
        <v>43474</v>
      </c>
      <c r="O1714" s="3">
        <f>SUM(P1713)</f>
        <v>0.375</v>
      </c>
      <c r="P1714" s="4">
        <f>P1713+0.0208333333333333</f>
        <v>0.39583333333333331</v>
      </c>
      <c r="Q1714" s="98" t="s">
        <v>3</v>
      </c>
      <c r="R1714" s="86" t="s">
        <v>943</v>
      </c>
      <c r="S1714" s="5">
        <f t="shared" ref="S1714:S1720" si="965">SUM(P1714-O1714)</f>
        <v>2.0833333333333315E-2</v>
      </c>
    </row>
    <row r="1715" spans="1:19" ht="10.5" customHeight="1" outlineLevel="1" x14ac:dyDescent="0.2">
      <c r="A1715" s="16"/>
      <c r="B1715" s="16"/>
      <c r="C1715" s="16"/>
      <c r="D1715" s="16"/>
      <c r="E1715" s="16"/>
      <c r="F1715" s="16"/>
      <c r="G1715" s="16"/>
      <c r="H1715" s="16"/>
      <c r="I1715" s="16">
        <f>S1715</f>
        <v>2.0833333333333315E-2</v>
      </c>
      <c r="J1715" s="16"/>
      <c r="K1715" s="16"/>
      <c r="L1715" s="16"/>
      <c r="M1715" s="16"/>
      <c r="N1715" s="2">
        <f>N1713</f>
        <v>43474</v>
      </c>
      <c r="O1715" s="3">
        <f t="shared" ref="O1715:O1730" si="966">SUM(P1714)</f>
        <v>0.39583333333333331</v>
      </c>
      <c r="P1715" s="4">
        <f t="shared" ref="P1715:P1733" si="967">P1714+0.0208333333333333</f>
        <v>0.41666666666666663</v>
      </c>
      <c r="Q1715" s="98" t="s">
        <v>36</v>
      </c>
      <c r="R1715" s="86" t="s">
        <v>1013</v>
      </c>
      <c r="S1715" s="5">
        <f t="shared" si="965"/>
        <v>2.0833333333333315E-2</v>
      </c>
    </row>
    <row r="1716" spans="1:19" ht="10.5" customHeight="1" outlineLevel="1" x14ac:dyDescent="0.2">
      <c r="A1716" s="16"/>
      <c r="B1716" s="16"/>
      <c r="C1716" s="16"/>
      <c r="D1716" s="16"/>
      <c r="E1716" s="16"/>
      <c r="F1716" s="16"/>
      <c r="G1716" s="16"/>
      <c r="H1716" s="16"/>
      <c r="I1716" s="16">
        <f>S1716</f>
        <v>2.0833333333333315E-2</v>
      </c>
      <c r="J1716" s="16"/>
      <c r="K1716" s="16"/>
      <c r="L1716" s="16"/>
      <c r="M1716" s="16"/>
      <c r="N1716" s="2">
        <f>N1713</f>
        <v>43474</v>
      </c>
      <c r="O1716" s="3">
        <f t="shared" si="966"/>
        <v>0.41666666666666663</v>
      </c>
      <c r="P1716" s="4">
        <f t="shared" si="967"/>
        <v>0.43749999999999994</v>
      </c>
      <c r="Q1716" s="98" t="s">
        <v>36</v>
      </c>
      <c r="R1716" s="86" t="s">
        <v>1013</v>
      </c>
      <c r="S1716" s="5">
        <f t="shared" si="965"/>
        <v>2.0833333333333315E-2</v>
      </c>
    </row>
    <row r="1717" spans="1:19" ht="10.5" customHeight="1" outlineLevel="1" x14ac:dyDescent="0.2">
      <c r="A1717" s="16"/>
      <c r="B1717" s="16"/>
      <c r="C1717" s="16"/>
      <c r="D1717" s="16"/>
      <c r="E1717" s="16"/>
      <c r="F1717" s="16"/>
      <c r="G1717" s="16">
        <f>S1717</f>
        <v>2.0833333333333315E-2</v>
      </c>
      <c r="H1717" s="16"/>
      <c r="I1717" s="16"/>
      <c r="J1717" s="16"/>
      <c r="K1717" s="16"/>
      <c r="L1717" s="16"/>
      <c r="M1717" s="16"/>
      <c r="N1717" s="2">
        <f>N1713</f>
        <v>43474</v>
      </c>
      <c r="O1717" s="3">
        <f t="shared" si="966"/>
        <v>0.43749999999999994</v>
      </c>
      <c r="P1717" s="4">
        <f t="shared" si="967"/>
        <v>0.45833333333333326</v>
      </c>
      <c r="Q1717" s="98" t="s">
        <v>10</v>
      </c>
      <c r="R1717" s="86" t="s">
        <v>1017</v>
      </c>
      <c r="S1717" s="5">
        <f t="shared" si="965"/>
        <v>2.0833333333333315E-2</v>
      </c>
    </row>
    <row r="1718" spans="1:19" ht="10.5" customHeight="1" outlineLevel="1" x14ac:dyDescent="0.2">
      <c r="A1718" s="16"/>
      <c r="B1718" s="16"/>
      <c r="C1718" s="16"/>
      <c r="D1718" s="16"/>
      <c r="E1718" s="16"/>
      <c r="F1718" s="16"/>
      <c r="G1718" s="16"/>
      <c r="H1718" s="16"/>
      <c r="I1718" s="16"/>
      <c r="J1718" s="16"/>
      <c r="K1718" s="16"/>
      <c r="L1718" s="16">
        <f>S1718</f>
        <v>2.0833333333333315E-2</v>
      </c>
      <c r="M1718" s="16"/>
      <c r="N1718" s="2">
        <f>N1713</f>
        <v>43474</v>
      </c>
      <c r="O1718" s="3">
        <f t="shared" si="966"/>
        <v>0.45833333333333326</v>
      </c>
      <c r="P1718" s="4">
        <f t="shared" si="967"/>
        <v>0.47916666666666657</v>
      </c>
      <c r="Q1718" s="98" t="s">
        <v>687</v>
      </c>
      <c r="R1718" s="86" t="s">
        <v>1018</v>
      </c>
      <c r="S1718" s="5">
        <f t="shared" si="965"/>
        <v>2.0833333333333315E-2</v>
      </c>
    </row>
    <row r="1719" spans="1:19" ht="10.5" customHeight="1" outlineLevel="1" x14ac:dyDescent="0.2">
      <c r="A1719" s="16"/>
      <c r="B1719" s="16"/>
      <c r="C1719" s="16"/>
      <c r="D1719" s="16"/>
      <c r="E1719" s="16"/>
      <c r="F1719" s="16"/>
      <c r="G1719" s="16"/>
      <c r="H1719" s="16"/>
      <c r="I1719" s="16"/>
      <c r="J1719" s="16"/>
      <c r="K1719" s="16"/>
      <c r="L1719" s="16">
        <f>S1719</f>
        <v>2.0833333333333315E-2</v>
      </c>
      <c r="M1719" s="16"/>
      <c r="N1719" s="2">
        <f>N1713</f>
        <v>43474</v>
      </c>
      <c r="O1719" s="3">
        <f t="shared" si="966"/>
        <v>0.47916666666666657</v>
      </c>
      <c r="P1719" s="4">
        <f t="shared" si="967"/>
        <v>0.49999999999999989</v>
      </c>
      <c r="Q1719" s="98" t="s">
        <v>687</v>
      </c>
      <c r="R1719" s="86" t="s">
        <v>1018</v>
      </c>
      <c r="S1719" s="5">
        <f t="shared" si="965"/>
        <v>2.0833333333333315E-2</v>
      </c>
    </row>
    <row r="1720" spans="1:19" ht="10.5" customHeight="1" outlineLevel="1" x14ac:dyDescent="0.2">
      <c r="A1720" s="16"/>
      <c r="B1720" s="16"/>
      <c r="C1720" s="16"/>
      <c r="D1720" s="16"/>
      <c r="E1720" s="13"/>
      <c r="F1720" s="16"/>
      <c r="G1720" s="16"/>
      <c r="H1720" s="16"/>
      <c r="I1720" s="16"/>
      <c r="J1720" s="16"/>
      <c r="K1720" s="16"/>
      <c r="L1720" s="16">
        <f>S1720</f>
        <v>2.0833333333333259E-2</v>
      </c>
      <c r="M1720" s="16"/>
      <c r="N1720" s="2">
        <f>N1713</f>
        <v>43474</v>
      </c>
      <c r="O1720" s="3">
        <f t="shared" si="966"/>
        <v>0.49999999999999989</v>
      </c>
      <c r="P1720" s="4">
        <f t="shared" si="967"/>
        <v>0.52083333333333315</v>
      </c>
      <c r="Q1720" s="98" t="s">
        <v>687</v>
      </c>
      <c r="R1720" s="86" t="s">
        <v>1018</v>
      </c>
      <c r="S1720" s="5">
        <f t="shared" si="965"/>
        <v>2.0833333333333259E-2</v>
      </c>
    </row>
    <row r="1721" spans="1:19" ht="10.5" customHeight="1" outlineLevel="1" x14ac:dyDescent="0.2">
      <c r="A1721" s="16"/>
      <c r="B1721" s="16"/>
      <c r="C1721" s="16"/>
      <c r="D1721" s="16"/>
      <c r="E1721" s="13"/>
      <c r="F1721" s="16"/>
      <c r="G1721" s="16">
        <f>S1721</f>
        <v>2.0833333333333259E-2</v>
      </c>
      <c r="H1721" s="16"/>
      <c r="I1721" s="16"/>
      <c r="J1721" s="16"/>
      <c r="K1721" s="16"/>
      <c r="L1721" s="16"/>
      <c r="M1721" s="16"/>
      <c r="N1721" s="2">
        <f>N1713</f>
        <v>43474</v>
      </c>
      <c r="O1721" s="3">
        <f t="shared" si="966"/>
        <v>0.52083333333333315</v>
      </c>
      <c r="P1721" s="4">
        <f t="shared" si="967"/>
        <v>0.54166666666666641</v>
      </c>
      <c r="Q1721" s="98" t="s">
        <v>10</v>
      </c>
      <c r="R1721" s="86" t="s">
        <v>1017</v>
      </c>
      <c r="S1721" s="5">
        <f>SUM(P1721-O1721)</f>
        <v>2.0833333333333259E-2</v>
      </c>
    </row>
    <row r="1722" spans="1:19" ht="10.5" customHeight="1" outlineLevel="1" x14ac:dyDescent="0.2">
      <c r="A1722" s="16"/>
      <c r="B1722" s="16"/>
      <c r="C1722" s="16"/>
      <c r="D1722" s="16"/>
      <c r="E1722" s="13"/>
      <c r="F1722" s="16"/>
      <c r="G1722" s="16"/>
      <c r="H1722" s="16"/>
      <c r="I1722" s="16">
        <f>S1722</f>
        <v>2.0833333333333259E-2</v>
      </c>
      <c r="J1722" s="16"/>
      <c r="K1722" s="16"/>
      <c r="L1722" s="16"/>
      <c r="M1722" s="16"/>
      <c r="N1722" s="2">
        <f>N1713</f>
        <v>43474</v>
      </c>
      <c r="O1722" s="3">
        <f t="shared" si="966"/>
        <v>0.54166666666666641</v>
      </c>
      <c r="P1722" s="4">
        <f t="shared" si="967"/>
        <v>0.56249999999999967</v>
      </c>
      <c r="Q1722" s="98" t="s">
        <v>36</v>
      </c>
      <c r="R1722" s="86" t="s">
        <v>1012</v>
      </c>
      <c r="S1722" s="5">
        <f>SUM(P1722-O1722)</f>
        <v>2.0833333333333259E-2</v>
      </c>
    </row>
    <row r="1723" spans="1:19" ht="10.5" customHeight="1" outlineLevel="1" x14ac:dyDescent="0.2">
      <c r="A1723" s="16"/>
      <c r="B1723" s="16">
        <f>S1723</f>
        <v>2.0833333333333259E-2</v>
      </c>
      <c r="C1723" s="16"/>
      <c r="D1723" s="16"/>
      <c r="E1723" s="16"/>
      <c r="F1723" s="16"/>
      <c r="G1723" s="16"/>
      <c r="H1723" s="16"/>
      <c r="I1723" s="16"/>
      <c r="J1723" s="16"/>
      <c r="K1723" s="16"/>
      <c r="L1723" s="16"/>
      <c r="M1723" s="16"/>
      <c r="N1723" s="2">
        <f>N1713</f>
        <v>43474</v>
      </c>
      <c r="O1723" s="3">
        <f t="shared" si="966"/>
        <v>0.56249999999999967</v>
      </c>
      <c r="P1723" s="4">
        <f t="shared" si="967"/>
        <v>0.58333333333333293</v>
      </c>
      <c r="Q1723" s="98" t="s">
        <v>252</v>
      </c>
      <c r="R1723" s="86" t="s">
        <v>1019</v>
      </c>
      <c r="S1723" s="5">
        <f>SUM(P1723-O1723)</f>
        <v>2.0833333333333259E-2</v>
      </c>
    </row>
    <row r="1724" spans="1:19" ht="10.5" customHeight="1" outlineLevel="1" x14ac:dyDescent="0.2">
      <c r="A1724" s="16"/>
      <c r="B1724" s="16"/>
      <c r="C1724" s="16"/>
      <c r="D1724" s="16"/>
      <c r="E1724" s="16"/>
      <c r="F1724" s="16"/>
      <c r="G1724" s="16"/>
      <c r="H1724" s="16"/>
      <c r="I1724" s="16">
        <f>S1724</f>
        <v>2.0833333333333259E-2</v>
      </c>
      <c r="J1724" s="16"/>
      <c r="K1724" s="16"/>
      <c r="L1724" s="16"/>
      <c r="M1724" s="16"/>
      <c r="N1724" s="2">
        <f>N1713</f>
        <v>43474</v>
      </c>
      <c r="O1724" s="3">
        <f t="shared" si="966"/>
        <v>0.58333333333333293</v>
      </c>
      <c r="P1724" s="4">
        <f t="shared" si="967"/>
        <v>0.60416666666666619</v>
      </c>
      <c r="Q1724" s="98" t="s">
        <v>36</v>
      </c>
      <c r="R1724" s="86" t="s">
        <v>1014</v>
      </c>
      <c r="S1724" s="5">
        <f t="shared" ref="S1724:S1728" si="968">SUM(P1724-O1724)</f>
        <v>2.0833333333333259E-2</v>
      </c>
    </row>
    <row r="1725" spans="1:19" ht="10.5" customHeight="1" outlineLevel="1" x14ac:dyDescent="0.2">
      <c r="A1725" s="16"/>
      <c r="B1725" s="16"/>
      <c r="C1725" s="16"/>
      <c r="D1725" s="16">
        <f>S1725</f>
        <v>2.0833333333333259E-2</v>
      </c>
      <c r="E1725" s="16"/>
      <c r="F1725" s="16"/>
      <c r="G1725" s="16"/>
      <c r="H1725" s="16"/>
      <c r="I1725" s="16"/>
      <c r="J1725" s="16"/>
      <c r="K1725" s="16"/>
      <c r="L1725" s="16"/>
      <c r="M1725" s="16"/>
      <c r="N1725" s="2">
        <f>N1713</f>
        <v>43474</v>
      </c>
      <c r="O1725" s="3">
        <f t="shared" si="966"/>
        <v>0.60416666666666619</v>
      </c>
      <c r="P1725" s="4">
        <f t="shared" si="967"/>
        <v>0.62499999999999944</v>
      </c>
      <c r="Q1725" s="98" t="s">
        <v>3</v>
      </c>
      <c r="R1725" s="86" t="s">
        <v>1020</v>
      </c>
      <c r="S1725" s="5">
        <f t="shared" si="968"/>
        <v>2.0833333333333259E-2</v>
      </c>
    </row>
    <row r="1726" spans="1:19" ht="10.5" customHeight="1" outlineLevel="1" x14ac:dyDescent="0.2">
      <c r="B1726" s="16"/>
      <c r="C1726" s="16"/>
      <c r="D1726" s="16">
        <f>S1726</f>
        <v>2.0833333333333259E-2</v>
      </c>
      <c r="E1726" s="16"/>
      <c r="F1726" s="16"/>
      <c r="G1726" s="16"/>
      <c r="H1726" s="16"/>
      <c r="I1726" s="16"/>
      <c r="J1726" s="16"/>
      <c r="K1726" s="16"/>
      <c r="L1726" s="16"/>
      <c r="M1726" s="16"/>
      <c r="N1726" s="2">
        <f>N1713</f>
        <v>43474</v>
      </c>
      <c r="O1726" s="3">
        <f t="shared" si="966"/>
        <v>0.62499999999999944</v>
      </c>
      <c r="P1726" s="4">
        <f t="shared" si="967"/>
        <v>0.6458333333333327</v>
      </c>
      <c r="Q1726" s="98" t="s">
        <v>3</v>
      </c>
      <c r="R1726" s="86" t="s">
        <v>1021</v>
      </c>
      <c r="S1726" s="5">
        <f t="shared" si="968"/>
        <v>2.0833333333333259E-2</v>
      </c>
    </row>
    <row r="1727" spans="1:19" ht="10.5" customHeight="1" outlineLevel="1" x14ac:dyDescent="0.2">
      <c r="B1727" s="16"/>
      <c r="C1727" s="16"/>
      <c r="D1727" s="16">
        <f>S1727</f>
        <v>2.0833333333333259E-2</v>
      </c>
      <c r="E1727" s="16"/>
      <c r="F1727" s="16"/>
      <c r="G1727" s="16"/>
      <c r="H1727" s="16"/>
      <c r="I1727" s="16"/>
      <c r="J1727" s="16"/>
      <c r="K1727" s="16"/>
      <c r="L1727" s="16"/>
      <c r="M1727" s="16"/>
      <c r="N1727" s="2">
        <f>N1713</f>
        <v>43474</v>
      </c>
      <c r="O1727" s="3">
        <f t="shared" si="966"/>
        <v>0.6458333333333327</v>
      </c>
      <c r="P1727" s="4">
        <f t="shared" si="967"/>
        <v>0.66666666666666596</v>
      </c>
      <c r="Q1727" s="98" t="s">
        <v>3</v>
      </c>
      <c r="R1727" s="86" t="s">
        <v>1021</v>
      </c>
      <c r="S1727" s="5">
        <f t="shared" si="968"/>
        <v>2.0833333333333259E-2</v>
      </c>
    </row>
    <row r="1728" spans="1:19" ht="10.5" customHeight="1" outlineLevel="1" x14ac:dyDescent="0.2">
      <c r="B1728" s="16"/>
      <c r="C1728" s="16"/>
      <c r="D1728" s="16">
        <f>S1728</f>
        <v>2.0833333333333259E-2</v>
      </c>
      <c r="E1728" s="16"/>
      <c r="F1728" s="16"/>
      <c r="G1728" s="16"/>
      <c r="H1728" s="16"/>
      <c r="I1728" s="16"/>
      <c r="J1728" s="16"/>
      <c r="K1728" s="16"/>
      <c r="L1728" s="16"/>
      <c r="M1728" s="16"/>
      <c r="N1728" s="2">
        <f>N1713</f>
        <v>43474</v>
      </c>
      <c r="O1728" s="3">
        <f t="shared" si="966"/>
        <v>0.66666666666666596</v>
      </c>
      <c r="P1728" s="4">
        <f t="shared" si="967"/>
        <v>0.68749999999999922</v>
      </c>
      <c r="Q1728" s="98" t="s">
        <v>3</v>
      </c>
      <c r="R1728" s="86" t="s">
        <v>1021</v>
      </c>
      <c r="S1728" s="5">
        <f t="shared" si="968"/>
        <v>2.0833333333333259E-2</v>
      </c>
    </row>
    <row r="1729" spans="1:19" ht="10.5" customHeight="1" outlineLevel="1" x14ac:dyDescent="0.2">
      <c r="B1729" s="16"/>
      <c r="C1729" s="16"/>
      <c r="D1729" s="16"/>
      <c r="E1729" s="16"/>
      <c r="F1729" s="16"/>
      <c r="G1729" s="16"/>
      <c r="H1729" s="16"/>
      <c r="I1729" s="16">
        <f>S1729</f>
        <v>2.0833333333333259E-2</v>
      </c>
      <c r="J1729" s="16"/>
      <c r="K1729" s="16"/>
      <c r="L1729" s="16"/>
      <c r="M1729" s="16"/>
      <c r="N1729" s="2">
        <f>N1713</f>
        <v>43474</v>
      </c>
      <c r="O1729" s="3">
        <f t="shared" si="966"/>
        <v>0.68749999999999922</v>
      </c>
      <c r="P1729" s="4">
        <f t="shared" si="967"/>
        <v>0.70833333333333248</v>
      </c>
      <c r="Q1729" s="98" t="s">
        <v>36</v>
      </c>
      <c r="R1729" s="86" t="s">
        <v>1023</v>
      </c>
      <c r="S1729" s="5">
        <f>SUM(P1729-O1729)</f>
        <v>2.0833333333333259E-2</v>
      </c>
    </row>
    <row r="1730" spans="1:19" ht="10.5" customHeight="1" outlineLevel="1" x14ac:dyDescent="0.2">
      <c r="B1730" s="16"/>
      <c r="C1730" s="16"/>
      <c r="D1730" s="16"/>
      <c r="E1730" s="16"/>
      <c r="F1730" s="16"/>
      <c r="G1730" s="16"/>
      <c r="H1730" s="16"/>
      <c r="I1730" s="16">
        <f>S1730</f>
        <v>2.0833333333333259E-2</v>
      </c>
      <c r="J1730" s="16"/>
      <c r="K1730" s="16"/>
      <c r="L1730" s="16"/>
      <c r="M1730" s="16"/>
      <c r="N1730" s="2">
        <f>N1713</f>
        <v>43474</v>
      </c>
      <c r="O1730" s="3">
        <f t="shared" si="966"/>
        <v>0.70833333333333248</v>
      </c>
      <c r="P1730" s="4">
        <f t="shared" si="967"/>
        <v>0.72916666666666574</v>
      </c>
      <c r="Q1730" s="98" t="s">
        <v>36</v>
      </c>
      <c r="R1730" s="86" t="s">
        <v>1023</v>
      </c>
      <c r="S1730" s="5">
        <f>SUM(P1730-O1730)</f>
        <v>2.0833333333333259E-2</v>
      </c>
    </row>
    <row r="1731" spans="1:19" ht="10.5" customHeight="1" outlineLevel="1" x14ac:dyDescent="0.2">
      <c r="B1731" s="16"/>
      <c r="C1731" s="16"/>
      <c r="D1731" s="16"/>
      <c r="E1731" s="16"/>
      <c r="F1731" s="16"/>
      <c r="G1731" s="16"/>
      <c r="H1731" s="16"/>
      <c r="I1731" s="16">
        <f>S1731</f>
        <v>2.0833333333333259E-2</v>
      </c>
      <c r="J1731" s="16"/>
      <c r="K1731" s="16"/>
      <c r="L1731" s="16"/>
      <c r="M1731" s="16"/>
      <c r="N1731" s="2">
        <f>N1713</f>
        <v>43474</v>
      </c>
      <c r="O1731" s="3">
        <f t="shared" ref="O1731:O1733" si="969">SUM(P1730)</f>
        <v>0.72916666666666574</v>
      </c>
      <c r="P1731" s="4">
        <f t="shared" si="967"/>
        <v>0.749999999999999</v>
      </c>
      <c r="Q1731" s="98" t="s">
        <v>36</v>
      </c>
      <c r="R1731" s="86" t="s">
        <v>1023</v>
      </c>
      <c r="S1731" s="5">
        <f t="shared" ref="S1731:S1733" si="970">SUM(P1731-O1731)</f>
        <v>2.0833333333333259E-2</v>
      </c>
    </row>
    <row r="1732" spans="1:19" ht="10.5" customHeight="1" outlineLevel="1" x14ac:dyDescent="0.2">
      <c r="B1732" s="16"/>
      <c r="C1732" s="16"/>
      <c r="D1732" s="16"/>
      <c r="E1732" s="16"/>
      <c r="F1732" s="16"/>
      <c r="G1732" s="16"/>
      <c r="H1732" s="16"/>
      <c r="I1732" s="16">
        <f>S1732</f>
        <v>2.0833333333333259E-2</v>
      </c>
      <c r="J1732" s="16"/>
      <c r="K1732" s="16"/>
      <c r="L1732" s="16"/>
      <c r="M1732" s="16"/>
      <c r="N1732" s="2">
        <f>N1713</f>
        <v>43474</v>
      </c>
      <c r="O1732" s="3">
        <f t="shared" si="969"/>
        <v>0.749999999999999</v>
      </c>
      <c r="P1732" s="4">
        <f t="shared" si="967"/>
        <v>0.77083333333333226</v>
      </c>
      <c r="Q1732" s="98" t="s">
        <v>36</v>
      </c>
      <c r="R1732" s="86" t="s">
        <v>1023</v>
      </c>
      <c r="S1732" s="5">
        <f t="shared" si="970"/>
        <v>2.0833333333333259E-2</v>
      </c>
    </row>
    <row r="1733" spans="1:19" ht="10.5" customHeight="1" outlineLevel="1" thickBot="1" x14ac:dyDescent="0.25">
      <c r="B1733" s="16"/>
      <c r="C1733" s="16"/>
      <c r="D1733" s="16"/>
      <c r="E1733" s="16"/>
      <c r="F1733" s="16"/>
      <c r="G1733" s="16"/>
      <c r="H1733" s="16"/>
      <c r="I1733" s="16">
        <f>S1733</f>
        <v>2.0833333333333259E-2</v>
      </c>
      <c r="J1733" s="16"/>
      <c r="K1733" s="16"/>
      <c r="L1733" s="16"/>
      <c r="M1733" s="16"/>
      <c r="N1733" s="2">
        <f>N1713</f>
        <v>43474</v>
      </c>
      <c r="O1733" s="3">
        <f t="shared" si="969"/>
        <v>0.77083333333333226</v>
      </c>
      <c r="P1733" s="4">
        <f t="shared" si="967"/>
        <v>0.79166666666666552</v>
      </c>
      <c r="Q1733" s="98" t="s">
        <v>36</v>
      </c>
      <c r="R1733" s="86" t="s">
        <v>1023</v>
      </c>
      <c r="S1733" s="5">
        <f t="shared" si="970"/>
        <v>2.0833333333333259E-2</v>
      </c>
    </row>
    <row r="1734" spans="1:19" ht="10.5" customHeight="1" outlineLevel="1" x14ac:dyDescent="0.2">
      <c r="A1734" s="17">
        <f t="shared" ref="A1734:M1734" si="971">SUM(A1714:A1733)</f>
        <v>0</v>
      </c>
      <c r="B1734" s="17">
        <f t="shared" si="971"/>
        <v>2.0833333333333259E-2</v>
      </c>
      <c r="C1734" s="17">
        <f t="shared" si="971"/>
        <v>0</v>
      </c>
      <c r="D1734" s="17">
        <f t="shared" si="971"/>
        <v>0.10416666666666635</v>
      </c>
      <c r="E1734" s="17">
        <f t="shared" si="971"/>
        <v>0</v>
      </c>
      <c r="F1734" s="17">
        <f t="shared" si="971"/>
        <v>0</v>
      </c>
      <c r="G1734" s="17">
        <f t="shared" si="971"/>
        <v>4.1666666666666574E-2</v>
      </c>
      <c r="H1734" s="17">
        <f t="shared" si="971"/>
        <v>0</v>
      </c>
      <c r="I1734" s="17">
        <f t="shared" si="971"/>
        <v>0.18749999999999944</v>
      </c>
      <c r="J1734" s="17">
        <f t="shared" si="971"/>
        <v>0</v>
      </c>
      <c r="K1734" s="17">
        <f t="shared" si="971"/>
        <v>0</v>
      </c>
      <c r="L1734" s="17">
        <f t="shared" si="971"/>
        <v>6.2499999999999889E-2</v>
      </c>
      <c r="M1734" s="17">
        <f t="shared" si="971"/>
        <v>0</v>
      </c>
      <c r="N1734" s="55" t="b">
        <f>SUM(A1734:M1734) = S1734</f>
        <v>1</v>
      </c>
      <c r="O1734" s="23"/>
      <c r="P1734" s="23"/>
      <c r="Q1734" s="49"/>
      <c r="R1734" s="49"/>
      <c r="S1734" s="17">
        <f>SUM(S1714:S1733)</f>
        <v>0.41666666666666552</v>
      </c>
    </row>
    <row r="1735" spans="1:19" ht="10.5" customHeight="1" outlineLevel="1" x14ac:dyDescent="0.2">
      <c r="A1735" s="8">
        <f t="shared" ref="A1735:C1735" si="972">(A1734-INT(A1734))*24</f>
        <v>0</v>
      </c>
      <c r="B1735" s="8">
        <f t="shared" si="972"/>
        <v>0.49999999999999822</v>
      </c>
      <c r="C1735" s="8">
        <f t="shared" si="972"/>
        <v>0</v>
      </c>
      <c r="D1735" s="18">
        <f>(D1734-INT(D1734))*24</f>
        <v>2.4999999999999925</v>
      </c>
      <c r="E1735" s="18">
        <f>(E1734-INT(E1734))*24</f>
        <v>0</v>
      </c>
      <c r="F1735" s="18">
        <f>(F1734-INT(F1734))*24</f>
        <v>0</v>
      </c>
      <c r="G1735" s="18">
        <f>(G1734-INT(G1734))*24</f>
        <v>0.99999999999999778</v>
      </c>
      <c r="H1735" s="18">
        <f t="shared" ref="H1735:M1735" si="973">(H1734-INT(H1734))*24</f>
        <v>0</v>
      </c>
      <c r="I1735" s="18">
        <f t="shared" si="973"/>
        <v>4.4999999999999867</v>
      </c>
      <c r="J1735" s="18">
        <f t="shared" si="973"/>
        <v>0</v>
      </c>
      <c r="K1735" s="18">
        <f t="shared" si="973"/>
        <v>0</v>
      </c>
      <c r="L1735" s="18">
        <f t="shared" si="973"/>
        <v>1.4999999999999973</v>
      </c>
      <c r="M1735" s="57">
        <f t="shared" si="973"/>
        <v>0</v>
      </c>
      <c r="N1735" s="26">
        <f>SUM(A1735:M1735)</f>
        <v>9.9999999999999716</v>
      </c>
      <c r="O1735" s="9"/>
      <c r="P1735" s="9"/>
      <c r="Q1735" s="50"/>
      <c r="R1735" s="50"/>
      <c r="S1735" s="52"/>
    </row>
    <row r="1736" spans="1:19" ht="10.5" customHeight="1" outlineLevel="1" thickBot="1" x14ac:dyDescent="0.25">
      <c r="A1736" s="15"/>
      <c r="B1736" s="11"/>
      <c r="C1736" s="11"/>
      <c r="D1736" s="20">
        <f>SUM(A1735:D1735)</f>
        <v>2.9999999999999907</v>
      </c>
      <c r="E1736" s="20">
        <f t="shared" ref="E1736:M1736" si="974">E1735</f>
        <v>0</v>
      </c>
      <c r="F1736" s="20">
        <f t="shared" si="974"/>
        <v>0</v>
      </c>
      <c r="G1736" s="20">
        <f t="shared" si="974"/>
        <v>0.99999999999999778</v>
      </c>
      <c r="H1736" s="20">
        <f t="shared" si="974"/>
        <v>0</v>
      </c>
      <c r="I1736" s="20">
        <f t="shared" si="974"/>
        <v>4.4999999999999867</v>
      </c>
      <c r="J1736" s="20">
        <f t="shared" si="974"/>
        <v>0</v>
      </c>
      <c r="K1736" s="20">
        <f t="shared" si="974"/>
        <v>0</v>
      </c>
      <c r="L1736" s="20">
        <f t="shared" si="974"/>
        <v>1.4999999999999973</v>
      </c>
      <c r="M1736" s="58">
        <f t="shared" si="974"/>
        <v>0</v>
      </c>
      <c r="N1736" s="60">
        <f>S1736</f>
        <v>0.41666666666666552</v>
      </c>
      <c r="O1736" s="12"/>
      <c r="P1736" s="12"/>
      <c r="Q1736" s="51"/>
      <c r="R1736" s="51"/>
      <c r="S1736" s="54">
        <f>SUM(S1734:S1735)</f>
        <v>0.41666666666666552</v>
      </c>
    </row>
    <row r="1737" spans="1:19" ht="10.5" customHeight="1" outlineLevel="1" thickBot="1" x14ac:dyDescent="0.25">
      <c r="A1737" s="39"/>
      <c r="B1737" s="40" t="s">
        <v>252</v>
      </c>
      <c r="C1737" s="40" t="s">
        <v>19</v>
      </c>
      <c r="D1737" s="40" t="s">
        <v>3</v>
      </c>
      <c r="E1737" s="59" t="s">
        <v>24</v>
      </c>
      <c r="F1737" s="40" t="s">
        <v>12</v>
      </c>
      <c r="G1737" s="39" t="s">
        <v>10</v>
      </c>
      <c r="H1737" s="39" t="s">
        <v>11</v>
      </c>
      <c r="I1737" s="39" t="s">
        <v>15</v>
      </c>
      <c r="J1737" s="39" t="s">
        <v>13</v>
      </c>
      <c r="K1737" s="39" t="s">
        <v>368</v>
      </c>
      <c r="L1737" s="39" t="s">
        <v>687</v>
      </c>
      <c r="M1737" s="59" t="s">
        <v>26</v>
      </c>
      <c r="N1737" s="56">
        <f>N1713+1</f>
        <v>43475</v>
      </c>
      <c r="O1737" s="4">
        <v>0.375</v>
      </c>
      <c r="P1737" s="4">
        <f>O1737</f>
        <v>0.375</v>
      </c>
      <c r="Q1737" s="47" t="s">
        <v>23</v>
      </c>
      <c r="R1737" s="86" t="s">
        <v>661</v>
      </c>
      <c r="S1737" s="5">
        <f t="shared" ref="S1737" si="975">SUM(P1737-O1737)</f>
        <v>0</v>
      </c>
    </row>
    <row r="1738" spans="1:19" ht="10.5" customHeight="1" outlineLevel="1" x14ac:dyDescent="0.2">
      <c r="B1738" s="16"/>
      <c r="C1738" s="13"/>
      <c r="D1738" s="16">
        <f>S1738</f>
        <v>2.0833333333333315E-2</v>
      </c>
      <c r="E1738" s="16"/>
      <c r="F1738" s="16"/>
      <c r="G1738" s="16"/>
      <c r="H1738" s="16"/>
      <c r="I1738" s="16"/>
      <c r="J1738" s="16"/>
      <c r="M1738" s="16"/>
      <c r="N1738" s="2">
        <f>N1737</f>
        <v>43475</v>
      </c>
      <c r="O1738" s="3">
        <f>SUM(P1737)</f>
        <v>0.375</v>
      </c>
      <c r="P1738" s="4">
        <f>P1737+0.0208333333333333</f>
        <v>0.39583333333333331</v>
      </c>
      <c r="Q1738" s="98" t="s">
        <v>3</v>
      </c>
      <c r="R1738" s="86" t="s">
        <v>943</v>
      </c>
      <c r="S1738" s="5">
        <f t="shared" ref="S1738:S1740" si="976">SUM(P1738-O1738)</f>
        <v>2.0833333333333315E-2</v>
      </c>
    </row>
    <row r="1739" spans="1:19" ht="10.5" customHeight="1" outlineLevel="1" x14ac:dyDescent="0.2">
      <c r="B1739" s="16"/>
      <c r="C1739" s="13"/>
      <c r="D1739" s="16"/>
      <c r="E1739" s="16"/>
      <c r="F1739" s="16"/>
      <c r="G1739" s="16">
        <f>S1739</f>
        <v>2.0833333333333315E-2</v>
      </c>
      <c r="H1739" s="16"/>
      <c r="I1739" s="16"/>
      <c r="J1739" s="16"/>
      <c r="K1739" s="16"/>
      <c r="L1739" s="16"/>
      <c r="M1739" s="16"/>
      <c r="N1739" s="2">
        <f>N1737</f>
        <v>43475</v>
      </c>
      <c r="O1739" s="3">
        <f t="shared" ref="O1739:O1754" si="977">SUM(P1738)</f>
        <v>0.39583333333333331</v>
      </c>
      <c r="P1739" s="4">
        <f t="shared" ref="P1739:P1759" si="978">P1738+0.0208333333333333</f>
        <v>0.41666666666666663</v>
      </c>
      <c r="Q1739" s="98" t="s">
        <v>10</v>
      </c>
      <c r="R1739" s="86" t="s">
        <v>1022</v>
      </c>
      <c r="S1739" s="5">
        <f t="shared" si="976"/>
        <v>2.0833333333333315E-2</v>
      </c>
    </row>
    <row r="1740" spans="1:19" ht="10.5" customHeight="1" outlineLevel="1" x14ac:dyDescent="0.2">
      <c r="B1740" s="16"/>
      <c r="C1740" s="13"/>
      <c r="D1740" s="16"/>
      <c r="E1740" s="16"/>
      <c r="F1740" s="16"/>
      <c r="G1740" s="16"/>
      <c r="H1740" s="16"/>
      <c r="I1740" s="16">
        <f>S1740</f>
        <v>2.0833333333333315E-2</v>
      </c>
      <c r="J1740" s="16"/>
      <c r="K1740" s="16"/>
      <c r="L1740" s="16"/>
      <c r="M1740" s="13"/>
      <c r="N1740" s="2">
        <f>N1737</f>
        <v>43475</v>
      </c>
      <c r="O1740" s="3">
        <f t="shared" si="977"/>
        <v>0.41666666666666663</v>
      </c>
      <c r="P1740" s="4">
        <f t="shared" si="978"/>
        <v>0.43749999999999994</v>
      </c>
      <c r="Q1740" s="98" t="s">
        <v>36</v>
      </c>
      <c r="R1740" s="86" t="s">
        <v>1023</v>
      </c>
      <c r="S1740" s="5">
        <f t="shared" si="976"/>
        <v>2.0833333333333315E-2</v>
      </c>
    </row>
    <row r="1741" spans="1:19" ht="10.5" customHeight="1" outlineLevel="1" x14ac:dyDescent="0.2">
      <c r="B1741" s="16"/>
      <c r="C1741" s="16"/>
      <c r="D1741" s="16"/>
      <c r="E1741" s="16"/>
      <c r="F1741" s="16"/>
      <c r="G1741" s="16"/>
      <c r="H1741" s="16"/>
      <c r="I1741" s="16">
        <f>S1741</f>
        <v>2.0833333333333315E-2</v>
      </c>
      <c r="J1741" s="16"/>
      <c r="K1741" s="16"/>
      <c r="L1741" s="16"/>
      <c r="M1741" s="16"/>
      <c r="N1741" s="2">
        <f>N1737</f>
        <v>43475</v>
      </c>
      <c r="O1741" s="3">
        <f t="shared" si="977"/>
        <v>0.43749999999999994</v>
      </c>
      <c r="P1741" s="4">
        <f t="shared" si="978"/>
        <v>0.45833333333333326</v>
      </c>
      <c r="Q1741" s="98" t="s">
        <v>36</v>
      </c>
      <c r="R1741" s="86" t="s">
        <v>1024</v>
      </c>
      <c r="S1741" s="5">
        <f>SUM(P1741-O1741)</f>
        <v>2.0833333333333315E-2</v>
      </c>
    </row>
    <row r="1742" spans="1:19" ht="10.5" customHeight="1" outlineLevel="1" x14ac:dyDescent="0.2">
      <c r="B1742" s="16"/>
      <c r="C1742" s="16"/>
      <c r="D1742" s="16"/>
      <c r="E1742" s="16"/>
      <c r="F1742" s="16"/>
      <c r="G1742" s="16"/>
      <c r="H1742" s="16"/>
      <c r="I1742" s="16">
        <f>S1742</f>
        <v>2.0833333333333315E-2</v>
      </c>
      <c r="J1742" s="16"/>
      <c r="K1742" s="16"/>
      <c r="L1742" s="16"/>
      <c r="M1742" s="16"/>
      <c r="N1742" s="2">
        <f>N1737</f>
        <v>43475</v>
      </c>
      <c r="O1742" s="3">
        <f t="shared" si="977"/>
        <v>0.45833333333333326</v>
      </c>
      <c r="P1742" s="4">
        <f t="shared" si="978"/>
        <v>0.47916666666666657</v>
      </c>
      <c r="Q1742" s="98" t="s">
        <v>36</v>
      </c>
      <c r="R1742" s="86" t="s">
        <v>1025</v>
      </c>
      <c r="S1742" s="5">
        <f>SUM(P1742-O1742)</f>
        <v>2.0833333333333315E-2</v>
      </c>
    </row>
    <row r="1743" spans="1:19" ht="10.5" customHeight="1" outlineLevel="1" x14ac:dyDescent="0.2">
      <c r="B1743" s="16"/>
      <c r="C1743" s="13"/>
      <c r="D1743" s="16"/>
      <c r="E1743" s="16"/>
      <c r="F1743" s="16"/>
      <c r="G1743" s="16"/>
      <c r="H1743" s="16"/>
      <c r="I1743" s="16">
        <f>S1743</f>
        <v>2.0833333333333315E-2</v>
      </c>
      <c r="J1743" s="16"/>
      <c r="K1743" s="16"/>
      <c r="L1743" s="16"/>
      <c r="M1743" s="13"/>
      <c r="N1743" s="2">
        <f>N1737</f>
        <v>43475</v>
      </c>
      <c r="O1743" s="3">
        <f t="shared" si="977"/>
        <v>0.47916666666666657</v>
      </c>
      <c r="P1743" s="4">
        <f t="shared" si="978"/>
        <v>0.49999999999999989</v>
      </c>
      <c r="Q1743" s="98" t="s">
        <v>36</v>
      </c>
      <c r="R1743" s="86" t="s">
        <v>1046</v>
      </c>
      <c r="S1743" s="5">
        <f t="shared" ref="S1743:S1745" si="979">SUM(P1743-O1743)</f>
        <v>2.0833333333333315E-2</v>
      </c>
    </row>
    <row r="1744" spans="1:19" ht="10.5" customHeight="1" outlineLevel="1" x14ac:dyDescent="0.2">
      <c r="B1744" s="16"/>
      <c r="C1744" s="13"/>
      <c r="D1744" s="16"/>
      <c r="E1744" s="16"/>
      <c r="F1744" s="16"/>
      <c r="G1744" s="16">
        <f>S1744</f>
        <v>2.0833333333333259E-2</v>
      </c>
      <c r="H1744" s="16"/>
      <c r="I1744" s="16"/>
      <c r="J1744" s="16"/>
      <c r="L1744" s="16"/>
      <c r="M1744" s="16"/>
      <c r="N1744" s="2">
        <f>N1737</f>
        <v>43475</v>
      </c>
      <c r="O1744" s="3">
        <f t="shared" si="977"/>
        <v>0.49999999999999989</v>
      </c>
      <c r="P1744" s="4">
        <f t="shared" si="978"/>
        <v>0.52083333333333315</v>
      </c>
      <c r="Q1744" s="98" t="s">
        <v>10</v>
      </c>
      <c r="R1744" s="86" t="s">
        <v>1022</v>
      </c>
      <c r="S1744" s="5">
        <f t="shared" si="979"/>
        <v>2.0833333333333259E-2</v>
      </c>
    </row>
    <row r="1745" spans="1:19" ht="10.5" customHeight="1" outlineLevel="1" x14ac:dyDescent="0.2">
      <c r="B1745" s="16"/>
      <c r="C1745" s="13"/>
      <c r="D1745" s="16"/>
      <c r="E1745" s="16"/>
      <c r="F1745" s="16"/>
      <c r="G1745" s="16">
        <f>S1745</f>
        <v>2.0833333333333259E-2</v>
      </c>
      <c r="H1745" s="16"/>
      <c r="I1745" s="16"/>
      <c r="J1745" s="16"/>
      <c r="K1745" s="16"/>
      <c r="L1745" s="16"/>
      <c r="M1745" s="13"/>
      <c r="N1745" s="2">
        <f>N1737</f>
        <v>43475</v>
      </c>
      <c r="O1745" s="3">
        <f t="shared" si="977"/>
        <v>0.52083333333333315</v>
      </c>
      <c r="P1745" s="4">
        <f t="shared" si="978"/>
        <v>0.54166666666666641</v>
      </c>
      <c r="Q1745" s="98" t="s">
        <v>10</v>
      </c>
      <c r="R1745" s="86" t="s">
        <v>1022</v>
      </c>
      <c r="S1745" s="5">
        <f t="shared" si="979"/>
        <v>2.0833333333333259E-2</v>
      </c>
    </row>
    <row r="1746" spans="1:19" ht="10.5" customHeight="1" outlineLevel="1" x14ac:dyDescent="0.2">
      <c r="B1746" s="16"/>
      <c r="C1746" s="13"/>
      <c r="D1746" s="16"/>
      <c r="E1746" s="16"/>
      <c r="F1746" s="16"/>
      <c r="G1746" s="16">
        <f>S1746</f>
        <v>2.0833333333333259E-2</v>
      </c>
      <c r="H1746" s="16"/>
      <c r="I1746" s="16"/>
      <c r="J1746" s="16"/>
      <c r="K1746" s="16"/>
      <c r="L1746" s="16"/>
      <c r="M1746" s="13"/>
      <c r="N1746" s="2">
        <f>N1737</f>
        <v>43475</v>
      </c>
      <c r="O1746" s="3">
        <f t="shared" si="977"/>
        <v>0.54166666666666641</v>
      </c>
      <c r="P1746" s="4">
        <f t="shared" si="978"/>
        <v>0.56249999999999967</v>
      </c>
      <c r="Q1746" s="98" t="s">
        <v>10</v>
      </c>
      <c r="R1746" s="86" t="s">
        <v>1022</v>
      </c>
      <c r="S1746" s="5">
        <f>SUM(P1746-O1746)</f>
        <v>2.0833333333333259E-2</v>
      </c>
    </row>
    <row r="1747" spans="1:19" ht="10.5" customHeight="1" outlineLevel="1" x14ac:dyDescent="0.2">
      <c r="B1747" s="16"/>
      <c r="C1747" s="16"/>
      <c r="D1747" s="16"/>
      <c r="E1747" s="16"/>
      <c r="F1747" s="16"/>
      <c r="G1747" s="16">
        <f>S1747</f>
        <v>2.0833333333333259E-2</v>
      </c>
      <c r="H1747" s="16"/>
      <c r="I1747" s="16"/>
      <c r="J1747" s="16"/>
      <c r="K1747" s="16"/>
      <c r="L1747" s="16"/>
      <c r="M1747" s="16"/>
      <c r="N1747" s="2">
        <f>N1737</f>
        <v>43475</v>
      </c>
      <c r="O1747" s="3">
        <f t="shared" si="977"/>
        <v>0.56249999999999967</v>
      </c>
      <c r="P1747" s="4">
        <f t="shared" si="978"/>
        <v>0.58333333333333293</v>
      </c>
      <c r="Q1747" s="98" t="s">
        <v>10</v>
      </c>
      <c r="R1747" s="86" t="s">
        <v>1022</v>
      </c>
      <c r="S1747" s="5">
        <f>SUM(P1747-O1747)</f>
        <v>2.0833333333333259E-2</v>
      </c>
    </row>
    <row r="1748" spans="1:19" ht="10.5" customHeight="1" outlineLevel="1" x14ac:dyDescent="0.2">
      <c r="A1748" s="16"/>
      <c r="B1748" s="16"/>
      <c r="C1748" s="16"/>
      <c r="D1748" s="16"/>
      <c r="E1748" s="16"/>
      <c r="F1748" s="16"/>
      <c r="G1748" s="16"/>
      <c r="H1748" s="16"/>
      <c r="I1748" s="16">
        <f>S1748</f>
        <v>2.0833333333333259E-2</v>
      </c>
      <c r="J1748" s="16"/>
      <c r="K1748" s="16"/>
      <c r="L1748" s="16"/>
      <c r="M1748" s="16"/>
      <c r="N1748" s="2">
        <f>N1737</f>
        <v>43475</v>
      </c>
      <c r="O1748" s="3">
        <f t="shared" si="977"/>
        <v>0.58333333333333293</v>
      </c>
      <c r="P1748" s="4">
        <f t="shared" si="978"/>
        <v>0.60416666666666619</v>
      </c>
      <c r="Q1748" s="98" t="s">
        <v>36</v>
      </c>
      <c r="R1748" s="86" t="s">
        <v>1026</v>
      </c>
      <c r="S1748" s="5">
        <f>SUM(P1748-O1748)</f>
        <v>2.0833333333333259E-2</v>
      </c>
    </row>
    <row r="1749" spans="1:19" ht="10.5" customHeight="1" outlineLevel="1" x14ac:dyDescent="0.2">
      <c r="B1749" s="16"/>
      <c r="C1749" s="13"/>
      <c r="D1749" s="16"/>
      <c r="E1749" s="16"/>
      <c r="F1749" s="16"/>
      <c r="G1749" s="16"/>
      <c r="H1749" s="16"/>
      <c r="I1749" s="16">
        <f>S1749</f>
        <v>2.0833333333333259E-2</v>
      </c>
      <c r="J1749" s="16"/>
      <c r="K1749" s="16"/>
      <c r="L1749" s="16"/>
      <c r="M1749" s="16"/>
      <c r="N1749" s="2">
        <f>N1737</f>
        <v>43475</v>
      </c>
      <c r="O1749" s="3">
        <f t="shared" si="977"/>
        <v>0.60416666666666619</v>
      </c>
      <c r="P1749" s="4">
        <f t="shared" si="978"/>
        <v>0.62499999999999944</v>
      </c>
      <c r="Q1749" s="98" t="s">
        <v>36</v>
      </c>
      <c r="R1749" s="86" t="s">
        <v>1026</v>
      </c>
      <c r="S1749" s="5">
        <f>SUM(P1749-O1749)</f>
        <v>2.0833333333333259E-2</v>
      </c>
    </row>
    <row r="1750" spans="1:19" ht="10.5" customHeight="1" outlineLevel="1" x14ac:dyDescent="0.2">
      <c r="B1750" s="16"/>
      <c r="C1750" s="13"/>
      <c r="D1750" s="16"/>
      <c r="E1750" s="16"/>
      <c r="F1750" s="16"/>
      <c r="G1750" s="16"/>
      <c r="H1750" s="16"/>
      <c r="I1750" s="16">
        <f>S1750</f>
        <v>2.0833333333333259E-2</v>
      </c>
      <c r="J1750" s="16"/>
      <c r="K1750" s="16"/>
      <c r="L1750" s="16"/>
      <c r="M1750" s="16"/>
      <c r="N1750" s="2">
        <f>N1737</f>
        <v>43475</v>
      </c>
      <c r="O1750" s="3">
        <f t="shared" si="977"/>
        <v>0.62499999999999944</v>
      </c>
      <c r="P1750" s="4">
        <f t="shared" si="978"/>
        <v>0.6458333333333327</v>
      </c>
      <c r="Q1750" s="98" t="s">
        <v>36</v>
      </c>
      <c r="R1750" s="86" t="s">
        <v>1027</v>
      </c>
      <c r="S1750" s="5">
        <f t="shared" ref="S1750" si="980">SUM(P1750-O1750)</f>
        <v>2.0833333333333259E-2</v>
      </c>
    </row>
    <row r="1751" spans="1:19" ht="10.5" customHeight="1" outlineLevel="1" x14ac:dyDescent="0.2">
      <c r="B1751" s="16"/>
      <c r="C1751" s="13"/>
      <c r="D1751" s="16"/>
      <c r="E1751" s="16"/>
      <c r="F1751" s="16"/>
      <c r="G1751" s="16">
        <f>S1751</f>
        <v>2.0833333333333259E-2</v>
      </c>
      <c r="H1751" s="16"/>
      <c r="I1751" s="16"/>
      <c r="J1751" s="16"/>
      <c r="K1751" s="16"/>
      <c r="L1751" s="16"/>
      <c r="M1751" s="16"/>
      <c r="N1751" s="2">
        <f>N1737</f>
        <v>43475</v>
      </c>
      <c r="O1751" s="3">
        <f t="shared" si="977"/>
        <v>0.6458333333333327</v>
      </c>
      <c r="P1751" s="4">
        <f t="shared" si="978"/>
        <v>0.66666666666666596</v>
      </c>
      <c r="Q1751" s="98" t="s">
        <v>10</v>
      </c>
      <c r="R1751" s="86" t="s">
        <v>995</v>
      </c>
      <c r="S1751" s="5">
        <f>SUM(P1751-O1751)</f>
        <v>2.0833333333333259E-2</v>
      </c>
    </row>
    <row r="1752" spans="1:19" ht="10.5" customHeight="1" outlineLevel="1" x14ac:dyDescent="0.2">
      <c r="B1752" s="16"/>
      <c r="C1752" s="13"/>
      <c r="D1752" s="16"/>
      <c r="E1752" s="16"/>
      <c r="F1752" s="16"/>
      <c r="G1752" s="16">
        <f>S1752</f>
        <v>2.0833333333333259E-2</v>
      </c>
      <c r="H1752" s="16"/>
      <c r="I1752" s="16"/>
      <c r="J1752" s="16"/>
      <c r="K1752" s="16"/>
      <c r="L1752" s="16"/>
      <c r="M1752" s="16"/>
      <c r="N1752" s="2">
        <f>N1737</f>
        <v>43475</v>
      </c>
      <c r="O1752" s="3">
        <f t="shared" si="977"/>
        <v>0.66666666666666596</v>
      </c>
      <c r="P1752" s="4">
        <f t="shared" si="978"/>
        <v>0.68749999999999922</v>
      </c>
      <c r="Q1752" s="98" t="s">
        <v>10</v>
      </c>
      <c r="R1752" s="86" t="s">
        <v>1022</v>
      </c>
      <c r="S1752" s="5">
        <f t="shared" ref="S1752:S1759" si="981">SUM(P1752-O1752)</f>
        <v>2.0833333333333259E-2</v>
      </c>
    </row>
    <row r="1753" spans="1:19" ht="10.5" customHeight="1" outlineLevel="1" x14ac:dyDescent="0.2">
      <c r="B1753" s="16"/>
      <c r="C1753" s="13"/>
      <c r="D1753" s="16"/>
      <c r="E1753" s="16"/>
      <c r="F1753" s="16"/>
      <c r="G1753" s="16">
        <f>S1753</f>
        <v>2.0833333333333259E-2</v>
      </c>
      <c r="H1753" s="16"/>
      <c r="I1753" s="16"/>
      <c r="J1753" s="16"/>
      <c r="K1753" s="16"/>
      <c r="L1753" s="16"/>
      <c r="M1753" s="16"/>
      <c r="N1753" s="2">
        <f>N1737</f>
        <v>43475</v>
      </c>
      <c r="O1753" s="3">
        <f t="shared" si="977"/>
        <v>0.68749999999999922</v>
      </c>
      <c r="P1753" s="4">
        <f t="shared" si="978"/>
        <v>0.70833333333333248</v>
      </c>
      <c r="Q1753" s="98" t="s">
        <v>10</v>
      </c>
      <c r="R1753" s="86" t="s">
        <v>1028</v>
      </c>
      <c r="S1753" s="5">
        <f t="shared" si="981"/>
        <v>2.0833333333333259E-2</v>
      </c>
    </row>
    <row r="1754" spans="1:19" ht="10.5" customHeight="1" outlineLevel="1" x14ac:dyDescent="0.2">
      <c r="B1754" s="16"/>
      <c r="C1754" s="13"/>
      <c r="D1754" s="16"/>
      <c r="E1754" s="16"/>
      <c r="F1754" s="16"/>
      <c r="G1754" s="16"/>
      <c r="H1754" s="16"/>
      <c r="I1754" s="16">
        <f>S1754</f>
        <v>2.0833333333333259E-2</v>
      </c>
      <c r="J1754" s="16"/>
      <c r="K1754" s="16"/>
      <c r="L1754" s="16"/>
      <c r="M1754" s="16"/>
      <c r="N1754" s="2">
        <f>N1737</f>
        <v>43475</v>
      </c>
      <c r="O1754" s="3">
        <f t="shared" si="977"/>
        <v>0.70833333333333248</v>
      </c>
      <c r="P1754" s="4">
        <f t="shared" si="978"/>
        <v>0.72916666666666574</v>
      </c>
      <c r="Q1754" s="98" t="s">
        <v>36</v>
      </c>
      <c r="R1754" s="86" t="s">
        <v>1047</v>
      </c>
      <c r="S1754" s="5">
        <f t="shared" si="981"/>
        <v>2.0833333333333259E-2</v>
      </c>
    </row>
    <row r="1755" spans="1:19" ht="10.5" customHeight="1" outlineLevel="1" x14ac:dyDescent="0.2">
      <c r="B1755" s="16"/>
      <c r="C1755" s="13"/>
      <c r="D1755" s="16"/>
      <c r="E1755" s="16"/>
      <c r="F1755" s="16"/>
      <c r="G1755" s="16"/>
      <c r="H1755" s="16"/>
      <c r="I1755" s="16">
        <f>S1755</f>
        <v>2.0833333333333259E-2</v>
      </c>
      <c r="J1755" s="16"/>
      <c r="K1755" s="16"/>
      <c r="L1755" s="16"/>
      <c r="M1755" s="16"/>
      <c r="N1755" s="2">
        <f>N1737</f>
        <v>43475</v>
      </c>
      <c r="O1755" s="3">
        <f t="shared" ref="O1755:O1759" si="982">SUM(P1754)</f>
        <v>0.72916666666666574</v>
      </c>
      <c r="P1755" s="4">
        <f t="shared" si="978"/>
        <v>0.749999999999999</v>
      </c>
      <c r="Q1755" s="98" t="s">
        <v>36</v>
      </c>
      <c r="R1755" s="86" t="s">
        <v>1047</v>
      </c>
      <c r="S1755" s="5">
        <f t="shared" si="981"/>
        <v>2.0833333333333259E-2</v>
      </c>
    </row>
    <row r="1756" spans="1:19" ht="10.5" customHeight="1" outlineLevel="1" x14ac:dyDescent="0.2">
      <c r="B1756" s="16"/>
      <c r="C1756" s="13"/>
      <c r="D1756" s="16"/>
      <c r="E1756" s="16"/>
      <c r="F1756" s="16"/>
      <c r="G1756" s="16">
        <f>S1756</f>
        <v>2.0833333333333259E-2</v>
      </c>
      <c r="H1756" s="16"/>
      <c r="I1756" s="16"/>
      <c r="J1756" s="16"/>
      <c r="K1756" s="16"/>
      <c r="L1756" s="16"/>
      <c r="M1756" s="16"/>
      <c r="N1756" s="2">
        <f>N1737</f>
        <v>43475</v>
      </c>
      <c r="O1756" s="3">
        <f t="shared" si="982"/>
        <v>0.749999999999999</v>
      </c>
      <c r="P1756" s="4">
        <f t="shared" si="978"/>
        <v>0.77083333333333226</v>
      </c>
      <c r="Q1756" s="98" t="s">
        <v>10</v>
      </c>
      <c r="R1756" s="86" t="s">
        <v>1028</v>
      </c>
      <c r="S1756" s="5">
        <f t="shared" si="981"/>
        <v>2.0833333333333259E-2</v>
      </c>
    </row>
    <row r="1757" spans="1:19" ht="10.5" customHeight="1" outlineLevel="1" x14ac:dyDescent="0.2">
      <c r="B1757" s="16"/>
      <c r="C1757" s="13"/>
      <c r="D1757" s="16"/>
      <c r="E1757" s="16"/>
      <c r="F1757" s="16"/>
      <c r="G1757" s="16">
        <f>S1757</f>
        <v>2.0833333333333259E-2</v>
      </c>
      <c r="H1757" s="16"/>
      <c r="I1757" s="16"/>
      <c r="J1757" s="16"/>
      <c r="K1757" s="16"/>
      <c r="L1757" s="16"/>
      <c r="M1757" s="16"/>
      <c r="N1757" s="2">
        <f>N1737</f>
        <v>43475</v>
      </c>
      <c r="O1757" s="3">
        <f t="shared" si="982"/>
        <v>0.77083333333333226</v>
      </c>
      <c r="P1757" s="4">
        <f t="shared" si="978"/>
        <v>0.79166666666666552</v>
      </c>
      <c r="Q1757" s="98" t="s">
        <v>10</v>
      </c>
      <c r="R1757" s="86" t="s">
        <v>1028</v>
      </c>
      <c r="S1757" s="5">
        <f t="shared" si="981"/>
        <v>2.0833333333333259E-2</v>
      </c>
    </row>
    <row r="1758" spans="1:19" ht="10.5" customHeight="1" outlineLevel="1" x14ac:dyDescent="0.2">
      <c r="B1758" s="16"/>
      <c r="C1758" s="13"/>
      <c r="D1758" s="16"/>
      <c r="E1758" s="16"/>
      <c r="F1758" s="16"/>
      <c r="G1758" s="16">
        <f>S1758</f>
        <v>2.0833333333333259E-2</v>
      </c>
      <c r="H1758" s="16"/>
      <c r="I1758" s="16"/>
      <c r="J1758" s="16"/>
      <c r="K1758" s="16"/>
      <c r="L1758" s="16"/>
      <c r="M1758" s="16"/>
      <c r="N1758" s="2">
        <f>N1737</f>
        <v>43475</v>
      </c>
      <c r="O1758" s="3">
        <f t="shared" si="982"/>
        <v>0.79166666666666552</v>
      </c>
      <c r="P1758" s="4">
        <f t="shared" si="978"/>
        <v>0.81249999999999878</v>
      </c>
      <c r="Q1758" s="98" t="s">
        <v>10</v>
      </c>
      <c r="R1758" s="86" t="s">
        <v>1028</v>
      </c>
      <c r="S1758" s="5">
        <f t="shared" si="981"/>
        <v>2.0833333333333259E-2</v>
      </c>
    </row>
    <row r="1759" spans="1:19" ht="10.5" customHeight="1" outlineLevel="1" thickBot="1" x14ac:dyDescent="0.25">
      <c r="B1759" s="16"/>
      <c r="C1759" s="13"/>
      <c r="D1759" s="16"/>
      <c r="E1759" s="16"/>
      <c r="F1759" s="16"/>
      <c r="G1759" s="16">
        <f>S1759</f>
        <v>2.0833333333333259E-2</v>
      </c>
      <c r="H1759" s="16"/>
      <c r="I1759" s="16"/>
      <c r="J1759" s="16"/>
      <c r="K1759" s="16"/>
      <c r="L1759" s="16"/>
      <c r="M1759" s="16"/>
      <c r="N1759" s="2">
        <f>N1737</f>
        <v>43475</v>
      </c>
      <c r="O1759" s="3">
        <f t="shared" si="982"/>
        <v>0.81249999999999878</v>
      </c>
      <c r="P1759" s="4">
        <f t="shared" si="978"/>
        <v>0.83333333333333204</v>
      </c>
      <c r="Q1759" s="98" t="s">
        <v>10</v>
      </c>
      <c r="R1759" s="86" t="s">
        <v>1028</v>
      </c>
      <c r="S1759" s="5">
        <f t="shared" si="981"/>
        <v>2.0833333333333259E-2</v>
      </c>
    </row>
    <row r="1760" spans="1:19" ht="10.5" customHeight="1" outlineLevel="1" x14ac:dyDescent="0.2">
      <c r="A1760" s="17">
        <f t="shared" ref="A1760:M1760" si="983">SUM(A1738:A1759)</f>
        <v>0</v>
      </c>
      <c r="B1760" s="17">
        <f t="shared" si="983"/>
        <v>0</v>
      </c>
      <c r="C1760" s="17">
        <f t="shared" si="983"/>
        <v>0</v>
      </c>
      <c r="D1760" s="17">
        <f t="shared" si="983"/>
        <v>2.0833333333333315E-2</v>
      </c>
      <c r="E1760" s="17">
        <f t="shared" si="983"/>
        <v>0</v>
      </c>
      <c r="F1760" s="17">
        <f t="shared" si="983"/>
        <v>0</v>
      </c>
      <c r="G1760" s="17">
        <f t="shared" si="983"/>
        <v>0.24999999999999917</v>
      </c>
      <c r="H1760" s="17">
        <f t="shared" si="983"/>
        <v>0</v>
      </c>
      <c r="I1760" s="17">
        <f t="shared" si="983"/>
        <v>0.18749999999999956</v>
      </c>
      <c r="J1760" s="17">
        <f t="shared" si="983"/>
        <v>0</v>
      </c>
      <c r="K1760" s="17">
        <f t="shared" si="983"/>
        <v>0</v>
      </c>
      <c r="L1760" s="17">
        <f t="shared" si="983"/>
        <v>0</v>
      </c>
      <c r="M1760" s="17">
        <f t="shared" si="983"/>
        <v>0</v>
      </c>
      <c r="N1760" s="55" t="b">
        <f>SUM(A1760:M1760) = S1760</f>
        <v>1</v>
      </c>
      <c r="O1760" s="23"/>
      <c r="P1760" s="23"/>
      <c r="Q1760" s="49"/>
      <c r="R1760" s="49"/>
      <c r="S1760" s="17">
        <f>SUM(S1738:S1759)</f>
        <v>0.45833333333333204</v>
      </c>
    </row>
    <row r="1761" spans="1:19" ht="10.5" customHeight="1" outlineLevel="1" x14ac:dyDescent="0.2">
      <c r="A1761" s="8">
        <f t="shared" ref="A1761:C1761" si="984">(A1760-INT(A1760))*24</f>
        <v>0</v>
      </c>
      <c r="B1761" s="8">
        <f t="shared" si="984"/>
        <v>0</v>
      </c>
      <c r="C1761" s="8">
        <f t="shared" si="984"/>
        <v>0</v>
      </c>
      <c r="D1761" s="18">
        <f>(D1760-INT(D1760))*24</f>
        <v>0.49999999999999956</v>
      </c>
      <c r="E1761" s="18">
        <f>(E1760-INT(E1760))*24</f>
        <v>0</v>
      </c>
      <c r="F1761" s="18">
        <f>(F1760-INT(F1760))*24</f>
        <v>0</v>
      </c>
      <c r="G1761" s="18">
        <f>(G1760-INT(G1760))*24</f>
        <v>5.9999999999999805</v>
      </c>
      <c r="H1761" s="18">
        <f t="shared" ref="H1761:M1761" si="985">(H1760-INT(H1760))*24</f>
        <v>0</v>
      </c>
      <c r="I1761" s="18">
        <f t="shared" si="985"/>
        <v>4.4999999999999893</v>
      </c>
      <c r="J1761" s="18">
        <f t="shared" si="985"/>
        <v>0</v>
      </c>
      <c r="K1761" s="18">
        <f t="shared" si="985"/>
        <v>0</v>
      </c>
      <c r="L1761" s="18">
        <f t="shared" si="985"/>
        <v>0</v>
      </c>
      <c r="M1761" s="57">
        <f t="shared" si="985"/>
        <v>0</v>
      </c>
      <c r="N1761" s="26">
        <f>SUM(A1761:M1761)</f>
        <v>10.99999999999997</v>
      </c>
      <c r="O1761" s="24"/>
      <c r="P1761" s="24"/>
      <c r="Q1761" s="50"/>
      <c r="R1761" s="50"/>
      <c r="S1761" s="52"/>
    </row>
    <row r="1762" spans="1:19" ht="10.5" customHeight="1" outlineLevel="1" thickBot="1" x14ac:dyDescent="0.25">
      <c r="A1762" s="27"/>
      <c r="B1762" s="19"/>
      <c r="C1762" s="19"/>
      <c r="D1762" s="20">
        <f>SUM(A1761:D1761)</f>
        <v>0.49999999999999956</v>
      </c>
      <c r="E1762" s="20">
        <f t="shared" ref="E1762:M1762" si="986">E1761</f>
        <v>0</v>
      </c>
      <c r="F1762" s="20">
        <f t="shared" si="986"/>
        <v>0</v>
      </c>
      <c r="G1762" s="20">
        <f t="shared" si="986"/>
        <v>5.9999999999999805</v>
      </c>
      <c r="H1762" s="20">
        <f t="shared" si="986"/>
        <v>0</v>
      </c>
      <c r="I1762" s="20">
        <f t="shared" si="986"/>
        <v>4.4999999999999893</v>
      </c>
      <c r="J1762" s="20">
        <f t="shared" si="986"/>
        <v>0</v>
      </c>
      <c r="K1762" s="20">
        <f t="shared" si="986"/>
        <v>0</v>
      </c>
      <c r="L1762" s="20">
        <f t="shared" si="986"/>
        <v>0</v>
      </c>
      <c r="M1762" s="58">
        <f t="shared" si="986"/>
        <v>0</v>
      </c>
      <c r="N1762" s="60">
        <f>S1762</f>
        <v>0.45833333333333204</v>
      </c>
      <c r="O1762" s="25"/>
      <c r="P1762" s="25"/>
      <c r="Q1762" s="51"/>
      <c r="R1762" s="51"/>
      <c r="S1762" s="54">
        <f>SUM(S1760:S1761)</f>
        <v>0.45833333333333204</v>
      </c>
    </row>
    <row r="1763" spans="1:19" ht="10.5" customHeight="1" outlineLevel="1" thickBot="1" x14ac:dyDescent="0.25">
      <c r="A1763" s="39"/>
      <c r="B1763" s="40" t="s">
        <v>252</v>
      </c>
      <c r="C1763" s="40" t="s">
        <v>19</v>
      </c>
      <c r="D1763" s="40" t="s">
        <v>3</v>
      </c>
      <c r="E1763" s="59" t="s">
        <v>24</v>
      </c>
      <c r="F1763" s="40" t="s">
        <v>12</v>
      </c>
      <c r="G1763" s="39" t="s">
        <v>10</v>
      </c>
      <c r="H1763" s="39" t="s">
        <v>11</v>
      </c>
      <c r="I1763" s="39" t="s">
        <v>15</v>
      </c>
      <c r="J1763" s="39" t="s">
        <v>13</v>
      </c>
      <c r="K1763" s="39" t="s">
        <v>368</v>
      </c>
      <c r="L1763" s="39" t="s">
        <v>687</v>
      </c>
      <c r="M1763" s="59" t="s">
        <v>26</v>
      </c>
      <c r="N1763" s="56">
        <f>N1737+1</f>
        <v>43476</v>
      </c>
      <c r="O1763" s="4">
        <v>0.41666666666666669</v>
      </c>
      <c r="P1763" s="4">
        <f>O1763</f>
        <v>0.41666666666666669</v>
      </c>
      <c r="Q1763" s="47" t="s">
        <v>23</v>
      </c>
      <c r="R1763" s="86" t="s">
        <v>661</v>
      </c>
      <c r="S1763" s="5">
        <f t="shared" ref="S1763" si="987">SUM(P1763-O1763)</f>
        <v>0</v>
      </c>
    </row>
    <row r="1764" spans="1:19" ht="10.5" customHeight="1" outlineLevel="1" x14ac:dyDescent="0.2">
      <c r="B1764" s="16"/>
      <c r="C1764" s="13"/>
      <c r="D1764" s="16"/>
      <c r="E1764" s="16"/>
      <c r="F1764" s="16"/>
      <c r="G1764" s="16"/>
      <c r="H1764" s="16"/>
      <c r="I1764" s="16">
        <f>S1764</f>
        <v>2.0833333333333315E-2</v>
      </c>
      <c r="J1764" s="16"/>
      <c r="M1764" s="16"/>
      <c r="N1764" s="2">
        <f>N1763</f>
        <v>43476</v>
      </c>
      <c r="O1764" s="3">
        <f>SUM(P1763)</f>
        <v>0.41666666666666669</v>
      </c>
      <c r="P1764" s="4">
        <f>P1763+0.0208333333333333</f>
        <v>0.4375</v>
      </c>
      <c r="Q1764" s="98" t="s">
        <v>36</v>
      </c>
      <c r="R1764" s="86" t="s">
        <v>1047</v>
      </c>
      <c r="S1764" s="5">
        <f t="shared" ref="S1764:S1765" si="988">SUM(P1764-O1764)</f>
        <v>2.0833333333333315E-2</v>
      </c>
    </row>
    <row r="1765" spans="1:19" ht="10.5" customHeight="1" outlineLevel="1" x14ac:dyDescent="0.2">
      <c r="B1765" s="16"/>
      <c r="C1765" s="13"/>
      <c r="D1765" s="16"/>
      <c r="E1765" s="16"/>
      <c r="F1765" s="16"/>
      <c r="G1765" s="16">
        <f>S1765</f>
        <v>2.0833333333333315E-2</v>
      </c>
      <c r="H1765" s="16"/>
      <c r="I1765" s="16"/>
      <c r="J1765" s="16"/>
      <c r="K1765" s="16"/>
      <c r="M1765" s="16"/>
      <c r="N1765" s="2">
        <f>N1763</f>
        <v>43476</v>
      </c>
      <c r="O1765" s="3">
        <f t="shared" ref="O1765:O1780" si="989">SUM(P1764)</f>
        <v>0.4375</v>
      </c>
      <c r="P1765" s="4">
        <f t="shared" ref="P1765:P1780" si="990">P1764+0.0208333333333333</f>
        <v>0.45833333333333331</v>
      </c>
      <c r="Q1765" s="98" t="s">
        <v>10</v>
      </c>
      <c r="R1765" s="86" t="s">
        <v>1028</v>
      </c>
      <c r="S1765" s="5">
        <f t="shared" si="988"/>
        <v>2.0833333333333315E-2</v>
      </c>
    </row>
    <row r="1766" spans="1:19" ht="10.5" customHeight="1" outlineLevel="1" x14ac:dyDescent="0.2">
      <c r="B1766" s="16"/>
      <c r="C1766" s="13"/>
      <c r="D1766" s="5"/>
      <c r="E1766" s="16"/>
      <c r="F1766" s="16"/>
      <c r="G1766" s="16"/>
      <c r="H1766" s="16"/>
      <c r="I1766" s="16">
        <f>S1766</f>
        <v>2.0833333333333315E-2</v>
      </c>
      <c r="J1766" s="16"/>
      <c r="K1766" s="16"/>
      <c r="L1766" s="16"/>
      <c r="M1766" s="13"/>
      <c r="N1766" s="2">
        <f>N1763</f>
        <v>43476</v>
      </c>
      <c r="O1766" s="3">
        <f t="shared" si="989"/>
        <v>0.45833333333333331</v>
      </c>
      <c r="P1766" s="4">
        <f t="shared" si="990"/>
        <v>0.47916666666666663</v>
      </c>
      <c r="Q1766" s="98" t="s">
        <v>36</v>
      </c>
      <c r="R1766" s="86" t="s">
        <v>1030</v>
      </c>
      <c r="S1766" s="5">
        <f>SUM(P1766-O1766)</f>
        <v>2.0833333333333315E-2</v>
      </c>
    </row>
    <row r="1767" spans="1:19" ht="10.5" customHeight="1" outlineLevel="1" x14ac:dyDescent="0.2">
      <c r="B1767" s="16"/>
      <c r="C1767" s="13"/>
      <c r="D1767" s="16"/>
      <c r="E1767" s="16"/>
      <c r="F1767" s="16"/>
      <c r="G1767" s="16"/>
      <c r="H1767" s="16"/>
      <c r="I1767" s="16">
        <f>S1767</f>
        <v>2.0833333333333315E-2</v>
      </c>
      <c r="J1767" s="16"/>
      <c r="K1767" s="16"/>
      <c r="L1767" s="16"/>
      <c r="M1767" s="16"/>
      <c r="N1767" s="2">
        <f>N1763</f>
        <v>43476</v>
      </c>
      <c r="O1767" s="3">
        <f t="shared" si="989"/>
        <v>0.47916666666666663</v>
      </c>
      <c r="P1767" s="4">
        <f t="shared" si="990"/>
        <v>0.49999999999999994</v>
      </c>
      <c r="Q1767" s="98" t="s">
        <v>36</v>
      </c>
      <c r="R1767" s="86" t="s">
        <v>1030</v>
      </c>
      <c r="S1767" s="5">
        <f>SUM(P1767-O1767)</f>
        <v>2.0833333333333315E-2</v>
      </c>
    </row>
    <row r="1768" spans="1:19" ht="10.5" customHeight="1" outlineLevel="1" x14ac:dyDescent="0.2">
      <c r="B1768" s="16"/>
      <c r="C1768" s="13"/>
      <c r="D1768" s="16">
        <f>S1768</f>
        <v>2.0833333333333315E-2</v>
      </c>
      <c r="E1768" s="16"/>
      <c r="F1768" s="16"/>
      <c r="G1768" s="16"/>
      <c r="H1768" s="16"/>
      <c r="I1768" s="16"/>
      <c r="J1768" s="16"/>
      <c r="K1768" s="16"/>
      <c r="L1768" s="16"/>
      <c r="M1768" s="16"/>
      <c r="N1768" s="2">
        <f>N1763</f>
        <v>43476</v>
      </c>
      <c r="O1768" s="3">
        <f t="shared" si="989"/>
        <v>0.49999999999999994</v>
      </c>
      <c r="P1768" s="4">
        <f t="shared" si="990"/>
        <v>0.52083333333333326</v>
      </c>
      <c r="Q1768" s="98" t="s">
        <v>3</v>
      </c>
      <c r="R1768" s="86" t="s">
        <v>1031</v>
      </c>
      <c r="S1768" s="5">
        <f>SUM(P1768-O1768)</f>
        <v>2.0833333333333315E-2</v>
      </c>
    </row>
    <row r="1769" spans="1:19" ht="10.5" customHeight="1" outlineLevel="1" x14ac:dyDescent="0.2">
      <c r="B1769" s="16"/>
      <c r="C1769" s="13"/>
      <c r="D1769" s="16"/>
      <c r="E1769" s="16"/>
      <c r="F1769" s="16"/>
      <c r="G1769" s="16">
        <f t="shared" ref="G1769:G1775" si="991">S1769</f>
        <v>2.0833333333333259E-2</v>
      </c>
      <c r="H1769" s="16"/>
      <c r="I1769" s="16"/>
      <c r="J1769" s="16"/>
      <c r="K1769" s="16"/>
      <c r="L1769" s="16"/>
      <c r="M1769" s="16"/>
      <c r="N1769" s="2">
        <f>N1763</f>
        <v>43476</v>
      </c>
      <c r="O1769" s="3">
        <f t="shared" si="989"/>
        <v>0.52083333333333326</v>
      </c>
      <c r="P1769" s="4">
        <f t="shared" si="990"/>
        <v>0.54166666666666652</v>
      </c>
      <c r="Q1769" s="98" t="s">
        <v>10</v>
      </c>
      <c r="R1769" s="86" t="s">
        <v>1028</v>
      </c>
      <c r="S1769" s="5">
        <f>SUM(P1769-O1769)</f>
        <v>2.0833333333333259E-2</v>
      </c>
    </row>
    <row r="1770" spans="1:19" ht="10.5" customHeight="1" outlineLevel="1" x14ac:dyDescent="0.2">
      <c r="B1770" s="16"/>
      <c r="C1770" s="13"/>
      <c r="D1770" s="16"/>
      <c r="E1770" s="16"/>
      <c r="F1770" s="16"/>
      <c r="G1770" s="16">
        <f t="shared" si="991"/>
        <v>2.0833333333333259E-2</v>
      </c>
      <c r="H1770" s="16"/>
      <c r="I1770" s="16"/>
      <c r="J1770" s="16"/>
      <c r="K1770" s="16"/>
      <c r="L1770" s="16"/>
      <c r="M1770" s="16"/>
      <c r="N1770" s="2">
        <f>N1763</f>
        <v>43476</v>
      </c>
      <c r="O1770" s="3">
        <f t="shared" si="989"/>
        <v>0.54166666666666652</v>
      </c>
      <c r="P1770" s="4">
        <f t="shared" si="990"/>
        <v>0.56249999999999978</v>
      </c>
      <c r="Q1770" s="98" t="s">
        <v>10</v>
      </c>
      <c r="R1770" s="86" t="s">
        <v>1029</v>
      </c>
      <c r="S1770" s="5">
        <f t="shared" ref="S1770:S1771" si="992">SUM(P1770-O1770)</f>
        <v>2.0833333333333259E-2</v>
      </c>
    </row>
    <row r="1771" spans="1:19" ht="10.5" customHeight="1" outlineLevel="1" x14ac:dyDescent="0.2">
      <c r="B1771" s="16"/>
      <c r="C1771" s="13"/>
      <c r="D1771" s="16"/>
      <c r="E1771" s="16"/>
      <c r="F1771" s="16"/>
      <c r="G1771" s="16">
        <f t="shared" si="991"/>
        <v>2.0833333333333259E-2</v>
      </c>
      <c r="H1771" s="16"/>
      <c r="I1771" s="16"/>
      <c r="J1771" s="16"/>
      <c r="L1771" s="16"/>
      <c r="M1771" s="16"/>
      <c r="N1771" s="2">
        <f>N1763</f>
        <v>43476</v>
      </c>
      <c r="O1771" s="3">
        <f t="shared" si="989"/>
        <v>0.56249999999999978</v>
      </c>
      <c r="P1771" s="4">
        <f t="shared" si="990"/>
        <v>0.58333333333333304</v>
      </c>
      <c r="Q1771" s="98" t="s">
        <v>10</v>
      </c>
      <c r="R1771" s="86" t="s">
        <v>1029</v>
      </c>
      <c r="S1771" s="5">
        <f t="shared" si="992"/>
        <v>2.0833333333333259E-2</v>
      </c>
    </row>
    <row r="1772" spans="1:19" ht="10.5" customHeight="1" outlineLevel="1" x14ac:dyDescent="0.2">
      <c r="B1772" s="16"/>
      <c r="C1772" s="13"/>
      <c r="D1772" s="16"/>
      <c r="E1772" s="16"/>
      <c r="F1772" s="16"/>
      <c r="G1772" s="16">
        <f t="shared" si="991"/>
        <v>2.0833333333333259E-2</v>
      </c>
      <c r="H1772" s="16"/>
      <c r="I1772" s="16"/>
      <c r="J1772" s="16"/>
      <c r="K1772" s="16"/>
      <c r="L1772" s="16"/>
      <c r="M1772" s="16"/>
      <c r="N1772" s="2">
        <f>N1763</f>
        <v>43476</v>
      </c>
      <c r="O1772" s="3">
        <f t="shared" si="989"/>
        <v>0.58333333333333304</v>
      </c>
      <c r="P1772" s="4">
        <f t="shared" si="990"/>
        <v>0.6041666666666663</v>
      </c>
      <c r="Q1772" s="98" t="s">
        <v>10</v>
      </c>
      <c r="R1772" s="86" t="s">
        <v>1032</v>
      </c>
      <c r="S1772" s="5">
        <f>SUM(P1772-O1772)</f>
        <v>2.0833333333333259E-2</v>
      </c>
    </row>
    <row r="1773" spans="1:19" ht="10.5" customHeight="1" outlineLevel="1" x14ac:dyDescent="0.2">
      <c r="B1773" s="16"/>
      <c r="C1773" s="16"/>
      <c r="D1773" s="16"/>
      <c r="E1773" s="16"/>
      <c r="F1773" s="16"/>
      <c r="G1773" s="16">
        <f t="shared" si="991"/>
        <v>2.0833333333333259E-2</v>
      </c>
      <c r="H1773" s="16"/>
      <c r="I1773" s="16"/>
      <c r="J1773" s="16"/>
      <c r="K1773" s="16"/>
      <c r="L1773" s="16"/>
      <c r="M1773" s="16"/>
      <c r="N1773" s="2">
        <f>N1763</f>
        <v>43476</v>
      </c>
      <c r="O1773" s="3">
        <f t="shared" si="989"/>
        <v>0.6041666666666663</v>
      </c>
      <c r="P1773" s="4">
        <f t="shared" si="990"/>
        <v>0.62499999999999956</v>
      </c>
      <c r="Q1773" s="98" t="s">
        <v>10</v>
      </c>
      <c r="R1773" s="86" t="s">
        <v>1028</v>
      </c>
      <c r="S1773" s="5">
        <f>SUM(P1773-O1773)</f>
        <v>2.0833333333333259E-2</v>
      </c>
    </row>
    <row r="1774" spans="1:19" ht="10.5" customHeight="1" outlineLevel="1" x14ac:dyDescent="0.2">
      <c r="B1774" s="16"/>
      <c r="C1774" s="16"/>
      <c r="D1774" s="16"/>
      <c r="E1774" s="16"/>
      <c r="F1774" s="16"/>
      <c r="G1774" s="16">
        <f t="shared" si="991"/>
        <v>2.0833333333333259E-2</v>
      </c>
      <c r="H1774" s="16"/>
      <c r="I1774" s="16"/>
      <c r="J1774" s="16"/>
      <c r="K1774" s="16"/>
      <c r="L1774" s="16"/>
      <c r="M1774" s="16"/>
      <c r="N1774" s="2">
        <f>N1763</f>
        <v>43476</v>
      </c>
      <c r="O1774" s="3">
        <f t="shared" si="989"/>
        <v>0.62499999999999956</v>
      </c>
      <c r="P1774" s="4">
        <f t="shared" si="990"/>
        <v>0.64583333333333282</v>
      </c>
      <c r="Q1774" s="98" t="s">
        <v>10</v>
      </c>
      <c r="R1774" s="86" t="s">
        <v>1028</v>
      </c>
      <c r="S1774" s="5">
        <f t="shared" ref="S1774:S1776" si="993">SUM(P1774-O1774)</f>
        <v>2.0833333333333259E-2</v>
      </c>
    </row>
    <row r="1775" spans="1:19" ht="10.5" customHeight="1" outlineLevel="1" x14ac:dyDescent="0.2">
      <c r="B1775" s="16"/>
      <c r="C1775" s="16"/>
      <c r="D1775" s="16"/>
      <c r="E1775" s="16"/>
      <c r="F1775" s="16"/>
      <c r="G1775" s="16">
        <f t="shared" si="991"/>
        <v>2.0833333333333259E-2</v>
      </c>
      <c r="H1775" s="16"/>
      <c r="I1775" s="16"/>
      <c r="J1775" s="16"/>
      <c r="K1775" s="16"/>
      <c r="L1775" s="16"/>
      <c r="M1775" s="16"/>
      <c r="N1775" s="2">
        <f>N1763</f>
        <v>43476</v>
      </c>
      <c r="O1775" s="3">
        <f t="shared" si="989"/>
        <v>0.64583333333333282</v>
      </c>
      <c r="P1775" s="4">
        <f t="shared" si="990"/>
        <v>0.66666666666666607</v>
      </c>
      <c r="Q1775" s="98" t="s">
        <v>10</v>
      </c>
      <c r="R1775" s="86" t="s">
        <v>1028</v>
      </c>
      <c r="S1775" s="5">
        <f t="shared" si="993"/>
        <v>2.0833333333333259E-2</v>
      </c>
    </row>
    <row r="1776" spans="1:19" ht="10.5" customHeight="1" outlineLevel="1" x14ac:dyDescent="0.2">
      <c r="B1776" s="16"/>
      <c r="C1776" s="16"/>
      <c r="D1776" s="16"/>
      <c r="E1776" s="16"/>
      <c r="F1776" s="16"/>
      <c r="G1776" s="16"/>
      <c r="H1776" s="16"/>
      <c r="I1776" s="16">
        <f>S1776</f>
        <v>2.0833333333333259E-2</v>
      </c>
      <c r="J1776" s="16"/>
      <c r="K1776" s="16"/>
      <c r="L1776" s="16"/>
      <c r="M1776" s="16"/>
      <c r="N1776" s="2">
        <f>N1763</f>
        <v>43476</v>
      </c>
      <c r="O1776" s="3">
        <f t="shared" si="989"/>
        <v>0.66666666666666607</v>
      </c>
      <c r="P1776" s="4">
        <f t="shared" si="990"/>
        <v>0.68749999999999933</v>
      </c>
      <c r="Q1776" s="98" t="s">
        <v>36</v>
      </c>
      <c r="R1776" s="86" t="s">
        <v>1034</v>
      </c>
      <c r="S1776" s="5">
        <f t="shared" si="993"/>
        <v>2.0833333333333259E-2</v>
      </c>
    </row>
    <row r="1777" spans="1:19" ht="10.5" customHeight="1" outlineLevel="1" x14ac:dyDescent="0.2">
      <c r="B1777" s="16"/>
      <c r="C1777" s="16"/>
      <c r="D1777" s="16"/>
      <c r="E1777" s="16"/>
      <c r="F1777" s="16"/>
      <c r="G1777" s="16"/>
      <c r="H1777" s="16"/>
      <c r="I1777" s="16">
        <f>S1777</f>
        <v>2.0833333333333259E-2</v>
      </c>
      <c r="J1777" s="16"/>
      <c r="K1777" s="16"/>
      <c r="L1777" s="16"/>
      <c r="M1777" s="16"/>
      <c r="N1777" s="2">
        <f>N1763</f>
        <v>43476</v>
      </c>
      <c r="O1777" s="3">
        <f t="shared" si="989"/>
        <v>0.68749999999999933</v>
      </c>
      <c r="P1777" s="4">
        <f t="shared" si="990"/>
        <v>0.70833333333333259</v>
      </c>
      <c r="Q1777" s="98" t="s">
        <v>36</v>
      </c>
      <c r="R1777" s="86" t="s">
        <v>1035</v>
      </c>
      <c r="S1777" s="5">
        <f>SUM(P1777-O1777)</f>
        <v>2.0833333333333259E-2</v>
      </c>
    </row>
    <row r="1778" spans="1:19" ht="10.5" customHeight="1" outlineLevel="1" x14ac:dyDescent="0.2">
      <c r="B1778" s="16"/>
      <c r="C1778" s="16"/>
      <c r="D1778" s="16"/>
      <c r="E1778" s="16"/>
      <c r="F1778" s="16"/>
      <c r="G1778" s="16">
        <f>S1778</f>
        <v>2.0833333333333259E-2</v>
      </c>
      <c r="H1778" s="16"/>
      <c r="I1778" s="16"/>
      <c r="J1778" s="16"/>
      <c r="K1778" s="16"/>
      <c r="L1778" s="16"/>
      <c r="M1778" s="16"/>
      <c r="N1778" s="2">
        <f>N1763</f>
        <v>43476</v>
      </c>
      <c r="O1778" s="3">
        <f t="shared" si="989"/>
        <v>0.70833333333333259</v>
      </c>
      <c r="P1778" s="4">
        <f t="shared" si="990"/>
        <v>0.72916666666666585</v>
      </c>
      <c r="Q1778" s="98" t="s">
        <v>10</v>
      </c>
      <c r="R1778" s="86" t="s">
        <v>1033</v>
      </c>
      <c r="S1778" s="5">
        <f>SUM(P1778-O1778)</f>
        <v>2.0833333333333259E-2</v>
      </c>
    </row>
    <row r="1779" spans="1:19" ht="10.5" customHeight="1" outlineLevel="1" x14ac:dyDescent="0.2">
      <c r="B1779" s="16"/>
      <c r="C1779" s="16"/>
      <c r="D1779" s="16"/>
      <c r="E1779" s="16"/>
      <c r="F1779" s="16"/>
      <c r="G1779" s="16">
        <f>S1779</f>
        <v>2.0833333333333259E-2</v>
      </c>
      <c r="H1779" s="16"/>
      <c r="I1779" s="16"/>
      <c r="J1779" s="16"/>
      <c r="K1779" s="16"/>
      <c r="L1779" s="16"/>
      <c r="M1779" s="16"/>
      <c r="N1779" s="2">
        <f>N1763</f>
        <v>43476</v>
      </c>
      <c r="O1779" s="3">
        <f t="shared" si="989"/>
        <v>0.72916666666666585</v>
      </c>
      <c r="P1779" s="4">
        <f t="shared" si="990"/>
        <v>0.74999999999999911</v>
      </c>
      <c r="Q1779" s="98" t="s">
        <v>10</v>
      </c>
      <c r="R1779" s="86" t="s">
        <v>1033</v>
      </c>
      <c r="S1779" s="5">
        <f>SUM(P1779-O1779)</f>
        <v>2.0833333333333259E-2</v>
      </c>
    </row>
    <row r="1780" spans="1:19" ht="10.5" customHeight="1" outlineLevel="1" thickBot="1" x14ac:dyDescent="0.25">
      <c r="B1780" s="16"/>
      <c r="C1780" s="16"/>
      <c r="D1780" s="16"/>
      <c r="E1780" s="16"/>
      <c r="F1780" s="16"/>
      <c r="G1780" s="16">
        <f>S1780</f>
        <v>2.0833333333333259E-2</v>
      </c>
      <c r="H1780" s="16"/>
      <c r="I1780" s="16"/>
      <c r="J1780" s="16"/>
      <c r="K1780" s="16"/>
      <c r="L1780" s="16"/>
      <c r="M1780" s="16"/>
      <c r="N1780" s="2">
        <f>N1763</f>
        <v>43476</v>
      </c>
      <c r="O1780" s="3">
        <f t="shared" si="989"/>
        <v>0.74999999999999911</v>
      </c>
      <c r="P1780" s="4">
        <f t="shared" si="990"/>
        <v>0.77083333333333237</v>
      </c>
      <c r="Q1780" s="98" t="s">
        <v>10</v>
      </c>
      <c r="R1780" s="86" t="s">
        <v>1036</v>
      </c>
      <c r="S1780" s="5">
        <f>SUM(P1780-O1780)</f>
        <v>2.0833333333333259E-2</v>
      </c>
    </row>
    <row r="1781" spans="1:19" ht="10.5" customHeight="1" outlineLevel="1" x14ac:dyDescent="0.2">
      <c r="A1781" s="17">
        <f t="shared" ref="A1781:M1781" si="994">SUM(A1764:A1780)</f>
        <v>0</v>
      </c>
      <c r="B1781" s="17">
        <f t="shared" si="994"/>
        <v>0</v>
      </c>
      <c r="C1781" s="17">
        <f t="shared" si="994"/>
        <v>0</v>
      </c>
      <c r="D1781" s="17">
        <f t="shared" si="994"/>
        <v>2.0833333333333315E-2</v>
      </c>
      <c r="E1781" s="17">
        <f t="shared" si="994"/>
        <v>0</v>
      </c>
      <c r="F1781" s="17">
        <f t="shared" si="994"/>
        <v>0</v>
      </c>
      <c r="G1781" s="17">
        <f t="shared" si="994"/>
        <v>0.22916666666666591</v>
      </c>
      <c r="H1781" s="17">
        <f t="shared" si="994"/>
        <v>0</v>
      </c>
      <c r="I1781" s="17">
        <f t="shared" si="994"/>
        <v>0.10416666666666646</v>
      </c>
      <c r="J1781" s="17">
        <f t="shared" si="994"/>
        <v>0</v>
      </c>
      <c r="K1781" s="17">
        <f t="shared" si="994"/>
        <v>0</v>
      </c>
      <c r="L1781" s="17">
        <f t="shared" si="994"/>
        <v>0</v>
      </c>
      <c r="M1781" s="23">
        <f t="shared" si="994"/>
        <v>0</v>
      </c>
      <c r="N1781" s="150" t="b">
        <f>SUM(A1781:M1781) = S1781</f>
        <v>1</v>
      </c>
      <c r="O1781" s="155"/>
      <c r="P1781" s="7"/>
      <c r="Q1781" s="49"/>
      <c r="R1781" s="49"/>
      <c r="S1781" s="17">
        <f>SUM(S1764:S1780)</f>
        <v>0.35416666666666569</v>
      </c>
    </row>
    <row r="1782" spans="1:19" ht="10.5" customHeight="1" outlineLevel="1" thickBot="1" x14ac:dyDescent="0.25">
      <c r="A1782" s="8">
        <f t="shared" ref="A1782:C1782" si="995">(A1781-INT(A1781))*24</f>
        <v>0</v>
      </c>
      <c r="B1782" s="8">
        <f t="shared" si="995"/>
        <v>0</v>
      </c>
      <c r="C1782" s="8">
        <f t="shared" si="995"/>
        <v>0</v>
      </c>
      <c r="D1782" s="18">
        <f>(D1781-INT(D1781))*24</f>
        <v>0.49999999999999956</v>
      </c>
      <c r="E1782" s="18">
        <f>(E1781-INT(E1781))*24</f>
        <v>0</v>
      </c>
      <c r="F1782" s="18">
        <f>(F1781-INT(F1781))*24</f>
        <v>0</v>
      </c>
      <c r="G1782" s="18">
        <f>(G1781-INT(G1781))*24</f>
        <v>5.4999999999999822</v>
      </c>
      <c r="H1782" s="18">
        <f t="shared" ref="H1782:M1782" si="996">(H1781-INT(H1781))*24</f>
        <v>0</v>
      </c>
      <c r="I1782" s="18">
        <f t="shared" si="996"/>
        <v>2.4999999999999951</v>
      </c>
      <c r="J1782" s="18">
        <f t="shared" si="996"/>
        <v>0</v>
      </c>
      <c r="K1782" s="18">
        <f t="shared" si="996"/>
        <v>0</v>
      </c>
      <c r="L1782" s="18">
        <f t="shared" si="996"/>
        <v>0</v>
      </c>
      <c r="M1782" s="146">
        <f t="shared" si="996"/>
        <v>0</v>
      </c>
      <c r="N1782" s="151">
        <f>SUM(A1782:M1782)</f>
        <v>8.4999999999999769</v>
      </c>
      <c r="O1782" s="153"/>
      <c r="P1782" s="50"/>
      <c r="Q1782" s="50"/>
      <c r="R1782" s="50"/>
      <c r="S1782" s="52"/>
    </row>
    <row r="1783" spans="1:19" ht="10.5" customHeight="1" outlineLevel="1" thickBot="1" x14ac:dyDescent="0.25">
      <c r="A1783" s="15"/>
      <c r="B1783" s="11"/>
      <c r="C1783" s="11"/>
      <c r="D1783" s="20">
        <f>SUM(A1782:D1782)</f>
        <v>0.49999999999999956</v>
      </c>
      <c r="E1783" s="20">
        <f t="shared" ref="E1783:M1783" si="997">E1782</f>
        <v>0</v>
      </c>
      <c r="F1783" s="20">
        <f t="shared" si="997"/>
        <v>0</v>
      </c>
      <c r="G1783" s="20">
        <f t="shared" si="997"/>
        <v>5.4999999999999822</v>
      </c>
      <c r="H1783" s="20">
        <f t="shared" si="997"/>
        <v>0</v>
      </c>
      <c r="I1783" s="20">
        <f t="shared" si="997"/>
        <v>2.4999999999999951</v>
      </c>
      <c r="J1783" s="20">
        <f t="shared" si="997"/>
        <v>0</v>
      </c>
      <c r="K1783" s="20">
        <f t="shared" si="997"/>
        <v>0</v>
      </c>
      <c r="L1783" s="20">
        <f t="shared" si="997"/>
        <v>0</v>
      </c>
      <c r="M1783" s="147">
        <f t="shared" si="997"/>
        <v>0</v>
      </c>
      <c r="N1783" s="147" t="s">
        <v>17</v>
      </c>
      <c r="O1783" s="154">
        <f>SUM(S1690,S1710,S1734,S1760,S1781)</f>
        <v>1.9791666666666612</v>
      </c>
      <c r="P1783" s="159">
        <f>SUM(S1692,S1712,S1736,S1762,S1783)</f>
        <v>1.9791666666666612</v>
      </c>
      <c r="Q1783" s="51"/>
      <c r="R1783" s="51"/>
      <c r="S1783" s="54">
        <f>SUM(S1781:S1782)</f>
        <v>0.35416666666666569</v>
      </c>
    </row>
    <row r="1784" spans="1:19" ht="10.5" customHeight="1" x14ac:dyDescent="0.2">
      <c r="A1784" s="8">
        <f t="shared" ref="A1784:M1784" si="998">SUM(A1691,A1711,A1735,A1761,A1782)</f>
        <v>0</v>
      </c>
      <c r="B1784" s="8">
        <f t="shared" si="998"/>
        <v>6.999999999999984</v>
      </c>
      <c r="C1784" s="8">
        <f t="shared" si="998"/>
        <v>0</v>
      </c>
      <c r="D1784" s="8">
        <f t="shared" si="998"/>
        <v>6.4999999999999876</v>
      </c>
      <c r="E1784" s="8">
        <f t="shared" si="998"/>
        <v>0</v>
      </c>
      <c r="F1784" s="8">
        <f t="shared" si="998"/>
        <v>1.4999999999999947</v>
      </c>
      <c r="G1784" s="8">
        <f t="shared" si="998"/>
        <v>13.499999999999957</v>
      </c>
      <c r="H1784" s="8">
        <f t="shared" si="998"/>
        <v>0.99999999999999645</v>
      </c>
      <c r="I1784" s="8">
        <f t="shared" si="998"/>
        <v>14.999999999999959</v>
      </c>
      <c r="J1784" s="8">
        <f t="shared" si="998"/>
        <v>0</v>
      </c>
      <c r="K1784" s="8">
        <f t="shared" si="998"/>
        <v>0</v>
      </c>
      <c r="L1784" s="8">
        <f t="shared" si="998"/>
        <v>2.999999999999992</v>
      </c>
      <c r="M1784" s="148">
        <f t="shared" si="998"/>
        <v>0</v>
      </c>
      <c r="N1784" s="157">
        <f>SUM(S1691,S1711,S1735,S1761,S1782)</f>
        <v>0</v>
      </c>
      <c r="O1784" s="160">
        <f>SUM(A1784:M1784)</f>
        <v>47.499999999999872</v>
      </c>
      <c r="P1784" s="161">
        <f>SUM(O1783)+N1784</f>
        <v>1.9791666666666612</v>
      </c>
      <c r="Q1784" s="22"/>
      <c r="R1784" s="22"/>
      <c r="S1784" s="21"/>
    </row>
    <row r="1785" spans="1:19" ht="10.5" customHeight="1" thickBot="1" x14ac:dyDescent="0.25">
      <c r="A1785" s="10"/>
      <c r="B1785" s="11"/>
      <c r="C1785" s="11"/>
      <c r="D1785" s="11">
        <f>SUM(A1784:D1784)</f>
        <v>13.499999999999972</v>
      </c>
      <c r="E1785" s="32">
        <f t="shared" ref="E1785:M1785" si="999">E1784</f>
        <v>0</v>
      </c>
      <c r="F1785" s="32">
        <f t="shared" si="999"/>
        <v>1.4999999999999947</v>
      </c>
      <c r="G1785" s="32">
        <f t="shared" si="999"/>
        <v>13.499999999999957</v>
      </c>
      <c r="H1785" s="32">
        <f t="shared" si="999"/>
        <v>0.99999999999999645</v>
      </c>
      <c r="I1785" s="32">
        <f t="shared" si="999"/>
        <v>14.999999999999959</v>
      </c>
      <c r="J1785" s="32">
        <f t="shared" si="999"/>
        <v>0</v>
      </c>
      <c r="K1785" s="32">
        <f t="shared" si="999"/>
        <v>0</v>
      </c>
      <c r="L1785" s="32">
        <f t="shared" si="999"/>
        <v>2.999999999999992</v>
      </c>
      <c r="M1785" s="149">
        <f t="shared" si="999"/>
        <v>0</v>
      </c>
      <c r="N1785" s="158">
        <f>IF(SUM(O1784-37.5)&gt;0,SUM(O1784-37.5),0)</f>
        <v>9.9999999999998721</v>
      </c>
      <c r="O1785" s="162">
        <f>SUM(A1785:M1785)</f>
        <v>47.499999999999872</v>
      </c>
      <c r="P1785" s="152">
        <f>(O1783)*24</f>
        <v>47.499999999999872</v>
      </c>
      <c r="Q1785" s="22"/>
      <c r="R1785" s="22"/>
      <c r="S1785" s="34" t="b">
        <f>O1785=P1785</f>
        <v>1</v>
      </c>
    </row>
    <row r="1787" spans="1:19" ht="10.5" customHeight="1" x14ac:dyDescent="0.2">
      <c r="A1787" s="28">
        <f>WEEKNUM(G1787)</f>
        <v>3</v>
      </c>
      <c r="B1787" s="43" t="s">
        <v>4</v>
      </c>
      <c r="C1787" s="178">
        <f>SUM(N1789)-2</f>
        <v>43477</v>
      </c>
      <c r="D1787" s="178"/>
      <c r="E1787" s="29"/>
      <c r="F1787" s="29" t="s">
        <v>5</v>
      </c>
      <c r="G1787" s="178">
        <f>SUM(C1787+6)</f>
        <v>43483</v>
      </c>
      <c r="H1787" s="178"/>
      <c r="I1787" s="29"/>
      <c r="J1787" s="45"/>
      <c r="K1787" s="45"/>
      <c r="L1787" s="29"/>
      <c r="M1787" s="33"/>
      <c r="N1787" s="30" t="s">
        <v>6</v>
      </c>
      <c r="O1787" s="30" t="s">
        <v>7</v>
      </c>
      <c r="P1787" s="31" t="s">
        <v>9</v>
      </c>
      <c r="Q1787" s="48" t="s">
        <v>14</v>
      </c>
      <c r="R1787" s="30" t="s">
        <v>8</v>
      </c>
      <c r="S1787" s="30" t="s">
        <v>1</v>
      </c>
    </row>
    <row r="1788" spans="1:19" ht="10.5" customHeight="1" thickBot="1" x14ac:dyDescent="0.25">
      <c r="B1788" s="102">
        <f t="shared" ref="B1788:F1788" si="1000">B1785 +B1668</f>
        <v>0</v>
      </c>
      <c r="C1788" s="102">
        <f t="shared" si="1000"/>
        <v>0</v>
      </c>
      <c r="D1788" s="102">
        <f t="shared" si="1000"/>
        <v>93.999999999999801</v>
      </c>
      <c r="E1788" s="102">
        <f t="shared" si="1000"/>
        <v>2.4999999999999964</v>
      </c>
      <c r="F1788" s="102">
        <f t="shared" si="1000"/>
        <v>11.499999999999964</v>
      </c>
      <c r="G1788" s="102">
        <f>G1785 +G1668</f>
        <v>181.99999999999949</v>
      </c>
      <c r="H1788" s="102">
        <f t="shared" ref="H1788:M1788" si="1001">H1785 +H1668</f>
        <v>14.999999999999956</v>
      </c>
      <c r="I1788" s="102">
        <f t="shared" si="1001"/>
        <v>88.499999999999758</v>
      </c>
      <c r="J1788" s="102">
        <f t="shared" si="1001"/>
        <v>123.99999999999969</v>
      </c>
      <c r="K1788" s="102">
        <f t="shared" si="1001"/>
        <v>50.999999999999844</v>
      </c>
      <c r="L1788" s="102">
        <f t="shared" si="1001"/>
        <v>48.499999999999879</v>
      </c>
      <c r="M1788" s="102">
        <f t="shared" si="1001"/>
        <v>0</v>
      </c>
      <c r="N1788" s="53"/>
      <c r="S1788" s="5" t="s">
        <v>56</v>
      </c>
    </row>
    <row r="1789" spans="1:19" ht="10.5" customHeight="1" outlineLevel="1" thickBot="1" x14ac:dyDescent="0.25">
      <c r="A1789" s="39"/>
      <c r="B1789" s="40" t="s">
        <v>252</v>
      </c>
      <c r="C1789" s="40" t="s">
        <v>19</v>
      </c>
      <c r="D1789" s="40" t="s">
        <v>3</v>
      </c>
      <c r="E1789" s="59" t="s">
        <v>24</v>
      </c>
      <c r="F1789" s="40" t="s">
        <v>12</v>
      </c>
      <c r="G1789" s="39" t="s">
        <v>10</v>
      </c>
      <c r="H1789" s="39" t="s">
        <v>11</v>
      </c>
      <c r="I1789" s="39" t="s">
        <v>15</v>
      </c>
      <c r="J1789" s="39" t="s">
        <v>13</v>
      </c>
      <c r="K1789" s="39" t="s">
        <v>368</v>
      </c>
      <c r="L1789" s="39" t="s">
        <v>687</v>
      </c>
      <c r="M1789" s="59" t="s">
        <v>26</v>
      </c>
      <c r="N1789" s="56">
        <f>N1765+3</f>
        <v>43479</v>
      </c>
      <c r="O1789" s="4">
        <v>0.39583333333333331</v>
      </c>
      <c r="P1789" s="4">
        <f>O1789</f>
        <v>0.39583333333333331</v>
      </c>
      <c r="Q1789" s="47" t="s">
        <v>23</v>
      </c>
      <c r="R1789" s="86" t="s">
        <v>662</v>
      </c>
      <c r="S1789" s="5" t="s">
        <v>56</v>
      </c>
    </row>
    <row r="1790" spans="1:19" ht="10.5" customHeight="1" outlineLevel="1" x14ac:dyDescent="0.2">
      <c r="B1790" s="16"/>
      <c r="C1790" s="13"/>
      <c r="D1790" s="16">
        <f>S1790</f>
        <v>2.0833333333333315E-2</v>
      </c>
      <c r="E1790" s="16"/>
      <c r="F1790" s="13"/>
      <c r="G1790" s="16"/>
      <c r="H1790" s="16"/>
      <c r="I1790" s="16"/>
      <c r="J1790" s="16"/>
      <c r="M1790" s="16"/>
      <c r="N1790" s="2">
        <f>N1789</f>
        <v>43479</v>
      </c>
      <c r="O1790" s="3">
        <f>SUM(P1789)</f>
        <v>0.39583333333333331</v>
      </c>
      <c r="P1790" s="4">
        <f>P1789+0.0208333333333333</f>
        <v>0.41666666666666663</v>
      </c>
      <c r="Q1790" s="98" t="s">
        <v>3</v>
      </c>
      <c r="R1790" s="86" t="s">
        <v>943</v>
      </c>
      <c r="S1790" s="5">
        <f>SUM(P1790-O1790)</f>
        <v>2.0833333333333315E-2</v>
      </c>
    </row>
    <row r="1791" spans="1:19" ht="10.5" customHeight="1" outlineLevel="1" x14ac:dyDescent="0.2">
      <c r="B1791" s="16"/>
      <c r="C1791" s="13"/>
      <c r="D1791" s="16"/>
      <c r="E1791" s="16"/>
      <c r="F1791" s="13"/>
      <c r="G1791" s="16">
        <f>S1791</f>
        <v>2.0833333333333315E-2</v>
      </c>
      <c r="H1791" s="16"/>
      <c r="I1791" s="16"/>
      <c r="J1791" s="16"/>
      <c r="K1791" s="16"/>
      <c r="M1791" s="16"/>
      <c r="N1791" s="2">
        <f>N1789</f>
        <v>43479</v>
      </c>
      <c r="O1791" s="3">
        <f t="shared" ref="O1791:O1805" si="1002">SUM(P1790)</f>
        <v>0.41666666666666663</v>
      </c>
      <c r="P1791" s="4">
        <f t="shared" ref="P1791:P1805" si="1003">P1790+0.0208333333333333</f>
        <v>0.43749999999999994</v>
      </c>
      <c r="Q1791" s="98" t="s">
        <v>10</v>
      </c>
      <c r="R1791" s="86" t="s">
        <v>1040</v>
      </c>
      <c r="S1791" s="5">
        <f>SUM(P1791-O1791)</f>
        <v>2.0833333333333315E-2</v>
      </c>
    </row>
    <row r="1792" spans="1:19" ht="10.5" customHeight="1" outlineLevel="1" x14ac:dyDescent="0.2">
      <c r="B1792" s="16"/>
      <c r="C1792" s="13"/>
      <c r="D1792" s="16"/>
      <c r="E1792" s="16"/>
      <c r="F1792" s="16"/>
      <c r="G1792" s="16">
        <f>S1792</f>
        <v>2.0833333333333315E-2</v>
      </c>
      <c r="H1792" s="16"/>
      <c r="I1792" s="16"/>
      <c r="J1792" s="16"/>
      <c r="K1792" s="16"/>
      <c r="L1792" s="16"/>
      <c r="M1792" s="16"/>
      <c r="N1792" s="2">
        <f>N1789</f>
        <v>43479</v>
      </c>
      <c r="O1792" s="3">
        <f t="shared" si="1002"/>
        <v>0.43749999999999994</v>
      </c>
      <c r="P1792" s="4">
        <f t="shared" si="1003"/>
        <v>0.45833333333333326</v>
      </c>
      <c r="Q1792" s="98" t="s">
        <v>10</v>
      </c>
      <c r="R1792" s="86" t="s">
        <v>1040</v>
      </c>
      <c r="S1792" s="5">
        <f>SUM(P1792-O1792)</f>
        <v>2.0833333333333315E-2</v>
      </c>
    </row>
    <row r="1793" spans="1:19" ht="10.5" customHeight="1" outlineLevel="1" x14ac:dyDescent="0.2">
      <c r="B1793" s="16"/>
      <c r="C1793" s="13"/>
      <c r="D1793" s="16"/>
      <c r="E1793" s="16"/>
      <c r="F1793" s="16"/>
      <c r="G1793" s="16">
        <f>S1793</f>
        <v>2.0833333333333315E-2</v>
      </c>
      <c r="H1793" s="16"/>
      <c r="I1793" s="16"/>
      <c r="J1793" s="16"/>
      <c r="K1793" s="16"/>
      <c r="L1793" s="16"/>
      <c r="M1793" s="16"/>
      <c r="N1793" s="2">
        <f>N1789</f>
        <v>43479</v>
      </c>
      <c r="O1793" s="3">
        <f t="shared" si="1002"/>
        <v>0.45833333333333326</v>
      </c>
      <c r="P1793" s="4">
        <f t="shared" si="1003"/>
        <v>0.47916666666666657</v>
      </c>
      <c r="Q1793" s="98" t="s">
        <v>10</v>
      </c>
      <c r="R1793" s="86" t="s">
        <v>1039</v>
      </c>
      <c r="S1793" s="5">
        <f>SUM(P1793-O1793)</f>
        <v>2.0833333333333315E-2</v>
      </c>
    </row>
    <row r="1794" spans="1:19" ht="10.5" customHeight="1" outlineLevel="1" x14ac:dyDescent="0.2">
      <c r="B1794" s="16"/>
      <c r="C1794" s="13"/>
      <c r="D1794" s="16"/>
      <c r="E1794" s="16"/>
      <c r="F1794" s="16"/>
      <c r="G1794" s="16"/>
      <c r="H1794" s="16"/>
      <c r="I1794" s="16"/>
      <c r="J1794" s="16"/>
      <c r="K1794" s="16"/>
      <c r="L1794" s="16">
        <f>S1794</f>
        <v>2.0833333333333315E-2</v>
      </c>
      <c r="M1794" s="16"/>
      <c r="N1794" s="2">
        <f>N1789</f>
        <v>43479</v>
      </c>
      <c r="O1794" s="3">
        <f t="shared" si="1002"/>
        <v>0.47916666666666657</v>
      </c>
      <c r="P1794" s="4">
        <f t="shared" si="1003"/>
        <v>0.49999999999999989</v>
      </c>
      <c r="Q1794" s="98" t="s">
        <v>687</v>
      </c>
      <c r="R1794" s="86" t="s">
        <v>1037</v>
      </c>
      <c r="S1794" s="5">
        <f>SUM(P1794-O1794)</f>
        <v>2.0833333333333315E-2</v>
      </c>
    </row>
    <row r="1795" spans="1:19" ht="10.5" customHeight="1" outlineLevel="1" x14ac:dyDescent="0.2">
      <c r="B1795" s="16"/>
      <c r="C1795" s="13"/>
      <c r="D1795" s="16"/>
      <c r="E1795" s="16"/>
      <c r="F1795" s="16"/>
      <c r="G1795" s="16"/>
      <c r="H1795" s="16"/>
      <c r="I1795" s="16"/>
      <c r="J1795" s="16"/>
      <c r="K1795" s="16"/>
      <c r="L1795" s="16">
        <f>S1795</f>
        <v>2.0833333333333259E-2</v>
      </c>
      <c r="M1795" s="16"/>
      <c r="N1795" s="2">
        <f>N1789</f>
        <v>43479</v>
      </c>
      <c r="O1795" s="3">
        <f t="shared" si="1002"/>
        <v>0.49999999999999989</v>
      </c>
      <c r="P1795" s="4">
        <f t="shared" si="1003"/>
        <v>0.52083333333333315</v>
      </c>
      <c r="Q1795" s="98" t="s">
        <v>687</v>
      </c>
      <c r="R1795" s="86" t="s">
        <v>1038</v>
      </c>
      <c r="S1795" s="5">
        <f t="shared" ref="S1795" si="1004">SUM(P1795-O1795)</f>
        <v>2.0833333333333259E-2</v>
      </c>
    </row>
    <row r="1796" spans="1:19" ht="10.5" customHeight="1" outlineLevel="1" x14ac:dyDescent="0.2">
      <c r="B1796" s="16"/>
      <c r="C1796" s="13"/>
      <c r="D1796" s="16"/>
      <c r="E1796" s="16"/>
      <c r="F1796" s="16"/>
      <c r="G1796" s="16"/>
      <c r="H1796" s="16"/>
      <c r="I1796" s="5">
        <f>S1796</f>
        <v>2.0833333333333259E-2</v>
      </c>
      <c r="J1796" s="16"/>
      <c r="K1796" s="16"/>
      <c r="L1796" s="16"/>
      <c r="M1796" s="16"/>
      <c r="N1796" s="2">
        <f>N1789</f>
        <v>43479</v>
      </c>
      <c r="O1796" s="3">
        <f t="shared" si="1002"/>
        <v>0.52083333333333315</v>
      </c>
      <c r="P1796" s="4">
        <f t="shared" si="1003"/>
        <v>0.54166666666666641</v>
      </c>
      <c r="Q1796" s="98" t="s">
        <v>36</v>
      </c>
      <c r="R1796" s="86" t="s">
        <v>1045</v>
      </c>
      <c r="S1796" s="5">
        <f>SUM(P1796-O1796)</f>
        <v>2.0833333333333259E-2</v>
      </c>
    </row>
    <row r="1797" spans="1:19" ht="10.5" customHeight="1" outlineLevel="1" x14ac:dyDescent="0.2">
      <c r="B1797" s="16"/>
      <c r="C1797" s="13"/>
      <c r="D1797" s="16"/>
      <c r="E1797" s="16"/>
      <c r="F1797" s="16"/>
      <c r="G1797" s="16">
        <f t="shared" ref="G1797:G1805" si="1005">S1797</f>
        <v>2.0833333333333259E-2</v>
      </c>
      <c r="H1797" s="16"/>
      <c r="I1797" s="5"/>
      <c r="J1797" s="16"/>
      <c r="K1797" s="16"/>
      <c r="M1797" s="16"/>
      <c r="N1797" s="2">
        <f>N1789</f>
        <v>43479</v>
      </c>
      <c r="O1797" s="3">
        <f t="shared" si="1002"/>
        <v>0.54166666666666641</v>
      </c>
      <c r="P1797" s="4">
        <f t="shared" si="1003"/>
        <v>0.56249999999999967</v>
      </c>
      <c r="Q1797" s="98" t="s">
        <v>10</v>
      </c>
      <c r="R1797" s="86" t="s">
        <v>1041</v>
      </c>
      <c r="S1797" s="5">
        <f>SUM(P1797-O1797)</f>
        <v>2.0833333333333259E-2</v>
      </c>
    </row>
    <row r="1798" spans="1:19" ht="10.5" customHeight="1" outlineLevel="1" x14ac:dyDescent="0.2">
      <c r="B1798" s="16"/>
      <c r="C1798" s="13"/>
      <c r="D1798" s="16"/>
      <c r="E1798" s="16"/>
      <c r="F1798" s="16"/>
      <c r="G1798" s="16">
        <f t="shared" si="1005"/>
        <v>2.0833333333333259E-2</v>
      </c>
      <c r="H1798" s="16"/>
      <c r="I1798" s="5"/>
      <c r="J1798" s="16"/>
      <c r="K1798" s="16"/>
      <c r="M1798" s="16"/>
      <c r="N1798" s="2">
        <f>N1789</f>
        <v>43479</v>
      </c>
      <c r="O1798" s="3">
        <f t="shared" si="1002"/>
        <v>0.56249999999999967</v>
      </c>
      <c r="P1798" s="4">
        <f t="shared" si="1003"/>
        <v>0.58333333333333293</v>
      </c>
      <c r="Q1798" s="98" t="s">
        <v>10</v>
      </c>
      <c r="R1798" s="86" t="s">
        <v>1042</v>
      </c>
      <c r="S1798" s="5">
        <f>SUM(P1798-O1798)</f>
        <v>2.0833333333333259E-2</v>
      </c>
    </row>
    <row r="1799" spans="1:19" ht="10.5" customHeight="1" outlineLevel="1" x14ac:dyDescent="0.2">
      <c r="B1799" s="16"/>
      <c r="C1799" s="13"/>
      <c r="D1799" s="16"/>
      <c r="E1799" s="16"/>
      <c r="F1799" s="16"/>
      <c r="G1799" s="16">
        <f t="shared" si="1005"/>
        <v>2.0833333333333259E-2</v>
      </c>
      <c r="H1799" s="16"/>
      <c r="I1799" s="16"/>
      <c r="J1799" s="16"/>
      <c r="K1799" s="16"/>
      <c r="M1799" s="16"/>
      <c r="N1799" s="2">
        <f>N1789</f>
        <v>43479</v>
      </c>
      <c r="O1799" s="3">
        <f t="shared" si="1002"/>
        <v>0.58333333333333293</v>
      </c>
      <c r="P1799" s="4">
        <f t="shared" si="1003"/>
        <v>0.60416666666666619</v>
      </c>
      <c r="Q1799" s="98" t="s">
        <v>10</v>
      </c>
      <c r="R1799" s="86" t="s">
        <v>1042</v>
      </c>
      <c r="S1799" s="5">
        <f>SUM(P1799-O1799)</f>
        <v>2.0833333333333259E-2</v>
      </c>
    </row>
    <row r="1800" spans="1:19" ht="10.5" customHeight="1" outlineLevel="1" x14ac:dyDescent="0.2">
      <c r="B1800" s="16"/>
      <c r="C1800" s="13"/>
      <c r="D1800" s="16"/>
      <c r="E1800" s="16"/>
      <c r="F1800" s="16"/>
      <c r="G1800" s="16">
        <f t="shared" si="1005"/>
        <v>2.0833333333333259E-2</v>
      </c>
      <c r="H1800" s="16"/>
      <c r="I1800" s="16"/>
      <c r="J1800" s="16"/>
      <c r="K1800" s="16"/>
      <c r="L1800" s="16"/>
      <c r="M1800" s="16"/>
      <c r="N1800" s="2">
        <f>N1789</f>
        <v>43479</v>
      </c>
      <c r="O1800" s="3">
        <f t="shared" si="1002"/>
        <v>0.60416666666666619</v>
      </c>
      <c r="P1800" s="4">
        <f t="shared" si="1003"/>
        <v>0.62499999999999944</v>
      </c>
      <c r="Q1800" s="98" t="s">
        <v>10</v>
      </c>
      <c r="R1800" s="86" t="s">
        <v>1036</v>
      </c>
      <c r="S1800" s="5">
        <f t="shared" ref="S1800:S1804" si="1006">SUM(P1800-O1800)</f>
        <v>2.0833333333333259E-2</v>
      </c>
    </row>
    <row r="1801" spans="1:19" ht="10.5" customHeight="1" outlineLevel="1" x14ac:dyDescent="0.2">
      <c r="B1801" s="16"/>
      <c r="C1801" s="13"/>
      <c r="D1801" s="16"/>
      <c r="E1801" s="16"/>
      <c r="F1801" s="16"/>
      <c r="G1801" s="16">
        <f t="shared" si="1005"/>
        <v>2.0833333333333259E-2</v>
      </c>
      <c r="H1801" s="16"/>
      <c r="I1801" s="16"/>
      <c r="J1801" s="16"/>
      <c r="K1801" s="16"/>
      <c r="L1801" s="16"/>
      <c r="M1801" s="16"/>
      <c r="N1801" s="2">
        <f>N1789</f>
        <v>43479</v>
      </c>
      <c r="O1801" s="3">
        <f t="shared" si="1002"/>
        <v>0.62499999999999944</v>
      </c>
      <c r="P1801" s="4">
        <f t="shared" si="1003"/>
        <v>0.6458333333333327</v>
      </c>
      <c r="Q1801" s="98" t="s">
        <v>10</v>
      </c>
      <c r="R1801" s="86" t="s">
        <v>1036</v>
      </c>
      <c r="S1801" s="5">
        <f t="shared" si="1006"/>
        <v>2.0833333333333259E-2</v>
      </c>
    </row>
    <row r="1802" spans="1:19" ht="10.5" customHeight="1" outlineLevel="1" x14ac:dyDescent="0.2">
      <c r="B1802" s="16"/>
      <c r="C1802" s="13"/>
      <c r="D1802" s="16"/>
      <c r="E1802" s="16"/>
      <c r="F1802" s="16"/>
      <c r="G1802" s="16">
        <f t="shared" si="1005"/>
        <v>2.0833333333333259E-2</v>
      </c>
      <c r="H1802" s="16"/>
      <c r="I1802" s="16"/>
      <c r="J1802" s="16"/>
      <c r="K1802" s="16"/>
      <c r="L1802" s="16"/>
      <c r="M1802" s="16"/>
      <c r="N1802" s="2">
        <f>N1789</f>
        <v>43479</v>
      </c>
      <c r="O1802" s="3">
        <f t="shared" si="1002"/>
        <v>0.6458333333333327</v>
      </c>
      <c r="P1802" s="4">
        <f t="shared" si="1003"/>
        <v>0.66666666666666596</v>
      </c>
      <c r="Q1802" s="98" t="s">
        <v>10</v>
      </c>
      <c r="R1802" s="86" t="s">
        <v>1036</v>
      </c>
      <c r="S1802" s="5">
        <f t="shared" si="1006"/>
        <v>2.0833333333333259E-2</v>
      </c>
    </row>
    <row r="1803" spans="1:19" ht="10.5" customHeight="1" outlineLevel="1" x14ac:dyDescent="0.2">
      <c r="B1803" s="16"/>
      <c r="C1803" s="13"/>
      <c r="D1803" s="16"/>
      <c r="E1803" s="16"/>
      <c r="F1803" s="16"/>
      <c r="G1803" s="16">
        <f t="shared" si="1005"/>
        <v>2.0833333333333259E-2</v>
      </c>
      <c r="H1803" s="16"/>
      <c r="I1803" s="16"/>
      <c r="J1803" s="16"/>
      <c r="K1803" s="16"/>
      <c r="L1803" s="16"/>
      <c r="M1803" s="16"/>
      <c r="N1803" s="2">
        <f>N1789</f>
        <v>43479</v>
      </c>
      <c r="O1803" s="3">
        <f t="shared" si="1002"/>
        <v>0.66666666666666596</v>
      </c>
      <c r="P1803" s="4">
        <f t="shared" si="1003"/>
        <v>0.68749999999999922</v>
      </c>
      <c r="Q1803" s="98" t="s">
        <v>10</v>
      </c>
      <c r="R1803" s="86" t="s">
        <v>1036</v>
      </c>
      <c r="S1803" s="5">
        <f t="shared" si="1006"/>
        <v>2.0833333333333259E-2</v>
      </c>
    </row>
    <row r="1804" spans="1:19" ht="10.5" customHeight="1" outlineLevel="1" x14ac:dyDescent="0.2">
      <c r="B1804" s="16"/>
      <c r="C1804" s="13"/>
      <c r="D1804" s="16"/>
      <c r="E1804" s="16"/>
      <c r="F1804" s="16"/>
      <c r="G1804" s="16">
        <f t="shared" si="1005"/>
        <v>2.0833333333333259E-2</v>
      </c>
      <c r="H1804" s="16"/>
      <c r="I1804" s="16"/>
      <c r="J1804" s="16"/>
      <c r="K1804" s="16"/>
      <c r="M1804" s="16"/>
      <c r="N1804" s="2">
        <f>N1789</f>
        <v>43479</v>
      </c>
      <c r="O1804" s="3">
        <f t="shared" si="1002"/>
        <v>0.68749999999999922</v>
      </c>
      <c r="P1804" s="4">
        <f t="shared" si="1003"/>
        <v>0.70833333333333248</v>
      </c>
      <c r="Q1804" s="98" t="s">
        <v>10</v>
      </c>
      <c r="R1804" s="86" t="s">
        <v>1043</v>
      </c>
      <c r="S1804" s="5">
        <f t="shared" si="1006"/>
        <v>2.0833333333333259E-2</v>
      </c>
    </row>
    <row r="1805" spans="1:19" ht="10.5" customHeight="1" outlineLevel="1" thickBot="1" x14ac:dyDescent="0.25">
      <c r="B1805" s="16"/>
      <c r="C1805" s="13"/>
      <c r="D1805" s="16"/>
      <c r="E1805" s="16"/>
      <c r="F1805" s="16"/>
      <c r="G1805" s="16">
        <f t="shared" si="1005"/>
        <v>2.0833333333333259E-2</v>
      </c>
      <c r="H1805" s="16"/>
      <c r="I1805" s="16"/>
      <c r="J1805" s="16"/>
      <c r="K1805" s="16"/>
      <c r="M1805" s="16"/>
      <c r="N1805" s="2">
        <f>N1789</f>
        <v>43479</v>
      </c>
      <c r="O1805" s="3">
        <f t="shared" si="1002"/>
        <v>0.70833333333333248</v>
      </c>
      <c r="P1805" s="4">
        <f t="shared" si="1003"/>
        <v>0.72916666666666574</v>
      </c>
      <c r="Q1805" s="98" t="s">
        <v>10</v>
      </c>
      <c r="R1805" s="86" t="s">
        <v>1043</v>
      </c>
      <c r="S1805" s="5">
        <f>SUM(P1805-O1805)</f>
        <v>2.0833333333333259E-2</v>
      </c>
    </row>
    <row r="1806" spans="1:19" ht="10.5" customHeight="1" outlineLevel="1" x14ac:dyDescent="0.2">
      <c r="A1806" s="17">
        <f t="shared" ref="A1806:M1806" si="1007">SUM(A1790:A1805)</f>
        <v>0</v>
      </c>
      <c r="B1806" s="17">
        <f t="shared" si="1007"/>
        <v>0</v>
      </c>
      <c r="C1806" s="17">
        <f t="shared" si="1007"/>
        <v>0</v>
      </c>
      <c r="D1806" s="17">
        <f t="shared" si="1007"/>
        <v>2.0833333333333315E-2</v>
      </c>
      <c r="E1806" s="17">
        <f t="shared" si="1007"/>
        <v>0</v>
      </c>
      <c r="F1806" s="17">
        <f t="shared" si="1007"/>
        <v>0</v>
      </c>
      <c r="G1806" s="17">
        <f t="shared" si="1007"/>
        <v>0.24999999999999928</v>
      </c>
      <c r="H1806" s="17">
        <f t="shared" si="1007"/>
        <v>0</v>
      </c>
      <c r="I1806" s="17">
        <f t="shared" si="1007"/>
        <v>2.0833333333333259E-2</v>
      </c>
      <c r="J1806" s="17">
        <f t="shared" si="1007"/>
        <v>0</v>
      </c>
      <c r="K1806" s="17">
        <f t="shared" si="1007"/>
        <v>0</v>
      </c>
      <c r="L1806" s="17">
        <f t="shared" si="1007"/>
        <v>4.1666666666666574E-2</v>
      </c>
      <c r="M1806" s="17">
        <f t="shared" si="1007"/>
        <v>0</v>
      </c>
      <c r="N1806" s="55" t="b">
        <f>SUM(A1806:M1806) = S1806</f>
        <v>1</v>
      </c>
      <c r="O1806" s="23"/>
      <c r="P1806" s="23"/>
      <c r="Q1806" s="49"/>
      <c r="R1806" s="49"/>
      <c r="S1806" s="17">
        <f>SUM(S1790:S1805)</f>
        <v>0.33333333333333243</v>
      </c>
    </row>
    <row r="1807" spans="1:19" ht="10.5" customHeight="1" outlineLevel="1" x14ac:dyDescent="0.2">
      <c r="A1807" s="18">
        <f t="shared" ref="A1807:E1807" si="1008">(A1806-INT(A1806))*24</f>
        <v>0</v>
      </c>
      <c r="B1807" s="18">
        <f t="shared" si="1008"/>
        <v>0</v>
      </c>
      <c r="C1807" s="18">
        <f t="shared" si="1008"/>
        <v>0</v>
      </c>
      <c r="D1807" s="18">
        <f t="shared" si="1008"/>
        <v>0.49999999999999956</v>
      </c>
      <c r="E1807" s="18">
        <f t="shared" si="1008"/>
        <v>0</v>
      </c>
      <c r="F1807" s="18">
        <f>(F1806-INT(F1806))*24</f>
        <v>0</v>
      </c>
      <c r="G1807" s="18">
        <f>(G1806-INT(G1806))*24</f>
        <v>5.9999999999999822</v>
      </c>
      <c r="H1807" s="18">
        <f>(H1806-INT(H1806))*24</f>
        <v>0</v>
      </c>
      <c r="I1807" s="18">
        <f>(I1806-INT(I1806))*24</f>
        <v>0.49999999999999822</v>
      </c>
      <c r="J1807" s="18">
        <f t="shared" ref="J1807" si="1009">(J1806-INT(J1806))*24</f>
        <v>0</v>
      </c>
      <c r="K1807" s="18"/>
      <c r="L1807" s="18">
        <f t="shared" ref="L1807:M1807" si="1010">(L1806-INT(L1806))*24</f>
        <v>0.99999999999999778</v>
      </c>
      <c r="M1807" s="57">
        <f t="shared" si="1010"/>
        <v>0</v>
      </c>
      <c r="N1807" s="26">
        <f>SUM(A1807:M1807)</f>
        <v>7.9999999999999787</v>
      </c>
      <c r="O1807" s="24"/>
      <c r="P1807" s="24"/>
      <c r="Q1807" s="50"/>
      <c r="R1807" s="50"/>
      <c r="S1807" s="52"/>
    </row>
    <row r="1808" spans="1:19" ht="10.5" customHeight="1" outlineLevel="1" thickBot="1" x14ac:dyDescent="0.25">
      <c r="A1808" s="27"/>
      <c r="B1808" s="19"/>
      <c r="C1808" s="19"/>
      <c r="D1808" s="20">
        <f>SUM(A1807:D1807)</f>
        <v>0.49999999999999956</v>
      </c>
      <c r="E1808" s="20">
        <f t="shared" ref="E1808:J1808" si="1011">E1807</f>
        <v>0</v>
      </c>
      <c r="F1808" s="20">
        <f t="shared" si="1011"/>
        <v>0</v>
      </c>
      <c r="G1808" s="20">
        <f t="shared" si="1011"/>
        <v>5.9999999999999822</v>
      </c>
      <c r="H1808" s="20">
        <f t="shared" si="1011"/>
        <v>0</v>
      </c>
      <c r="I1808" s="20">
        <f t="shared" si="1011"/>
        <v>0.49999999999999822</v>
      </c>
      <c r="J1808" s="20">
        <f t="shared" si="1011"/>
        <v>0</v>
      </c>
      <c r="K1808" s="20"/>
      <c r="L1808" s="20">
        <f t="shared" ref="L1808:M1808" si="1012">L1807</f>
        <v>0.99999999999999778</v>
      </c>
      <c r="M1808" s="58">
        <f t="shared" si="1012"/>
        <v>0</v>
      </c>
      <c r="N1808" s="60">
        <f>S1808</f>
        <v>0.33333333333333243</v>
      </c>
      <c r="O1808" s="25"/>
      <c r="P1808" s="25"/>
      <c r="Q1808" s="51"/>
      <c r="R1808" s="51"/>
      <c r="S1808" s="54">
        <f>SUM(S1806:S1807)</f>
        <v>0.33333333333333243</v>
      </c>
    </row>
    <row r="1809" spans="1:19" ht="10.5" customHeight="1" outlineLevel="1" thickBot="1" x14ac:dyDescent="0.25">
      <c r="A1809" s="39"/>
      <c r="B1809" s="40" t="s">
        <v>252</v>
      </c>
      <c r="C1809" s="40" t="s">
        <v>19</v>
      </c>
      <c r="D1809" s="40" t="s">
        <v>3</v>
      </c>
      <c r="E1809" s="59" t="s">
        <v>24</v>
      </c>
      <c r="F1809" s="40" t="s">
        <v>12</v>
      </c>
      <c r="G1809" s="39" t="s">
        <v>10</v>
      </c>
      <c r="H1809" s="39" t="s">
        <v>11</v>
      </c>
      <c r="I1809" s="39" t="s">
        <v>15</v>
      </c>
      <c r="J1809" s="39" t="s">
        <v>13</v>
      </c>
      <c r="K1809" s="39" t="s">
        <v>368</v>
      </c>
      <c r="L1809" s="39" t="s">
        <v>687</v>
      </c>
      <c r="M1809" s="59" t="s">
        <v>26</v>
      </c>
      <c r="N1809" s="56">
        <f>N1789+1</f>
        <v>43480</v>
      </c>
      <c r="O1809" s="4">
        <v>0.375</v>
      </c>
      <c r="P1809" s="4">
        <f>O1809</f>
        <v>0.375</v>
      </c>
      <c r="Q1809" s="47" t="s">
        <v>23</v>
      </c>
      <c r="R1809" s="86" t="s">
        <v>661</v>
      </c>
      <c r="S1809" s="5" t="s">
        <v>56</v>
      </c>
    </row>
    <row r="1810" spans="1:19" ht="10.5" customHeight="1" outlineLevel="1" x14ac:dyDescent="0.2">
      <c r="B1810" s="16"/>
      <c r="C1810" s="13"/>
      <c r="D1810" s="16"/>
      <c r="E1810" s="16"/>
      <c r="F1810" s="13"/>
      <c r="G1810" s="16"/>
      <c r="H1810" s="16"/>
      <c r="I1810" s="16">
        <f>S1810</f>
        <v>2.0833333333333315E-2</v>
      </c>
      <c r="J1810" s="16"/>
      <c r="M1810" s="16"/>
      <c r="N1810" s="2">
        <f>N1809</f>
        <v>43480</v>
      </c>
      <c r="O1810" s="3">
        <f>SUM(P1809)</f>
        <v>0.375</v>
      </c>
      <c r="P1810" s="4">
        <f>P1809+0.0208333333333333</f>
        <v>0.39583333333333331</v>
      </c>
      <c r="Q1810" s="98" t="s">
        <v>36</v>
      </c>
      <c r="R1810" s="86" t="s">
        <v>1046</v>
      </c>
      <c r="S1810" s="5">
        <f>SUM(P1810-O1810)</f>
        <v>2.0833333333333315E-2</v>
      </c>
    </row>
    <row r="1811" spans="1:19" ht="10.5" customHeight="1" outlineLevel="1" x14ac:dyDescent="0.2">
      <c r="B1811" s="16"/>
      <c r="C1811" s="16"/>
      <c r="D1811" s="16"/>
      <c r="E1811" s="16"/>
      <c r="F1811" s="16"/>
      <c r="G1811" s="16"/>
      <c r="H1811" s="16"/>
      <c r="I1811" s="16">
        <f>S1811</f>
        <v>2.0833333333333315E-2</v>
      </c>
      <c r="J1811" s="16"/>
      <c r="K1811" s="16"/>
      <c r="M1811" s="16"/>
      <c r="N1811" s="2">
        <f>N1809</f>
        <v>43480</v>
      </c>
      <c r="O1811" s="3">
        <f t="shared" ref="O1811:O1825" si="1013">SUM(P1810)</f>
        <v>0.39583333333333331</v>
      </c>
      <c r="P1811" s="4">
        <f t="shared" ref="P1811:P1834" si="1014">P1810+0.0208333333333333</f>
        <v>0.41666666666666663</v>
      </c>
      <c r="Q1811" s="98" t="s">
        <v>36</v>
      </c>
      <c r="R1811" s="86" t="s">
        <v>1046</v>
      </c>
      <c r="S1811" s="5">
        <f>SUM(P1811-O1811)</f>
        <v>2.0833333333333315E-2</v>
      </c>
    </row>
    <row r="1812" spans="1:19" ht="10.5" customHeight="1" outlineLevel="1" x14ac:dyDescent="0.2">
      <c r="B1812" s="16"/>
      <c r="C1812" s="13"/>
      <c r="D1812" s="16">
        <f>S1812</f>
        <v>2.0833333333333315E-2</v>
      </c>
      <c r="E1812" s="16"/>
      <c r="F1812" s="13"/>
      <c r="G1812" s="16"/>
      <c r="H1812" s="16"/>
      <c r="I1812" s="16"/>
      <c r="J1812" s="16"/>
      <c r="K1812" s="16"/>
      <c r="L1812" s="16"/>
      <c r="M1812" s="13"/>
      <c r="N1812" s="2">
        <f>N1809</f>
        <v>43480</v>
      </c>
      <c r="O1812" s="3">
        <f t="shared" si="1013"/>
        <v>0.41666666666666663</v>
      </c>
      <c r="P1812" s="4">
        <f t="shared" si="1014"/>
        <v>0.43749999999999994</v>
      </c>
      <c r="Q1812" s="98" t="s">
        <v>3</v>
      </c>
      <c r="R1812" s="86" t="s">
        <v>943</v>
      </c>
      <c r="S1812" s="5">
        <f>SUM(P1812-O1812)</f>
        <v>2.0833333333333315E-2</v>
      </c>
    </row>
    <row r="1813" spans="1:19" ht="10.5" customHeight="1" outlineLevel="1" x14ac:dyDescent="0.2">
      <c r="B1813" s="16"/>
      <c r="C1813" s="13"/>
      <c r="D1813" s="5"/>
      <c r="E1813" s="16"/>
      <c r="F1813" s="16"/>
      <c r="G1813" s="16">
        <f>S1813</f>
        <v>2.0833333333333315E-2</v>
      </c>
      <c r="H1813" s="16"/>
      <c r="I1813" s="16"/>
      <c r="J1813" s="16"/>
      <c r="K1813" s="16"/>
      <c r="L1813" s="16"/>
      <c r="M1813" s="16"/>
      <c r="N1813" s="2">
        <f>N1809</f>
        <v>43480</v>
      </c>
      <c r="O1813" s="3">
        <f t="shared" si="1013"/>
        <v>0.43749999999999994</v>
      </c>
      <c r="P1813" s="4">
        <f t="shared" si="1014"/>
        <v>0.45833333333333326</v>
      </c>
      <c r="Q1813" s="98" t="s">
        <v>10</v>
      </c>
      <c r="R1813" s="86" t="s">
        <v>1048</v>
      </c>
      <c r="S1813" s="5">
        <f>SUM(P1813-O1813)</f>
        <v>2.0833333333333315E-2</v>
      </c>
    </row>
    <row r="1814" spans="1:19" ht="10.5" customHeight="1" outlineLevel="1" x14ac:dyDescent="0.2">
      <c r="B1814" s="16"/>
      <c r="C1814" s="13"/>
      <c r="D1814" s="5"/>
      <c r="E1814" s="16"/>
      <c r="F1814" s="16"/>
      <c r="G1814" s="16">
        <f>S1814</f>
        <v>2.0833333333333315E-2</v>
      </c>
      <c r="H1814" s="16"/>
      <c r="I1814" s="16"/>
      <c r="J1814" s="16"/>
      <c r="K1814" s="16"/>
      <c r="L1814" s="16"/>
      <c r="M1814" s="16"/>
      <c r="N1814" s="2">
        <f>N1809</f>
        <v>43480</v>
      </c>
      <c r="O1814" s="3">
        <f t="shared" si="1013"/>
        <v>0.45833333333333326</v>
      </c>
      <c r="P1814" s="4">
        <f t="shared" si="1014"/>
        <v>0.47916666666666657</v>
      </c>
      <c r="Q1814" s="98" t="s">
        <v>10</v>
      </c>
      <c r="R1814" s="86" t="s">
        <v>1048</v>
      </c>
      <c r="S1814" s="5">
        <f>SUM(P1814-O1814)</f>
        <v>2.0833333333333315E-2</v>
      </c>
    </row>
    <row r="1815" spans="1:19" ht="10.5" customHeight="1" outlineLevel="1" x14ac:dyDescent="0.2">
      <c r="B1815" s="16"/>
      <c r="C1815" s="13"/>
      <c r="D1815" s="16"/>
      <c r="E1815" s="16"/>
      <c r="F1815" s="13"/>
      <c r="G1815" s="16">
        <f>S1815</f>
        <v>2.0833333333333315E-2</v>
      </c>
      <c r="H1815" s="16"/>
      <c r="I1815" s="16"/>
      <c r="J1815" s="16"/>
      <c r="K1815" s="16"/>
      <c r="L1815" s="16"/>
      <c r="M1815" s="16"/>
      <c r="N1815" s="2">
        <f>N1809</f>
        <v>43480</v>
      </c>
      <c r="O1815" s="3">
        <f t="shared" si="1013"/>
        <v>0.47916666666666657</v>
      </c>
      <c r="P1815" s="4">
        <f t="shared" si="1014"/>
        <v>0.49999999999999989</v>
      </c>
      <c r="Q1815" s="98" t="s">
        <v>10</v>
      </c>
      <c r="R1815" s="86" t="s">
        <v>1048</v>
      </c>
      <c r="S1815" s="5">
        <f t="shared" ref="S1815:S1817" si="1015">SUM(P1815-O1815)</f>
        <v>2.0833333333333315E-2</v>
      </c>
    </row>
    <row r="1816" spans="1:19" ht="10.5" customHeight="1" outlineLevel="1" x14ac:dyDescent="0.2">
      <c r="B1816" s="16"/>
      <c r="C1816" s="13"/>
      <c r="D1816" s="16"/>
      <c r="E1816" s="16"/>
      <c r="F1816" s="16"/>
      <c r="G1816" s="16">
        <f>S1816</f>
        <v>2.0833333333333259E-2</v>
      </c>
      <c r="H1816" s="16"/>
      <c r="I1816" s="16"/>
      <c r="J1816" s="16"/>
      <c r="K1816" s="16"/>
      <c r="L1816" s="16"/>
      <c r="M1816" s="13"/>
      <c r="N1816" s="2">
        <f>N1809</f>
        <v>43480</v>
      </c>
      <c r="O1816" s="3">
        <f t="shared" si="1013"/>
        <v>0.49999999999999989</v>
      </c>
      <c r="P1816" s="4">
        <f t="shared" si="1014"/>
        <v>0.52083333333333315</v>
      </c>
      <c r="Q1816" s="98" t="s">
        <v>10</v>
      </c>
      <c r="R1816" s="86" t="s">
        <v>1048</v>
      </c>
      <c r="S1816" s="5">
        <f t="shared" si="1015"/>
        <v>2.0833333333333259E-2</v>
      </c>
    </row>
    <row r="1817" spans="1:19" ht="10.5" customHeight="1" outlineLevel="1" x14ac:dyDescent="0.2">
      <c r="B1817" s="16"/>
      <c r="C1817" s="13"/>
      <c r="D1817" s="16"/>
      <c r="E1817" s="16"/>
      <c r="F1817" s="16"/>
      <c r="G1817" s="16">
        <f>S1817</f>
        <v>2.0833333333333259E-2</v>
      </c>
      <c r="H1817" s="16"/>
      <c r="I1817" s="16"/>
      <c r="J1817" s="16"/>
      <c r="K1817" s="16"/>
      <c r="L1817" s="16"/>
      <c r="M1817" s="13"/>
      <c r="N1817" s="2">
        <f>N1809</f>
        <v>43480</v>
      </c>
      <c r="O1817" s="3">
        <f t="shared" si="1013"/>
        <v>0.52083333333333315</v>
      </c>
      <c r="P1817" s="4">
        <f t="shared" si="1014"/>
        <v>0.54166666666666641</v>
      </c>
      <c r="Q1817" s="98" t="s">
        <v>10</v>
      </c>
      <c r="R1817" s="86" t="s">
        <v>1048</v>
      </c>
      <c r="S1817" s="5">
        <f t="shared" si="1015"/>
        <v>2.0833333333333259E-2</v>
      </c>
    </row>
    <row r="1818" spans="1:19" ht="10.5" customHeight="1" outlineLevel="1" x14ac:dyDescent="0.2">
      <c r="B1818" s="16"/>
      <c r="C1818" s="13"/>
      <c r="D1818" s="16">
        <f>S1818</f>
        <v>2.0833333333333259E-2</v>
      </c>
      <c r="E1818" s="16"/>
      <c r="F1818" s="16"/>
      <c r="G1818" s="16"/>
      <c r="H1818" s="16"/>
      <c r="I1818" s="16"/>
      <c r="J1818" s="16"/>
      <c r="L1818" s="16"/>
      <c r="M1818" s="13"/>
      <c r="N1818" s="2">
        <f>N1809</f>
        <v>43480</v>
      </c>
      <c r="O1818" s="3">
        <f t="shared" si="1013"/>
        <v>0.54166666666666641</v>
      </c>
      <c r="P1818" s="4">
        <f t="shared" si="1014"/>
        <v>0.56249999999999967</v>
      </c>
      <c r="Q1818" s="98" t="s">
        <v>3</v>
      </c>
      <c r="R1818" s="86" t="s">
        <v>943</v>
      </c>
      <c r="S1818" s="5">
        <f>SUM(P1818-O1818)</f>
        <v>2.0833333333333259E-2</v>
      </c>
    </row>
    <row r="1819" spans="1:19" ht="10.5" customHeight="1" outlineLevel="1" x14ac:dyDescent="0.2">
      <c r="B1819" s="16">
        <f>S1819</f>
        <v>2.0833333333333259E-2</v>
      </c>
      <c r="C1819" s="16"/>
      <c r="D1819" s="16"/>
      <c r="E1819" s="16"/>
      <c r="F1819" s="16"/>
      <c r="G1819" s="16"/>
      <c r="H1819" s="16"/>
      <c r="I1819" s="16"/>
      <c r="J1819" s="16"/>
      <c r="K1819" s="16"/>
      <c r="L1819" s="16"/>
      <c r="M1819" s="13"/>
      <c r="N1819" s="2">
        <f>N1809</f>
        <v>43480</v>
      </c>
      <c r="O1819" s="3">
        <f t="shared" si="1013"/>
        <v>0.56249999999999967</v>
      </c>
      <c r="P1819" s="4">
        <f t="shared" si="1014"/>
        <v>0.58333333333333293</v>
      </c>
      <c r="Q1819" s="98" t="s">
        <v>252</v>
      </c>
      <c r="R1819" s="86" t="s">
        <v>1049</v>
      </c>
      <c r="S1819" s="5">
        <f>SUM(P1819-O1819)</f>
        <v>2.0833333333333259E-2</v>
      </c>
    </row>
    <row r="1820" spans="1:19" ht="10.5" customHeight="1" outlineLevel="1" x14ac:dyDescent="0.2">
      <c r="A1820" s="16"/>
      <c r="B1820" s="16">
        <f>S1820</f>
        <v>2.0833333333333259E-2</v>
      </c>
      <c r="C1820" s="16"/>
      <c r="D1820" s="16"/>
      <c r="E1820" s="16"/>
      <c r="F1820" s="16"/>
      <c r="G1820" s="16"/>
      <c r="H1820" s="16"/>
      <c r="I1820" s="16"/>
      <c r="J1820" s="16"/>
      <c r="K1820" s="16"/>
      <c r="L1820" s="16"/>
      <c r="M1820" s="16"/>
      <c r="N1820" s="2">
        <f>N1809</f>
        <v>43480</v>
      </c>
      <c r="O1820" s="3">
        <f t="shared" si="1013"/>
        <v>0.58333333333333293</v>
      </c>
      <c r="P1820" s="4">
        <f t="shared" si="1014"/>
        <v>0.60416666666666619</v>
      </c>
      <c r="Q1820" s="98" t="s">
        <v>252</v>
      </c>
      <c r="R1820" s="86" t="s">
        <v>1049</v>
      </c>
      <c r="S1820" s="5">
        <f t="shared" ref="S1820:S1824" si="1016">SUM(P1820-O1820)</f>
        <v>2.0833333333333259E-2</v>
      </c>
    </row>
    <row r="1821" spans="1:19" ht="10.5" customHeight="1" outlineLevel="1" x14ac:dyDescent="0.2">
      <c r="B1821" s="16"/>
      <c r="C1821" s="16"/>
      <c r="D1821" s="16">
        <f>S1821</f>
        <v>2.0833333333333259E-2</v>
      </c>
      <c r="E1821" s="16"/>
      <c r="F1821" s="16"/>
      <c r="G1821" s="16"/>
      <c r="H1821" s="16"/>
      <c r="I1821" s="16"/>
      <c r="J1821" s="16"/>
      <c r="K1821" s="16"/>
      <c r="L1821" s="16"/>
      <c r="M1821" s="16"/>
      <c r="N1821" s="2">
        <f>N1809</f>
        <v>43480</v>
      </c>
      <c r="O1821" s="3">
        <f t="shared" si="1013"/>
        <v>0.60416666666666619</v>
      </c>
      <c r="P1821" s="4">
        <f t="shared" si="1014"/>
        <v>0.62499999999999944</v>
      </c>
      <c r="Q1821" s="98" t="s">
        <v>3</v>
      </c>
      <c r="R1821" s="86" t="s">
        <v>943</v>
      </c>
      <c r="S1821" s="5">
        <f t="shared" si="1016"/>
        <v>2.0833333333333259E-2</v>
      </c>
    </row>
    <row r="1822" spans="1:19" ht="10.5" customHeight="1" outlineLevel="1" x14ac:dyDescent="0.2">
      <c r="B1822" s="16"/>
      <c r="C1822" s="16"/>
      <c r="D1822" s="16"/>
      <c r="E1822" s="16"/>
      <c r="F1822" s="16"/>
      <c r="G1822" s="16">
        <f t="shared" ref="G1822:G1829" si="1017">S1822</f>
        <v>2.0833333333333259E-2</v>
      </c>
      <c r="H1822" s="16"/>
      <c r="I1822" s="16"/>
      <c r="J1822" s="16"/>
      <c r="K1822" s="16"/>
      <c r="L1822" s="16"/>
      <c r="M1822" s="16"/>
      <c r="N1822" s="2">
        <f>N1809</f>
        <v>43480</v>
      </c>
      <c r="O1822" s="3">
        <f t="shared" si="1013"/>
        <v>0.62499999999999944</v>
      </c>
      <c r="P1822" s="4">
        <f t="shared" si="1014"/>
        <v>0.6458333333333327</v>
      </c>
      <c r="Q1822" s="98" t="s">
        <v>10</v>
      </c>
      <c r="R1822" s="86" t="s">
        <v>1048</v>
      </c>
      <c r="S1822" s="5">
        <f t="shared" si="1016"/>
        <v>2.0833333333333259E-2</v>
      </c>
    </row>
    <row r="1823" spans="1:19" ht="10.5" customHeight="1" outlineLevel="1" x14ac:dyDescent="0.2">
      <c r="B1823" s="16"/>
      <c r="C1823" s="16"/>
      <c r="D1823" s="16"/>
      <c r="E1823" s="16"/>
      <c r="F1823" s="16"/>
      <c r="G1823" s="16">
        <f t="shared" si="1017"/>
        <v>2.0833333333333259E-2</v>
      </c>
      <c r="H1823" s="16"/>
      <c r="I1823" s="16"/>
      <c r="J1823" s="16"/>
      <c r="K1823" s="16"/>
      <c r="L1823" s="16"/>
      <c r="M1823" s="16"/>
      <c r="N1823" s="2">
        <f>N1809</f>
        <v>43480</v>
      </c>
      <c r="O1823" s="3">
        <f t="shared" si="1013"/>
        <v>0.6458333333333327</v>
      </c>
      <c r="P1823" s="4">
        <f t="shared" si="1014"/>
        <v>0.66666666666666596</v>
      </c>
      <c r="Q1823" s="98" t="s">
        <v>10</v>
      </c>
      <c r="R1823" s="86" t="s">
        <v>1048</v>
      </c>
      <c r="S1823" s="5">
        <f t="shared" si="1016"/>
        <v>2.0833333333333259E-2</v>
      </c>
    </row>
    <row r="1824" spans="1:19" ht="10.5" customHeight="1" outlineLevel="1" x14ac:dyDescent="0.2">
      <c r="B1824" s="16"/>
      <c r="C1824" s="13"/>
      <c r="D1824" s="16"/>
      <c r="E1824" s="16"/>
      <c r="F1824" s="16"/>
      <c r="G1824" s="16">
        <f t="shared" si="1017"/>
        <v>2.0833333333333259E-2</v>
      </c>
      <c r="H1824" s="16"/>
      <c r="I1824" s="16"/>
      <c r="J1824" s="16"/>
      <c r="K1824" s="16"/>
      <c r="L1824" s="16"/>
      <c r="M1824" s="16"/>
      <c r="N1824" s="2">
        <f>N1809</f>
        <v>43480</v>
      </c>
      <c r="O1824" s="3">
        <f t="shared" si="1013"/>
        <v>0.66666666666666596</v>
      </c>
      <c r="P1824" s="4">
        <f t="shared" si="1014"/>
        <v>0.68749999999999922</v>
      </c>
      <c r="Q1824" s="98" t="s">
        <v>10</v>
      </c>
      <c r="R1824" s="86" t="s">
        <v>1048</v>
      </c>
      <c r="S1824" s="5">
        <f t="shared" si="1016"/>
        <v>2.0833333333333259E-2</v>
      </c>
    </row>
    <row r="1825" spans="1:19" ht="10.5" customHeight="1" outlineLevel="1" x14ac:dyDescent="0.2">
      <c r="B1825" s="16"/>
      <c r="C1825" s="13"/>
      <c r="D1825" s="16"/>
      <c r="E1825" s="16"/>
      <c r="F1825" s="16"/>
      <c r="G1825" s="16">
        <f t="shared" si="1017"/>
        <v>2.0833333333333259E-2</v>
      </c>
      <c r="H1825" s="16"/>
      <c r="I1825" s="16"/>
      <c r="J1825" s="16"/>
      <c r="K1825" s="16"/>
      <c r="L1825" s="16"/>
      <c r="M1825" s="16"/>
      <c r="N1825" s="2">
        <f>N1809</f>
        <v>43480</v>
      </c>
      <c r="O1825" s="3">
        <f t="shared" si="1013"/>
        <v>0.68749999999999922</v>
      </c>
      <c r="P1825" s="4">
        <f t="shared" si="1014"/>
        <v>0.70833333333333248</v>
      </c>
      <c r="Q1825" s="98" t="s">
        <v>10</v>
      </c>
      <c r="R1825" s="86" t="s">
        <v>1048</v>
      </c>
      <c r="S1825" s="5">
        <f>SUM(P1825-O1825)</f>
        <v>2.0833333333333259E-2</v>
      </c>
    </row>
    <row r="1826" spans="1:19" ht="10.5" customHeight="1" outlineLevel="1" x14ac:dyDescent="0.2">
      <c r="B1826" s="16"/>
      <c r="C1826" s="13"/>
      <c r="D1826" s="16"/>
      <c r="E1826" s="16"/>
      <c r="F1826" s="16"/>
      <c r="G1826" s="16">
        <f t="shared" si="1017"/>
        <v>2.0833333333333259E-2</v>
      </c>
      <c r="H1826" s="16"/>
      <c r="I1826" s="16"/>
      <c r="J1826" s="16"/>
      <c r="K1826" s="16"/>
      <c r="L1826" s="16"/>
      <c r="M1826" s="16"/>
      <c r="N1826" s="2">
        <f>N1809</f>
        <v>43480</v>
      </c>
      <c r="O1826" s="3">
        <f t="shared" ref="O1826:O1834" si="1018">SUM(P1825)</f>
        <v>0.70833333333333248</v>
      </c>
      <c r="P1826" s="4">
        <f t="shared" si="1014"/>
        <v>0.72916666666666574</v>
      </c>
      <c r="Q1826" s="98" t="s">
        <v>10</v>
      </c>
      <c r="R1826" s="86" t="s">
        <v>1048</v>
      </c>
      <c r="S1826" s="5">
        <f t="shared" ref="S1826:S1834" si="1019">SUM(P1826-O1826)</f>
        <v>2.0833333333333259E-2</v>
      </c>
    </row>
    <row r="1827" spans="1:19" ht="10.5" customHeight="1" outlineLevel="1" x14ac:dyDescent="0.2">
      <c r="B1827" s="16"/>
      <c r="C1827" s="13"/>
      <c r="D1827" s="16"/>
      <c r="E1827" s="16"/>
      <c r="F1827" s="16"/>
      <c r="G1827" s="16">
        <f t="shared" si="1017"/>
        <v>2.0833333333333259E-2</v>
      </c>
      <c r="H1827" s="16"/>
      <c r="I1827" s="16"/>
      <c r="J1827" s="16"/>
      <c r="K1827" s="16"/>
      <c r="L1827" s="16"/>
      <c r="M1827" s="16"/>
      <c r="N1827" s="2">
        <f>N1809</f>
        <v>43480</v>
      </c>
      <c r="O1827" s="3">
        <f t="shared" si="1018"/>
        <v>0.72916666666666574</v>
      </c>
      <c r="P1827" s="4">
        <f t="shared" si="1014"/>
        <v>0.749999999999999</v>
      </c>
      <c r="Q1827" s="98" t="s">
        <v>10</v>
      </c>
      <c r="R1827" s="86" t="s">
        <v>1048</v>
      </c>
      <c r="S1827" s="5">
        <f t="shared" si="1019"/>
        <v>2.0833333333333259E-2</v>
      </c>
    </row>
    <row r="1828" spans="1:19" ht="10.5" customHeight="1" outlineLevel="1" x14ac:dyDescent="0.2">
      <c r="B1828" s="16"/>
      <c r="C1828" s="13"/>
      <c r="D1828" s="16"/>
      <c r="E1828" s="16"/>
      <c r="F1828" s="16"/>
      <c r="G1828" s="16">
        <f t="shared" si="1017"/>
        <v>2.0833333333333259E-2</v>
      </c>
      <c r="H1828" s="16"/>
      <c r="I1828" s="16"/>
      <c r="J1828" s="16"/>
      <c r="K1828" s="16"/>
      <c r="L1828" s="16"/>
      <c r="M1828" s="16"/>
      <c r="N1828" s="2">
        <f>N1809</f>
        <v>43480</v>
      </c>
      <c r="O1828" s="3">
        <f t="shared" si="1018"/>
        <v>0.749999999999999</v>
      </c>
      <c r="P1828" s="4">
        <f t="shared" si="1014"/>
        <v>0.77083333333333226</v>
      </c>
      <c r="Q1828" s="98" t="s">
        <v>10</v>
      </c>
      <c r="R1828" s="86" t="s">
        <v>1050</v>
      </c>
      <c r="S1828" s="5">
        <f t="shared" si="1019"/>
        <v>2.0833333333333259E-2</v>
      </c>
    </row>
    <row r="1829" spans="1:19" ht="10.5" customHeight="1" outlineLevel="1" x14ac:dyDescent="0.2">
      <c r="B1829" s="16"/>
      <c r="C1829" s="13"/>
      <c r="D1829" s="16"/>
      <c r="E1829" s="16"/>
      <c r="F1829" s="16"/>
      <c r="G1829" s="16">
        <f t="shared" si="1017"/>
        <v>2.0833333333333259E-2</v>
      </c>
      <c r="H1829" s="16"/>
      <c r="I1829" s="16"/>
      <c r="J1829" s="16"/>
      <c r="K1829" s="16"/>
      <c r="L1829" s="16"/>
      <c r="M1829" s="16"/>
      <c r="N1829" s="2">
        <f>N1809</f>
        <v>43480</v>
      </c>
      <c r="O1829" s="3">
        <f t="shared" si="1018"/>
        <v>0.77083333333333226</v>
      </c>
      <c r="P1829" s="4">
        <f t="shared" si="1014"/>
        <v>0.79166666666666552</v>
      </c>
      <c r="Q1829" s="98" t="s">
        <v>10</v>
      </c>
      <c r="R1829" s="86" t="s">
        <v>1048</v>
      </c>
      <c r="S1829" s="5">
        <f t="shared" si="1019"/>
        <v>2.0833333333333259E-2</v>
      </c>
    </row>
    <row r="1830" spans="1:19" ht="10.5" customHeight="1" outlineLevel="1" x14ac:dyDescent="0.2">
      <c r="B1830" s="16"/>
      <c r="C1830" s="13"/>
      <c r="D1830" s="16"/>
      <c r="E1830" s="16"/>
      <c r="F1830" s="16"/>
      <c r="G1830" s="16">
        <f t="shared" ref="G1830:G1831" si="1020">S1830</f>
        <v>0</v>
      </c>
      <c r="H1830" s="16"/>
      <c r="I1830" s="16"/>
      <c r="J1830" s="16"/>
      <c r="K1830" s="16"/>
      <c r="L1830" s="16"/>
      <c r="M1830" s="16"/>
      <c r="N1830" s="2">
        <f>N1809</f>
        <v>43480</v>
      </c>
      <c r="O1830" s="3">
        <f t="shared" si="1018"/>
        <v>0.79166666666666552</v>
      </c>
      <c r="P1830" s="4">
        <f t="shared" si="1014"/>
        <v>0.81249999999999878</v>
      </c>
      <c r="Q1830" s="98" t="s">
        <v>23</v>
      </c>
      <c r="R1830" s="86" t="s">
        <v>723</v>
      </c>
      <c r="S1830" s="5"/>
    </row>
    <row r="1831" spans="1:19" ht="10.5" customHeight="1" outlineLevel="1" x14ac:dyDescent="0.2">
      <c r="B1831" s="16"/>
      <c r="C1831" s="13"/>
      <c r="D1831" s="16"/>
      <c r="E1831" s="16"/>
      <c r="F1831" s="16"/>
      <c r="G1831" s="16">
        <f t="shared" si="1020"/>
        <v>0</v>
      </c>
      <c r="H1831" s="16"/>
      <c r="I1831" s="16"/>
      <c r="J1831" s="16"/>
      <c r="K1831" s="16"/>
      <c r="L1831" s="16"/>
      <c r="M1831" s="16"/>
      <c r="N1831" s="2">
        <f>N1809</f>
        <v>43480</v>
      </c>
      <c r="O1831" s="3">
        <f t="shared" si="1018"/>
        <v>0.81249999999999878</v>
      </c>
      <c r="P1831" s="4">
        <f t="shared" si="1014"/>
        <v>0.83333333333333204</v>
      </c>
      <c r="Q1831" s="98" t="s">
        <v>23</v>
      </c>
      <c r="R1831" s="86" t="s">
        <v>723</v>
      </c>
      <c r="S1831" s="5"/>
    </row>
    <row r="1832" spans="1:19" ht="10.5" customHeight="1" outlineLevel="1" x14ac:dyDescent="0.2">
      <c r="B1832" s="16"/>
      <c r="C1832" s="13"/>
      <c r="D1832" s="16"/>
      <c r="E1832" s="16"/>
      <c r="F1832" s="16"/>
      <c r="G1832" s="16">
        <f>S1832</f>
        <v>2.0833333333333259E-2</v>
      </c>
      <c r="H1832" s="16"/>
      <c r="I1832" s="16"/>
      <c r="J1832" s="16"/>
      <c r="K1832" s="16"/>
      <c r="L1832" s="16"/>
      <c r="M1832" s="16"/>
      <c r="N1832" s="2">
        <f>N1809</f>
        <v>43480</v>
      </c>
      <c r="O1832" s="3">
        <f t="shared" si="1018"/>
        <v>0.83333333333333204</v>
      </c>
      <c r="P1832" s="4">
        <f t="shared" si="1014"/>
        <v>0.8541666666666653</v>
      </c>
      <c r="Q1832" s="98" t="s">
        <v>10</v>
      </c>
      <c r="R1832" s="86" t="s">
        <v>1048</v>
      </c>
      <c r="S1832" s="5">
        <f t="shared" si="1019"/>
        <v>2.0833333333333259E-2</v>
      </c>
    </row>
    <row r="1833" spans="1:19" ht="10.5" customHeight="1" outlineLevel="1" x14ac:dyDescent="0.2">
      <c r="B1833" s="16"/>
      <c r="C1833" s="13"/>
      <c r="D1833" s="16"/>
      <c r="E1833" s="16"/>
      <c r="F1833" s="16"/>
      <c r="G1833" s="16">
        <f>S1833</f>
        <v>2.0833333333333259E-2</v>
      </c>
      <c r="H1833" s="16"/>
      <c r="I1833" s="16"/>
      <c r="J1833" s="16"/>
      <c r="K1833" s="16"/>
      <c r="L1833" s="16"/>
      <c r="M1833" s="16"/>
      <c r="N1833" s="2">
        <f>N1809</f>
        <v>43480</v>
      </c>
      <c r="O1833" s="3">
        <f t="shared" si="1018"/>
        <v>0.8541666666666653</v>
      </c>
      <c r="P1833" s="4">
        <f t="shared" si="1014"/>
        <v>0.87499999999999856</v>
      </c>
      <c r="Q1833" s="98" t="s">
        <v>10</v>
      </c>
      <c r="R1833" s="86" t="s">
        <v>1048</v>
      </c>
      <c r="S1833" s="5">
        <f t="shared" si="1019"/>
        <v>2.0833333333333259E-2</v>
      </c>
    </row>
    <row r="1834" spans="1:19" ht="10.5" customHeight="1" outlineLevel="1" thickBot="1" x14ac:dyDescent="0.25">
      <c r="B1834" s="16"/>
      <c r="C1834" s="13"/>
      <c r="D1834" s="16"/>
      <c r="E1834" s="16"/>
      <c r="F1834" s="16"/>
      <c r="G1834" s="16">
        <f>S1834</f>
        <v>2.0833333333333259E-2</v>
      </c>
      <c r="H1834" s="16"/>
      <c r="I1834" s="16"/>
      <c r="J1834" s="16"/>
      <c r="K1834" s="16"/>
      <c r="L1834" s="16"/>
      <c r="M1834" s="16"/>
      <c r="N1834" s="2">
        <f>N1809</f>
        <v>43480</v>
      </c>
      <c r="O1834" s="3">
        <f t="shared" si="1018"/>
        <v>0.87499999999999856</v>
      </c>
      <c r="P1834" s="4">
        <f t="shared" si="1014"/>
        <v>0.89583333333333182</v>
      </c>
      <c r="Q1834" s="98" t="s">
        <v>10</v>
      </c>
      <c r="R1834" s="86" t="s">
        <v>1048</v>
      </c>
      <c r="S1834" s="5">
        <f t="shared" si="1019"/>
        <v>2.0833333333333259E-2</v>
      </c>
    </row>
    <row r="1835" spans="1:19" ht="10.5" customHeight="1" outlineLevel="1" x14ac:dyDescent="0.2">
      <c r="A1835" s="17">
        <f t="shared" ref="A1835:M1835" si="1021">SUM(A1810:A1834)</f>
        <v>0</v>
      </c>
      <c r="B1835" s="17">
        <f t="shared" si="1021"/>
        <v>4.1666666666666519E-2</v>
      </c>
      <c r="C1835" s="17">
        <f t="shared" si="1021"/>
        <v>0</v>
      </c>
      <c r="D1835" s="17">
        <f t="shared" si="1021"/>
        <v>6.2499999999999833E-2</v>
      </c>
      <c r="E1835" s="17">
        <f t="shared" si="1021"/>
        <v>0</v>
      </c>
      <c r="F1835" s="17">
        <f t="shared" si="1021"/>
        <v>0</v>
      </c>
      <c r="G1835" s="17">
        <f t="shared" si="1021"/>
        <v>0.33333333333333232</v>
      </c>
      <c r="H1835" s="17">
        <f t="shared" si="1021"/>
        <v>0</v>
      </c>
      <c r="I1835" s="17">
        <f t="shared" si="1021"/>
        <v>4.166666666666663E-2</v>
      </c>
      <c r="J1835" s="17">
        <f t="shared" si="1021"/>
        <v>0</v>
      </c>
      <c r="K1835" s="17">
        <f t="shared" si="1021"/>
        <v>0</v>
      </c>
      <c r="L1835" s="17">
        <f t="shared" si="1021"/>
        <v>0</v>
      </c>
      <c r="M1835" s="17">
        <f t="shared" si="1021"/>
        <v>0</v>
      </c>
      <c r="N1835" s="55" t="b">
        <f>SUM(A1835:M1835) = S1835</f>
        <v>1</v>
      </c>
      <c r="O1835" s="23"/>
      <c r="P1835" s="23"/>
      <c r="Q1835" s="49"/>
      <c r="R1835" s="49"/>
      <c r="S1835" s="17">
        <f>SUM(S1810:S1834)</f>
        <v>0.4791666666666653</v>
      </c>
    </row>
    <row r="1836" spans="1:19" ht="10.5" customHeight="1" outlineLevel="1" x14ac:dyDescent="0.2">
      <c r="A1836" s="18">
        <f t="shared" ref="A1836:E1836" si="1022">(A1835-INT(A1835))*24</f>
        <v>0</v>
      </c>
      <c r="B1836" s="18">
        <f t="shared" si="1022"/>
        <v>0.99999999999999645</v>
      </c>
      <c r="C1836" s="18">
        <f t="shared" si="1022"/>
        <v>0</v>
      </c>
      <c r="D1836" s="18">
        <f t="shared" si="1022"/>
        <v>1.499999999999996</v>
      </c>
      <c r="E1836" s="18">
        <f t="shared" si="1022"/>
        <v>0</v>
      </c>
      <c r="F1836" s="18">
        <f>(F1835-INT(F1835))*24</f>
        <v>0</v>
      </c>
      <c r="G1836" s="18">
        <f>(G1835-INT(G1835))*24</f>
        <v>7.9999999999999751</v>
      </c>
      <c r="H1836" s="18">
        <f>(H1835-INT(H1835))*24</f>
        <v>0</v>
      </c>
      <c r="I1836" s="18">
        <f>(I1835-INT(I1835))*24</f>
        <v>0.99999999999999911</v>
      </c>
      <c r="J1836" s="18">
        <f t="shared" ref="J1836:M1836" si="1023">(J1835-INT(J1835))*24</f>
        <v>0</v>
      </c>
      <c r="K1836" s="18">
        <f t="shared" si="1023"/>
        <v>0</v>
      </c>
      <c r="L1836" s="18">
        <f t="shared" si="1023"/>
        <v>0</v>
      </c>
      <c r="M1836" s="57">
        <f t="shared" si="1023"/>
        <v>0</v>
      </c>
      <c r="N1836" s="26">
        <f>SUM(A1836:M1836)</f>
        <v>11.499999999999968</v>
      </c>
      <c r="O1836" s="24"/>
      <c r="P1836" s="24"/>
      <c r="Q1836" s="50"/>
      <c r="R1836" s="50"/>
      <c r="S1836" s="52"/>
    </row>
    <row r="1837" spans="1:19" ht="10.5" customHeight="1" outlineLevel="1" thickBot="1" x14ac:dyDescent="0.25">
      <c r="A1837" s="27"/>
      <c r="B1837" s="19"/>
      <c r="C1837" s="19"/>
      <c r="D1837" s="20">
        <f>SUM(A1836:D1836)</f>
        <v>2.4999999999999925</v>
      </c>
      <c r="E1837" s="20">
        <f t="shared" ref="E1837:M1837" si="1024">E1836</f>
        <v>0</v>
      </c>
      <c r="F1837" s="20">
        <f t="shared" si="1024"/>
        <v>0</v>
      </c>
      <c r="G1837" s="20">
        <f t="shared" si="1024"/>
        <v>7.9999999999999751</v>
      </c>
      <c r="H1837" s="20">
        <f t="shared" si="1024"/>
        <v>0</v>
      </c>
      <c r="I1837" s="20">
        <f t="shared" si="1024"/>
        <v>0.99999999999999911</v>
      </c>
      <c r="J1837" s="20">
        <f t="shared" si="1024"/>
        <v>0</v>
      </c>
      <c r="K1837" s="20">
        <f t="shared" si="1024"/>
        <v>0</v>
      </c>
      <c r="L1837" s="20">
        <f t="shared" si="1024"/>
        <v>0</v>
      </c>
      <c r="M1837" s="58">
        <f t="shared" si="1024"/>
        <v>0</v>
      </c>
      <c r="N1837" s="60">
        <f>S1837</f>
        <v>0.4791666666666653</v>
      </c>
      <c r="O1837" s="25"/>
      <c r="P1837" s="25"/>
      <c r="Q1837" s="51"/>
      <c r="R1837" s="51"/>
      <c r="S1837" s="54">
        <f>SUM(S1835:S1836)</f>
        <v>0.4791666666666653</v>
      </c>
    </row>
    <row r="1838" spans="1:19" ht="10.5" customHeight="1" outlineLevel="1" thickBot="1" x14ac:dyDescent="0.25">
      <c r="A1838" s="39"/>
      <c r="B1838" s="40" t="s">
        <v>252</v>
      </c>
      <c r="C1838" s="40" t="s">
        <v>19</v>
      </c>
      <c r="D1838" s="40" t="s">
        <v>3</v>
      </c>
      <c r="E1838" s="59" t="s">
        <v>24</v>
      </c>
      <c r="F1838" s="40" t="s">
        <v>12</v>
      </c>
      <c r="G1838" s="39" t="s">
        <v>10</v>
      </c>
      <c r="H1838" s="39" t="s">
        <v>11</v>
      </c>
      <c r="I1838" s="39" t="s">
        <v>15</v>
      </c>
      <c r="J1838" s="39" t="s">
        <v>13</v>
      </c>
      <c r="K1838" s="39" t="s">
        <v>368</v>
      </c>
      <c r="L1838" s="39" t="s">
        <v>687</v>
      </c>
      <c r="M1838" s="59" t="s">
        <v>26</v>
      </c>
      <c r="N1838" s="56">
        <f>N1809+1</f>
        <v>43481</v>
      </c>
      <c r="O1838" s="4">
        <v>0.375</v>
      </c>
      <c r="P1838" s="4">
        <f>O1838</f>
        <v>0.375</v>
      </c>
      <c r="Q1838" s="47" t="s">
        <v>23</v>
      </c>
      <c r="R1838" s="86" t="s">
        <v>662</v>
      </c>
      <c r="S1838" s="5">
        <f t="shared" ref="S1838" si="1025">SUM(P1838-O1838)</f>
        <v>0</v>
      </c>
    </row>
    <row r="1839" spans="1:19" ht="10.5" customHeight="1" outlineLevel="1" x14ac:dyDescent="0.2">
      <c r="B1839" s="16"/>
      <c r="C1839" s="13"/>
      <c r="D1839" s="16">
        <f>S1839</f>
        <v>2.0833333333333315E-2</v>
      </c>
      <c r="E1839" s="16"/>
      <c r="F1839" s="13"/>
      <c r="G1839" s="16"/>
      <c r="H1839" s="16"/>
      <c r="I1839" s="16"/>
      <c r="J1839" s="16"/>
      <c r="M1839" s="16"/>
      <c r="N1839" s="2">
        <f>N1838</f>
        <v>43481</v>
      </c>
      <c r="O1839" s="3">
        <f>SUM(P1838)</f>
        <v>0.375</v>
      </c>
      <c r="P1839" s="4">
        <f>P1838+0.0208333333333333</f>
        <v>0.39583333333333331</v>
      </c>
      <c r="Q1839" s="98" t="s">
        <v>3</v>
      </c>
      <c r="R1839" s="86" t="s">
        <v>21</v>
      </c>
      <c r="S1839" s="5">
        <f t="shared" ref="S1839:S1845" si="1026">SUM(P1839-O1839)</f>
        <v>2.0833333333333315E-2</v>
      </c>
    </row>
    <row r="1840" spans="1:19" ht="10.5" customHeight="1" outlineLevel="1" x14ac:dyDescent="0.2">
      <c r="A1840" s="16"/>
      <c r="B1840" s="16"/>
      <c r="C1840" s="16"/>
      <c r="D1840" s="16">
        <f>S1840</f>
        <v>2.0833333333333315E-2</v>
      </c>
      <c r="E1840" s="16"/>
      <c r="F1840" s="16"/>
      <c r="G1840" s="16"/>
      <c r="H1840" s="16"/>
      <c r="I1840" s="16"/>
      <c r="J1840" s="16"/>
      <c r="K1840" s="16"/>
      <c r="L1840" s="16"/>
      <c r="M1840" s="16"/>
      <c r="N1840" s="2">
        <f>N1838</f>
        <v>43481</v>
      </c>
      <c r="O1840" s="3">
        <f t="shared" ref="O1840:O1858" si="1027">SUM(P1839)</f>
        <v>0.39583333333333331</v>
      </c>
      <c r="P1840" s="4">
        <f t="shared" ref="P1840:P1858" si="1028">P1839+0.0208333333333333</f>
        <v>0.41666666666666663</v>
      </c>
      <c r="Q1840" s="98" t="s">
        <v>3</v>
      </c>
      <c r="R1840" s="86" t="s">
        <v>21</v>
      </c>
      <c r="S1840" s="5">
        <f t="shared" si="1026"/>
        <v>2.0833333333333315E-2</v>
      </c>
    </row>
    <row r="1841" spans="1:19" ht="10.5" customHeight="1" outlineLevel="1" x14ac:dyDescent="0.2">
      <c r="A1841" s="16"/>
      <c r="B1841" s="16"/>
      <c r="C1841" s="16"/>
      <c r="D1841" s="16">
        <f>S1841</f>
        <v>2.0833333333333315E-2</v>
      </c>
      <c r="E1841" s="16"/>
      <c r="F1841" s="16"/>
      <c r="G1841" s="16"/>
      <c r="H1841" s="16"/>
      <c r="I1841" s="16"/>
      <c r="J1841" s="16"/>
      <c r="K1841" s="16"/>
      <c r="L1841" s="16"/>
      <c r="M1841" s="16"/>
      <c r="N1841" s="2">
        <f>N1838</f>
        <v>43481</v>
      </c>
      <c r="O1841" s="3">
        <f t="shared" si="1027"/>
        <v>0.41666666666666663</v>
      </c>
      <c r="P1841" s="4">
        <f t="shared" si="1028"/>
        <v>0.43749999999999994</v>
      </c>
      <c r="Q1841" s="98" t="s">
        <v>3</v>
      </c>
      <c r="R1841" s="86" t="s">
        <v>21</v>
      </c>
      <c r="S1841" s="5">
        <f t="shared" si="1026"/>
        <v>2.0833333333333315E-2</v>
      </c>
    </row>
    <row r="1842" spans="1:19" ht="10.5" customHeight="1" outlineLevel="1" x14ac:dyDescent="0.2">
      <c r="A1842" s="16"/>
      <c r="B1842" s="16"/>
      <c r="C1842" s="16"/>
      <c r="D1842" s="16">
        <f>S1842</f>
        <v>2.0833333333333315E-2</v>
      </c>
      <c r="E1842" s="16"/>
      <c r="F1842" s="16"/>
      <c r="G1842" s="16"/>
      <c r="H1842" s="16"/>
      <c r="I1842" s="16"/>
      <c r="J1842" s="16"/>
      <c r="K1842" s="16"/>
      <c r="L1842" s="16"/>
      <c r="M1842" s="16"/>
      <c r="N1842" s="2">
        <f>N1838</f>
        <v>43481</v>
      </c>
      <c r="O1842" s="3">
        <f t="shared" si="1027"/>
        <v>0.43749999999999994</v>
      </c>
      <c r="P1842" s="4">
        <f t="shared" si="1028"/>
        <v>0.45833333333333326</v>
      </c>
      <c r="Q1842" s="98" t="s">
        <v>3</v>
      </c>
      <c r="R1842" s="86" t="s">
        <v>1051</v>
      </c>
      <c r="S1842" s="5">
        <f t="shared" si="1026"/>
        <v>2.0833333333333315E-2</v>
      </c>
    </row>
    <row r="1843" spans="1:19" ht="10.5" customHeight="1" outlineLevel="1" x14ac:dyDescent="0.2">
      <c r="A1843" s="16"/>
      <c r="B1843" s="16"/>
      <c r="C1843" s="16"/>
      <c r="D1843" s="16"/>
      <c r="E1843" s="16"/>
      <c r="F1843" s="16"/>
      <c r="G1843" s="16"/>
      <c r="H1843" s="16"/>
      <c r="I1843" s="16">
        <f t="shared" ref="I1843:I1858" si="1029">S1843</f>
        <v>2.0833333333333315E-2</v>
      </c>
      <c r="J1843" s="16"/>
      <c r="K1843" s="16"/>
      <c r="L1843" s="16"/>
      <c r="M1843" s="16"/>
      <c r="N1843" s="2">
        <f>N1838</f>
        <v>43481</v>
      </c>
      <c r="O1843" s="3">
        <f t="shared" si="1027"/>
        <v>0.45833333333333326</v>
      </c>
      <c r="P1843" s="4">
        <f t="shared" si="1028"/>
        <v>0.47916666666666657</v>
      </c>
      <c r="Q1843" s="98" t="s">
        <v>36</v>
      </c>
      <c r="R1843" s="86" t="s">
        <v>1052</v>
      </c>
      <c r="S1843" s="5">
        <f t="shared" si="1026"/>
        <v>2.0833333333333315E-2</v>
      </c>
    </row>
    <row r="1844" spans="1:19" ht="10.5" customHeight="1" outlineLevel="1" x14ac:dyDescent="0.2">
      <c r="A1844" s="16"/>
      <c r="B1844" s="16"/>
      <c r="C1844" s="16"/>
      <c r="D1844" s="16"/>
      <c r="E1844" s="16"/>
      <c r="F1844" s="16"/>
      <c r="G1844" s="16"/>
      <c r="H1844" s="16"/>
      <c r="I1844" s="16">
        <f t="shared" si="1029"/>
        <v>2.0833333333333315E-2</v>
      </c>
      <c r="J1844" s="16"/>
      <c r="K1844" s="16"/>
      <c r="L1844" s="16"/>
      <c r="M1844" s="16"/>
      <c r="N1844" s="2">
        <f>N1838</f>
        <v>43481</v>
      </c>
      <c r="O1844" s="3">
        <f t="shared" si="1027"/>
        <v>0.47916666666666657</v>
      </c>
      <c r="P1844" s="4">
        <f t="shared" si="1028"/>
        <v>0.49999999999999989</v>
      </c>
      <c r="Q1844" s="98" t="s">
        <v>36</v>
      </c>
      <c r="R1844" s="86" t="s">
        <v>1052</v>
      </c>
      <c r="S1844" s="5">
        <f t="shared" si="1026"/>
        <v>2.0833333333333315E-2</v>
      </c>
    </row>
    <row r="1845" spans="1:19" ht="10.5" customHeight="1" outlineLevel="1" x14ac:dyDescent="0.2">
      <c r="A1845" s="16"/>
      <c r="B1845" s="16"/>
      <c r="C1845" s="16"/>
      <c r="D1845" s="16"/>
      <c r="E1845" s="13"/>
      <c r="F1845" s="16"/>
      <c r="G1845" s="16"/>
      <c r="H1845" s="16"/>
      <c r="I1845" s="16">
        <f t="shared" si="1029"/>
        <v>2.0833333333333259E-2</v>
      </c>
      <c r="J1845" s="16"/>
      <c r="K1845" s="16"/>
      <c r="L1845" s="16"/>
      <c r="M1845" s="16"/>
      <c r="N1845" s="2">
        <f>N1838</f>
        <v>43481</v>
      </c>
      <c r="O1845" s="3">
        <f t="shared" si="1027"/>
        <v>0.49999999999999989</v>
      </c>
      <c r="P1845" s="4">
        <f t="shared" si="1028"/>
        <v>0.52083333333333315</v>
      </c>
      <c r="Q1845" s="98" t="s">
        <v>36</v>
      </c>
      <c r="R1845" s="86" t="s">
        <v>1052</v>
      </c>
      <c r="S1845" s="5">
        <f t="shared" si="1026"/>
        <v>2.0833333333333259E-2</v>
      </c>
    </row>
    <row r="1846" spans="1:19" ht="10.5" customHeight="1" outlineLevel="1" x14ac:dyDescent="0.2">
      <c r="A1846" s="16"/>
      <c r="B1846" s="16"/>
      <c r="C1846" s="16"/>
      <c r="D1846" s="16"/>
      <c r="E1846" s="13"/>
      <c r="F1846" s="16"/>
      <c r="G1846" s="16"/>
      <c r="H1846" s="16"/>
      <c r="I1846" s="16">
        <f t="shared" si="1029"/>
        <v>2.0833333333333259E-2</v>
      </c>
      <c r="J1846" s="16"/>
      <c r="K1846" s="16"/>
      <c r="L1846" s="16"/>
      <c r="M1846" s="16"/>
      <c r="N1846" s="2">
        <f>N1838</f>
        <v>43481</v>
      </c>
      <c r="O1846" s="3">
        <f t="shared" si="1027"/>
        <v>0.52083333333333315</v>
      </c>
      <c r="P1846" s="4">
        <f t="shared" si="1028"/>
        <v>0.54166666666666641</v>
      </c>
      <c r="Q1846" s="98" t="s">
        <v>36</v>
      </c>
      <c r="R1846" s="86" t="s">
        <v>1052</v>
      </c>
      <c r="S1846" s="5">
        <f>SUM(P1846-O1846)</f>
        <v>2.0833333333333259E-2</v>
      </c>
    </row>
    <row r="1847" spans="1:19" ht="10.5" customHeight="1" outlineLevel="1" x14ac:dyDescent="0.2">
      <c r="A1847" s="16"/>
      <c r="B1847" s="16"/>
      <c r="C1847" s="16"/>
      <c r="D1847" s="16"/>
      <c r="E1847" s="13"/>
      <c r="F1847" s="16"/>
      <c r="G1847" s="16"/>
      <c r="H1847" s="16"/>
      <c r="I1847" s="16">
        <f t="shared" si="1029"/>
        <v>2.0833333333333259E-2</v>
      </c>
      <c r="J1847" s="16"/>
      <c r="K1847" s="16"/>
      <c r="L1847" s="16"/>
      <c r="M1847" s="16"/>
      <c r="N1847" s="2">
        <f>N1838</f>
        <v>43481</v>
      </c>
      <c r="O1847" s="3">
        <f t="shared" si="1027"/>
        <v>0.54166666666666641</v>
      </c>
      <c r="P1847" s="4">
        <f t="shared" si="1028"/>
        <v>0.56249999999999967</v>
      </c>
      <c r="Q1847" s="98" t="s">
        <v>36</v>
      </c>
      <c r="R1847" s="86" t="s">
        <v>1052</v>
      </c>
      <c r="S1847" s="5">
        <f>SUM(P1847-O1847)</f>
        <v>2.0833333333333259E-2</v>
      </c>
    </row>
    <row r="1848" spans="1:19" ht="10.5" customHeight="1" outlineLevel="1" x14ac:dyDescent="0.2">
      <c r="A1848" s="16"/>
      <c r="B1848" s="16"/>
      <c r="C1848" s="16"/>
      <c r="D1848" s="16"/>
      <c r="E1848" s="16"/>
      <c r="F1848" s="16"/>
      <c r="G1848" s="16"/>
      <c r="H1848" s="16"/>
      <c r="I1848" s="16">
        <f t="shared" si="1029"/>
        <v>2.0833333333333259E-2</v>
      </c>
      <c r="J1848" s="16"/>
      <c r="K1848" s="16"/>
      <c r="L1848" s="16"/>
      <c r="M1848" s="16"/>
      <c r="N1848" s="2">
        <f>N1838</f>
        <v>43481</v>
      </c>
      <c r="O1848" s="3">
        <f t="shared" si="1027"/>
        <v>0.56249999999999967</v>
      </c>
      <c r="P1848" s="4">
        <f t="shared" si="1028"/>
        <v>0.58333333333333293</v>
      </c>
      <c r="Q1848" s="98" t="s">
        <v>36</v>
      </c>
      <c r="R1848" s="86" t="s">
        <v>1052</v>
      </c>
      <c r="S1848" s="5">
        <f>SUM(P1848-O1848)</f>
        <v>2.0833333333333259E-2</v>
      </c>
    </row>
    <row r="1849" spans="1:19" ht="10.5" customHeight="1" outlineLevel="1" x14ac:dyDescent="0.2">
      <c r="A1849" s="16"/>
      <c r="B1849" s="16"/>
      <c r="C1849" s="16"/>
      <c r="D1849" s="16"/>
      <c r="E1849" s="16"/>
      <c r="F1849" s="16"/>
      <c r="G1849" s="16"/>
      <c r="H1849" s="16"/>
      <c r="I1849" s="16">
        <f t="shared" si="1029"/>
        <v>2.0833333333333259E-2</v>
      </c>
      <c r="J1849" s="16"/>
      <c r="K1849" s="16"/>
      <c r="L1849" s="16"/>
      <c r="M1849" s="16"/>
      <c r="N1849" s="2">
        <f>N1838</f>
        <v>43481</v>
      </c>
      <c r="O1849" s="3">
        <f t="shared" si="1027"/>
        <v>0.58333333333333293</v>
      </c>
      <c r="P1849" s="4">
        <f t="shared" si="1028"/>
        <v>0.60416666666666619</v>
      </c>
      <c r="Q1849" s="98" t="s">
        <v>36</v>
      </c>
      <c r="R1849" s="86" t="s">
        <v>1052</v>
      </c>
      <c r="S1849" s="5">
        <f t="shared" ref="S1849:S1853" si="1030">SUM(P1849-O1849)</f>
        <v>2.0833333333333259E-2</v>
      </c>
    </row>
    <row r="1850" spans="1:19" ht="10.5" customHeight="1" outlineLevel="1" x14ac:dyDescent="0.2">
      <c r="A1850" s="16"/>
      <c r="B1850" s="16"/>
      <c r="C1850" s="16"/>
      <c r="D1850" s="16"/>
      <c r="E1850" s="16"/>
      <c r="F1850" s="16"/>
      <c r="G1850" s="16"/>
      <c r="H1850" s="16"/>
      <c r="I1850" s="16">
        <f t="shared" si="1029"/>
        <v>2.0833333333333259E-2</v>
      </c>
      <c r="J1850" s="16"/>
      <c r="K1850" s="16"/>
      <c r="L1850" s="16"/>
      <c r="M1850" s="16"/>
      <c r="N1850" s="2">
        <f>N1838</f>
        <v>43481</v>
      </c>
      <c r="O1850" s="3">
        <f t="shared" si="1027"/>
        <v>0.60416666666666619</v>
      </c>
      <c r="P1850" s="4">
        <f t="shared" si="1028"/>
        <v>0.62499999999999944</v>
      </c>
      <c r="Q1850" s="98" t="s">
        <v>36</v>
      </c>
      <c r="R1850" s="86" t="s">
        <v>1052</v>
      </c>
      <c r="S1850" s="5">
        <f t="shared" si="1030"/>
        <v>2.0833333333333259E-2</v>
      </c>
    </row>
    <row r="1851" spans="1:19" ht="10.5" customHeight="1" outlineLevel="1" x14ac:dyDescent="0.2">
      <c r="B1851" s="16"/>
      <c r="C1851" s="16"/>
      <c r="D1851" s="16"/>
      <c r="E1851" s="16"/>
      <c r="F1851" s="16"/>
      <c r="G1851" s="16"/>
      <c r="H1851" s="16"/>
      <c r="I1851" s="16">
        <f t="shared" si="1029"/>
        <v>2.0833333333333259E-2</v>
      </c>
      <c r="J1851" s="16"/>
      <c r="K1851" s="16"/>
      <c r="L1851" s="16"/>
      <c r="M1851" s="16"/>
      <c r="N1851" s="2">
        <f>N1838</f>
        <v>43481</v>
      </c>
      <c r="O1851" s="3">
        <f t="shared" si="1027"/>
        <v>0.62499999999999944</v>
      </c>
      <c r="P1851" s="4">
        <f t="shared" si="1028"/>
        <v>0.6458333333333327</v>
      </c>
      <c r="Q1851" s="98" t="s">
        <v>36</v>
      </c>
      <c r="R1851" s="86" t="s">
        <v>1052</v>
      </c>
      <c r="S1851" s="5">
        <f t="shared" si="1030"/>
        <v>2.0833333333333259E-2</v>
      </c>
    </row>
    <row r="1852" spans="1:19" ht="10.5" customHeight="1" outlineLevel="1" x14ac:dyDescent="0.2">
      <c r="B1852" s="16"/>
      <c r="C1852" s="16"/>
      <c r="D1852" s="16"/>
      <c r="E1852" s="16"/>
      <c r="F1852" s="16"/>
      <c r="G1852" s="16"/>
      <c r="H1852" s="16"/>
      <c r="I1852" s="16">
        <f t="shared" si="1029"/>
        <v>2.0833333333333259E-2</v>
      </c>
      <c r="J1852" s="16"/>
      <c r="K1852" s="16"/>
      <c r="L1852" s="16"/>
      <c r="M1852" s="16"/>
      <c r="N1852" s="2">
        <f>N1838</f>
        <v>43481</v>
      </c>
      <c r="O1852" s="3">
        <f t="shared" si="1027"/>
        <v>0.6458333333333327</v>
      </c>
      <c r="P1852" s="4">
        <f t="shared" si="1028"/>
        <v>0.66666666666666596</v>
      </c>
      <c r="Q1852" s="98" t="s">
        <v>36</v>
      </c>
      <c r="R1852" s="86" t="s">
        <v>1052</v>
      </c>
      <c r="S1852" s="5">
        <f t="shared" si="1030"/>
        <v>2.0833333333333259E-2</v>
      </c>
    </row>
    <row r="1853" spans="1:19" ht="10.5" customHeight="1" outlineLevel="1" x14ac:dyDescent="0.2">
      <c r="B1853" s="16"/>
      <c r="C1853" s="16"/>
      <c r="D1853" s="16"/>
      <c r="E1853" s="16"/>
      <c r="F1853" s="16"/>
      <c r="G1853" s="16"/>
      <c r="H1853" s="16"/>
      <c r="I1853" s="16">
        <f t="shared" si="1029"/>
        <v>2.0833333333333259E-2</v>
      </c>
      <c r="J1853" s="16"/>
      <c r="K1853" s="16"/>
      <c r="L1853" s="16"/>
      <c r="M1853" s="16"/>
      <c r="N1853" s="2">
        <f>N1838</f>
        <v>43481</v>
      </c>
      <c r="O1853" s="3">
        <f t="shared" si="1027"/>
        <v>0.66666666666666596</v>
      </c>
      <c r="P1853" s="4">
        <f t="shared" si="1028"/>
        <v>0.68749999999999922</v>
      </c>
      <c r="Q1853" s="98" t="s">
        <v>36</v>
      </c>
      <c r="R1853" s="86" t="s">
        <v>1052</v>
      </c>
      <c r="S1853" s="5">
        <f t="shared" si="1030"/>
        <v>2.0833333333333259E-2</v>
      </c>
    </row>
    <row r="1854" spans="1:19" ht="10.5" customHeight="1" outlineLevel="1" x14ac:dyDescent="0.2">
      <c r="B1854" s="16"/>
      <c r="C1854" s="16"/>
      <c r="D1854" s="16"/>
      <c r="E1854" s="16"/>
      <c r="F1854" s="16"/>
      <c r="G1854" s="16"/>
      <c r="H1854" s="16"/>
      <c r="I1854" s="16">
        <f t="shared" si="1029"/>
        <v>2.0833333333333259E-2</v>
      </c>
      <c r="J1854" s="16"/>
      <c r="K1854" s="16"/>
      <c r="L1854" s="16"/>
      <c r="M1854" s="16"/>
      <c r="N1854" s="2">
        <f>N1838</f>
        <v>43481</v>
      </c>
      <c r="O1854" s="3">
        <f t="shared" si="1027"/>
        <v>0.68749999999999922</v>
      </c>
      <c r="P1854" s="4">
        <f t="shared" si="1028"/>
        <v>0.70833333333333248</v>
      </c>
      <c r="Q1854" s="98" t="s">
        <v>36</v>
      </c>
      <c r="R1854" s="86" t="s">
        <v>1052</v>
      </c>
      <c r="S1854" s="5">
        <f>SUM(P1854-O1854)</f>
        <v>2.0833333333333259E-2</v>
      </c>
    </row>
    <row r="1855" spans="1:19" ht="10.5" customHeight="1" outlineLevel="1" x14ac:dyDescent="0.2">
      <c r="B1855" s="16"/>
      <c r="C1855" s="16"/>
      <c r="D1855" s="16"/>
      <c r="E1855" s="16"/>
      <c r="F1855" s="16"/>
      <c r="G1855" s="16"/>
      <c r="H1855" s="16"/>
      <c r="I1855" s="16">
        <f t="shared" si="1029"/>
        <v>2.0833333333333259E-2</v>
      </c>
      <c r="J1855" s="16"/>
      <c r="K1855" s="16"/>
      <c r="L1855" s="16"/>
      <c r="M1855" s="16"/>
      <c r="N1855" s="2">
        <f>N1838</f>
        <v>43481</v>
      </c>
      <c r="O1855" s="3">
        <f t="shared" si="1027"/>
        <v>0.70833333333333248</v>
      </c>
      <c r="P1855" s="4">
        <f t="shared" si="1028"/>
        <v>0.72916666666666574</v>
      </c>
      <c r="Q1855" s="98" t="s">
        <v>36</v>
      </c>
      <c r="R1855" s="86" t="s">
        <v>1052</v>
      </c>
      <c r="S1855" s="5">
        <f>SUM(P1855-O1855)</f>
        <v>2.0833333333333259E-2</v>
      </c>
    </row>
    <row r="1856" spans="1:19" ht="10.5" customHeight="1" outlineLevel="1" x14ac:dyDescent="0.2">
      <c r="B1856" s="16"/>
      <c r="C1856" s="16"/>
      <c r="D1856" s="16"/>
      <c r="E1856" s="16"/>
      <c r="F1856" s="16"/>
      <c r="G1856" s="16"/>
      <c r="H1856" s="16"/>
      <c r="I1856" s="16">
        <f t="shared" si="1029"/>
        <v>2.0833333333333259E-2</v>
      </c>
      <c r="J1856" s="16"/>
      <c r="K1856" s="16"/>
      <c r="L1856" s="16"/>
      <c r="M1856" s="16"/>
      <c r="N1856" s="2">
        <f>N1838</f>
        <v>43481</v>
      </c>
      <c r="O1856" s="3">
        <f t="shared" si="1027"/>
        <v>0.72916666666666574</v>
      </c>
      <c r="P1856" s="4">
        <f t="shared" si="1028"/>
        <v>0.749999999999999</v>
      </c>
      <c r="Q1856" s="98" t="s">
        <v>36</v>
      </c>
      <c r="R1856" s="86" t="s">
        <v>1052</v>
      </c>
      <c r="S1856" s="5">
        <f t="shared" ref="S1856:S1858" si="1031">SUM(P1856-O1856)</f>
        <v>2.0833333333333259E-2</v>
      </c>
    </row>
    <row r="1857" spans="1:19" ht="10.5" customHeight="1" outlineLevel="1" x14ac:dyDescent="0.2">
      <c r="B1857" s="16"/>
      <c r="C1857" s="16"/>
      <c r="D1857" s="16"/>
      <c r="E1857" s="16"/>
      <c r="F1857" s="16"/>
      <c r="G1857" s="16"/>
      <c r="H1857" s="16"/>
      <c r="I1857" s="16">
        <f t="shared" si="1029"/>
        <v>2.0833333333333259E-2</v>
      </c>
      <c r="J1857" s="16"/>
      <c r="K1857" s="16"/>
      <c r="L1857" s="16"/>
      <c r="M1857" s="16"/>
      <c r="N1857" s="2">
        <f>N1838</f>
        <v>43481</v>
      </c>
      <c r="O1857" s="3">
        <f t="shared" si="1027"/>
        <v>0.749999999999999</v>
      </c>
      <c r="P1857" s="4">
        <f t="shared" si="1028"/>
        <v>0.77083333333333226</v>
      </c>
      <c r="Q1857" s="98" t="s">
        <v>36</v>
      </c>
      <c r="R1857" s="86" t="s">
        <v>1052</v>
      </c>
      <c r="S1857" s="5">
        <f t="shared" si="1031"/>
        <v>2.0833333333333259E-2</v>
      </c>
    </row>
    <row r="1858" spans="1:19" ht="10.5" customHeight="1" outlineLevel="1" thickBot="1" x14ac:dyDescent="0.25">
      <c r="B1858" s="16"/>
      <c r="C1858" s="16"/>
      <c r="D1858" s="16"/>
      <c r="E1858" s="16"/>
      <c r="F1858" s="16"/>
      <c r="G1858" s="16"/>
      <c r="H1858" s="16"/>
      <c r="I1858" s="16">
        <f t="shared" si="1029"/>
        <v>2.0833333333333259E-2</v>
      </c>
      <c r="J1858" s="16"/>
      <c r="K1858" s="16"/>
      <c r="L1858" s="16"/>
      <c r="M1858" s="16"/>
      <c r="N1858" s="2">
        <f>N1838</f>
        <v>43481</v>
      </c>
      <c r="O1858" s="3">
        <f t="shared" si="1027"/>
        <v>0.77083333333333226</v>
      </c>
      <c r="P1858" s="4">
        <f t="shared" si="1028"/>
        <v>0.79166666666666552</v>
      </c>
      <c r="Q1858" s="98" t="s">
        <v>36</v>
      </c>
      <c r="R1858" s="86" t="s">
        <v>1052</v>
      </c>
      <c r="S1858" s="5">
        <f t="shared" si="1031"/>
        <v>2.0833333333333259E-2</v>
      </c>
    </row>
    <row r="1859" spans="1:19" ht="10.5" customHeight="1" outlineLevel="1" x14ac:dyDescent="0.2">
      <c r="A1859" s="17">
        <f t="shared" ref="A1859:M1859" si="1032">SUM(A1839:A1858)</f>
        <v>0</v>
      </c>
      <c r="B1859" s="17">
        <f t="shared" si="1032"/>
        <v>0</v>
      </c>
      <c r="C1859" s="17">
        <f t="shared" si="1032"/>
        <v>0</v>
      </c>
      <c r="D1859" s="17">
        <f t="shared" si="1032"/>
        <v>8.3333333333333259E-2</v>
      </c>
      <c r="E1859" s="17">
        <f t="shared" si="1032"/>
        <v>0</v>
      </c>
      <c r="F1859" s="17">
        <f t="shared" si="1032"/>
        <v>0</v>
      </c>
      <c r="G1859" s="17">
        <f t="shared" si="1032"/>
        <v>0</v>
      </c>
      <c r="H1859" s="17">
        <f t="shared" si="1032"/>
        <v>0</v>
      </c>
      <c r="I1859" s="17">
        <f t="shared" si="1032"/>
        <v>0.33333333333333226</v>
      </c>
      <c r="J1859" s="17">
        <f t="shared" si="1032"/>
        <v>0</v>
      </c>
      <c r="K1859" s="17">
        <f t="shared" si="1032"/>
        <v>0</v>
      </c>
      <c r="L1859" s="17">
        <f t="shared" si="1032"/>
        <v>0</v>
      </c>
      <c r="M1859" s="17">
        <f t="shared" si="1032"/>
        <v>0</v>
      </c>
      <c r="N1859" s="55" t="b">
        <f>SUM(A1859:M1859) = S1859</f>
        <v>1</v>
      </c>
      <c r="O1859" s="23"/>
      <c r="P1859" s="23"/>
      <c r="Q1859" s="49"/>
      <c r="R1859" s="49"/>
      <c r="S1859" s="17">
        <f>SUM(S1839:S1858)</f>
        <v>0.41666666666666552</v>
      </c>
    </row>
    <row r="1860" spans="1:19" ht="10.5" customHeight="1" outlineLevel="1" x14ac:dyDescent="0.2">
      <c r="A1860" s="8">
        <f t="shared" ref="A1860:C1860" si="1033">(A1859-INT(A1859))*24</f>
        <v>0</v>
      </c>
      <c r="B1860" s="8">
        <f t="shared" si="1033"/>
        <v>0</v>
      </c>
      <c r="C1860" s="8">
        <f t="shared" si="1033"/>
        <v>0</v>
      </c>
      <c r="D1860" s="18">
        <f>(D1859-INT(D1859))*24</f>
        <v>1.9999999999999982</v>
      </c>
      <c r="E1860" s="18">
        <f>(E1859-INT(E1859))*24</f>
        <v>0</v>
      </c>
      <c r="F1860" s="18">
        <f>(F1859-INT(F1859))*24</f>
        <v>0</v>
      </c>
      <c r="G1860" s="18">
        <f>(G1859-INT(G1859))*24</f>
        <v>0</v>
      </c>
      <c r="H1860" s="18">
        <f t="shared" ref="H1860:M1860" si="1034">(H1859-INT(H1859))*24</f>
        <v>0</v>
      </c>
      <c r="I1860" s="18">
        <f t="shared" si="1034"/>
        <v>7.9999999999999742</v>
      </c>
      <c r="J1860" s="18">
        <f t="shared" si="1034"/>
        <v>0</v>
      </c>
      <c r="K1860" s="18">
        <f t="shared" si="1034"/>
        <v>0</v>
      </c>
      <c r="L1860" s="18">
        <f t="shared" si="1034"/>
        <v>0</v>
      </c>
      <c r="M1860" s="57">
        <f t="shared" si="1034"/>
        <v>0</v>
      </c>
      <c r="N1860" s="26">
        <f>SUM(A1860:M1860)</f>
        <v>9.9999999999999716</v>
      </c>
      <c r="O1860" s="9"/>
      <c r="P1860" s="9"/>
      <c r="Q1860" s="50"/>
      <c r="R1860" s="50"/>
      <c r="S1860" s="52"/>
    </row>
    <row r="1861" spans="1:19" ht="10.5" customHeight="1" outlineLevel="1" thickBot="1" x14ac:dyDescent="0.25">
      <c r="A1861" s="15"/>
      <c r="B1861" s="11"/>
      <c r="C1861" s="11"/>
      <c r="D1861" s="20">
        <f>SUM(A1860:D1860)</f>
        <v>1.9999999999999982</v>
      </c>
      <c r="E1861" s="20">
        <f t="shared" ref="E1861:M1861" si="1035">E1860</f>
        <v>0</v>
      </c>
      <c r="F1861" s="20">
        <f t="shared" si="1035"/>
        <v>0</v>
      </c>
      <c r="G1861" s="20">
        <f t="shared" si="1035"/>
        <v>0</v>
      </c>
      <c r="H1861" s="20">
        <f t="shared" si="1035"/>
        <v>0</v>
      </c>
      <c r="I1861" s="20">
        <f t="shared" si="1035"/>
        <v>7.9999999999999742</v>
      </c>
      <c r="J1861" s="20">
        <f t="shared" si="1035"/>
        <v>0</v>
      </c>
      <c r="K1861" s="20">
        <f t="shared" si="1035"/>
        <v>0</v>
      </c>
      <c r="L1861" s="20">
        <f t="shared" si="1035"/>
        <v>0</v>
      </c>
      <c r="M1861" s="58">
        <f t="shared" si="1035"/>
        <v>0</v>
      </c>
      <c r="N1861" s="60">
        <f>S1861</f>
        <v>0.41666666666666552</v>
      </c>
      <c r="O1861" s="12"/>
      <c r="P1861" s="12"/>
      <c r="Q1861" s="51"/>
      <c r="R1861" s="51"/>
      <c r="S1861" s="54">
        <f>SUM(S1859:S1860)</f>
        <v>0.41666666666666552</v>
      </c>
    </row>
    <row r="1862" spans="1:19" ht="10.5" customHeight="1" outlineLevel="1" thickBot="1" x14ac:dyDescent="0.25">
      <c r="A1862" s="39"/>
      <c r="B1862" s="40" t="s">
        <v>252</v>
      </c>
      <c r="C1862" s="40" t="s">
        <v>19</v>
      </c>
      <c r="D1862" s="40" t="s">
        <v>3</v>
      </c>
      <c r="E1862" s="59" t="s">
        <v>24</v>
      </c>
      <c r="F1862" s="40" t="s">
        <v>12</v>
      </c>
      <c r="G1862" s="39" t="s">
        <v>10</v>
      </c>
      <c r="H1862" s="39" t="s">
        <v>11</v>
      </c>
      <c r="I1862" s="39" t="s">
        <v>15</v>
      </c>
      <c r="J1862" s="39" t="s">
        <v>13</v>
      </c>
      <c r="K1862" s="39" t="s">
        <v>368</v>
      </c>
      <c r="L1862" s="39" t="s">
        <v>687</v>
      </c>
      <c r="M1862" s="59" t="s">
        <v>26</v>
      </c>
      <c r="N1862" s="56">
        <f>N1838+1</f>
        <v>43482</v>
      </c>
      <c r="O1862" s="4">
        <v>0.39583333333333331</v>
      </c>
      <c r="P1862" s="4">
        <f>O1862</f>
        <v>0.39583333333333331</v>
      </c>
      <c r="Q1862" s="47" t="s">
        <v>23</v>
      </c>
      <c r="R1862" s="86" t="s">
        <v>662</v>
      </c>
      <c r="S1862" s="5">
        <f t="shared" ref="S1862" si="1036">SUM(P1862-O1862)</f>
        <v>0</v>
      </c>
    </row>
    <row r="1863" spans="1:19" ht="10.5" customHeight="1" outlineLevel="1" x14ac:dyDescent="0.2">
      <c r="B1863" s="16"/>
      <c r="C1863" s="13"/>
      <c r="D1863" s="16">
        <f>S1863</f>
        <v>2.0833333333333315E-2</v>
      </c>
      <c r="E1863" s="16"/>
      <c r="F1863" s="16"/>
      <c r="G1863" s="16"/>
      <c r="H1863" s="16"/>
      <c r="I1863" s="16"/>
      <c r="J1863" s="16"/>
      <c r="M1863" s="16"/>
      <c r="N1863" s="2">
        <f>N1862</f>
        <v>43482</v>
      </c>
      <c r="O1863" s="3">
        <f>SUM(P1862)</f>
        <v>0.39583333333333331</v>
      </c>
      <c r="P1863" s="4">
        <f>P1862+0.0208333333333333</f>
        <v>0.41666666666666663</v>
      </c>
      <c r="Q1863" s="98" t="s">
        <v>3</v>
      </c>
      <c r="R1863" s="86" t="s">
        <v>21</v>
      </c>
      <c r="S1863" s="5">
        <f t="shared" ref="S1863:S1865" si="1037">SUM(P1863-O1863)</f>
        <v>2.0833333333333315E-2</v>
      </c>
    </row>
    <row r="1864" spans="1:19" ht="10.5" customHeight="1" outlineLevel="1" x14ac:dyDescent="0.2">
      <c r="B1864" s="16"/>
      <c r="C1864" s="13"/>
      <c r="D1864" s="16"/>
      <c r="E1864" s="16"/>
      <c r="F1864" s="16"/>
      <c r="G1864" s="16"/>
      <c r="H1864" s="16"/>
      <c r="I1864" s="16">
        <f>S1864</f>
        <v>2.0833333333333315E-2</v>
      </c>
      <c r="J1864" s="16"/>
      <c r="K1864" s="16"/>
      <c r="L1864" s="16"/>
      <c r="M1864" s="16"/>
      <c r="N1864" s="2">
        <f>N1862</f>
        <v>43482</v>
      </c>
      <c r="O1864" s="3">
        <f t="shared" ref="O1864:O1882" si="1038">SUM(P1863)</f>
        <v>0.41666666666666663</v>
      </c>
      <c r="P1864" s="4">
        <f t="shared" ref="P1864:P1882" si="1039">P1863+0.0208333333333333</f>
        <v>0.43749999999999994</v>
      </c>
      <c r="Q1864" s="98" t="s">
        <v>36</v>
      </c>
      <c r="R1864" s="86" t="s">
        <v>1052</v>
      </c>
      <c r="S1864" s="5">
        <f t="shared" si="1037"/>
        <v>2.0833333333333315E-2</v>
      </c>
    </row>
    <row r="1865" spans="1:19" ht="10.5" customHeight="1" outlineLevel="1" x14ac:dyDescent="0.2">
      <c r="B1865" s="16"/>
      <c r="C1865" s="13"/>
      <c r="D1865" s="16"/>
      <c r="E1865" s="16"/>
      <c r="F1865" s="16"/>
      <c r="G1865" s="16"/>
      <c r="H1865" s="16"/>
      <c r="I1865" s="16">
        <f>S1865</f>
        <v>2.0833333333333315E-2</v>
      </c>
      <c r="J1865" s="16"/>
      <c r="K1865" s="16"/>
      <c r="L1865" s="16"/>
      <c r="M1865" s="13"/>
      <c r="N1865" s="2">
        <f>N1862</f>
        <v>43482</v>
      </c>
      <c r="O1865" s="3">
        <f t="shared" si="1038"/>
        <v>0.43749999999999994</v>
      </c>
      <c r="P1865" s="4">
        <f t="shared" si="1039"/>
        <v>0.45833333333333326</v>
      </c>
      <c r="Q1865" s="98" t="s">
        <v>36</v>
      </c>
      <c r="R1865" s="86" t="s">
        <v>1052</v>
      </c>
      <c r="S1865" s="5">
        <f t="shared" si="1037"/>
        <v>2.0833333333333315E-2</v>
      </c>
    </row>
    <row r="1866" spans="1:19" ht="10.5" customHeight="1" outlineLevel="1" x14ac:dyDescent="0.2">
      <c r="B1866" s="16"/>
      <c r="C1866" s="16"/>
      <c r="D1866" s="16"/>
      <c r="E1866" s="16"/>
      <c r="F1866" s="16"/>
      <c r="G1866" s="16"/>
      <c r="H1866" s="16"/>
      <c r="I1866" s="16">
        <f>S1866</f>
        <v>2.0833333333333315E-2</v>
      </c>
      <c r="J1866" s="16"/>
      <c r="K1866" s="16"/>
      <c r="L1866" s="16"/>
      <c r="M1866" s="16"/>
      <c r="N1866" s="2">
        <f>N1862</f>
        <v>43482</v>
      </c>
      <c r="O1866" s="3">
        <f t="shared" si="1038"/>
        <v>0.45833333333333326</v>
      </c>
      <c r="P1866" s="4">
        <f t="shared" si="1039"/>
        <v>0.47916666666666657</v>
      </c>
      <c r="Q1866" s="98" t="s">
        <v>36</v>
      </c>
      <c r="R1866" s="86" t="s">
        <v>1052</v>
      </c>
      <c r="S1866" s="5">
        <f>SUM(P1866-O1866)</f>
        <v>2.0833333333333315E-2</v>
      </c>
    </row>
    <row r="1867" spans="1:19" ht="10.5" customHeight="1" outlineLevel="1" x14ac:dyDescent="0.2">
      <c r="B1867" s="16"/>
      <c r="C1867" s="16"/>
      <c r="D1867" s="16"/>
      <c r="E1867" s="16"/>
      <c r="F1867" s="16"/>
      <c r="G1867" s="16"/>
      <c r="H1867" s="16"/>
      <c r="I1867" s="16"/>
      <c r="J1867" s="16"/>
      <c r="K1867" s="16"/>
      <c r="L1867" s="16">
        <f>S1867</f>
        <v>2.0833333333333315E-2</v>
      </c>
      <c r="M1867" s="16"/>
      <c r="N1867" s="2">
        <f>N1862</f>
        <v>43482</v>
      </c>
      <c r="O1867" s="3">
        <f t="shared" si="1038"/>
        <v>0.47916666666666657</v>
      </c>
      <c r="P1867" s="4">
        <f t="shared" si="1039"/>
        <v>0.49999999999999989</v>
      </c>
      <c r="Q1867" s="176" t="s">
        <v>687</v>
      </c>
      <c r="R1867" s="86" t="s">
        <v>1062</v>
      </c>
      <c r="S1867" s="5">
        <f>SUM(P1867-O1867)</f>
        <v>2.0833333333333315E-2</v>
      </c>
    </row>
    <row r="1868" spans="1:19" ht="10.5" customHeight="1" outlineLevel="1" x14ac:dyDescent="0.2">
      <c r="B1868" s="16"/>
      <c r="C1868" s="13"/>
      <c r="D1868" s="16"/>
      <c r="E1868" s="16"/>
      <c r="F1868" s="16"/>
      <c r="G1868" s="16"/>
      <c r="H1868" s="16"/>
      <c r="I1868" s="16"/>
      <c r="J1868" s="16"/>
      <c r="K1868" s="16"/>
      <c r="L1868" s="16">
        <f>S1868</f>
        <v>2.0833333333333259E-2</v>
      </c>
      <c r="M1868" s="13"/>
      <c r="N1868" s="2">
        <f>N1862</f>
        <v>43482</v>
      </c>
      <c r="O1868" s="3">
        <f t="shared" si="1038"/>
        <v>0.49999999999999989</v>
      </c>
      <c r="P1868" s="4">
        <f t="shared" si="1039"/>
        <v>0.52083333333333315</v>
      </c>
      <c r="Q1868" s="176" t="s">
        <v>687</v>
      </c>
      <c r="R1868" s="86" t="s">
        <v>1062</v>
      </c>
      <c r="S1868" s="5">
        <f t="shared" ref="S1868:S1870" si="1040">SUM(P1868-O1868)</f>
        <v>2.0833333333333259E-2</v>
      </c>
    </row>
    <row r="1869" spans="1:19" ht="10.5" customHeight="1" outlineLevel="1" x14ac:dyDescent="0.2">
      <c r="B1869" s="16"/>
      <c r="C1869" s="13"/>
      <c r="D1869" s="16"/>
      <c r="E1869" s="16"/>
      <c r="F1869" s="16"/>
      <c r="G1869" s="16"/>
      <c r="H1869" s="16"/>
      <c r="I1869" s="16"/>
      <c r="J1869" s="16"/>
      <c r="L1869" s="16">
        <f>S1869</f>
        <v>2.0833333333333259E-2</v>
      </c>
      <c r="M1869" s="16"/>
      <c r="N1869" s="2">
        <f>N1862</f>
        <v>43482</v>
      </c>
      <c r="O1869" s="3">
        <f t="shared" si="1038"/>
        <v>0.52083333333333315</v>
      </c>
      <c r="P1869" s="4">
        <f t="shared" si="1039"/>
        <v>0.54166666666666641</v>
      </c>
      <c r="Q1869" s="176" t="s">
        <v>687</v>
      </c>
      <c r="R1869" s="86" t="s">
        <v>1062</v>
      </c>
      <c r="S1869" s="5">
        <f t="shared" si="1040"/>
        <v>2.0833333333333259E-2</v>
      </c>
    </row>
    <row r="1870" spans="1:19" ht="10.5" customHeight="1" outlineLevel="1" x14ac:dyDescent="0.2">
      <c r="B1870" s="16"/>
      <c r="C1870" s="13"/>
      <c r="D1870" s="16"/>
      <c r="E1870" s="16"/>
      <c r="F1870" s="16"/>
      <c r="G1870" s="16">
        <f>S1870</f>
        <v>2.0833333333333259E-2</v>
      </c>
      <c r="H1870" s="16"/>
      <c r="I1870" s="16"/>
      <c r="J1870" s="16"/>
      <c r="K1870" s="16"/>
      <c r="L1870" s="16"/>
      <c r="M1870" s="13"/>
      <c r="N1870" s="2">
        <f>N1862</f>
        <v>43482</v>
      </c>
      <c r="O1870" s="3">
        <f t="shared" si="1038"/>
        <v>0.54166666666666641</v>
      </c>
      <c r="P1870" s="4">
        <f t="shared" si="1039"/>
        <v>0.56249999999999967</v>
      </c>
      <c r="Q1870" s="176" t="s">
        <v>10</v>
      </c>
      <c r="R1870" s="86" t="s">
        <v>1064</v>
      </c>
      <c r="S1870" s="5">
        <f t="shared" si="1040"/>
        <v>2.0833333333333259E-2</v>
      </c>
    </row>
    <row r="1871" spans="1:19" ht="10.5" customHeight="1" outlineLevel="1" x14ac:dyDescent="0.2">
      <c r="B1871" s="16"/>
      <c r="C1871" s="13"/>
      <c r="D1871" s="16"/>
      <c r="E1871" s="16"/>
      <c r="F1871" s="16"/>
      <c r="G1871" s="16">
        <f>S1871</f>
        <v>2.0833333333333259E-2</v>
      </c>
      <c r="H1871" s="16"/>
      <c r="I1871" s="16"/>
      <c r="J1871" s="16"/>
      <c r="K1871" s="16"/>
      <c r="L1871" s="16"/>
      <c r="M1871" s="13"/>
      <c r="N1871" s="2">
        <f>N1862</f>
        <v>43482</v>
      </c>
      <c r="O1871" s="3">
        <f t="shared" si="1038"/>
        <v>0.56249999999999967</v>
      </c>
      <c r="P1871" s="4">
        <f t="shared" si="1039"/>
        <v>0.58333333333333293</v>
      </c>
      <c r="Q1871" s="176" t="s">
        <v>10</v>
      </c>
      <c r="R1871" s="86" t="s">
        <v>1064</v>
      </c>
      <c r="S1871" s="5">
        <f>SUM(P1871-O1871)</f>
        <v>2.0833333333333259E-2</v>
      </c>
    </row>
    <row r="1872" spans="1:19" ht="10.5" customHeight="1" outlineLevel="1" x14ac:dyDescent="0.2">
      <c r="B1872" s="16"/>
      <c r="C1872" s="16"/>
      <c r="D1872" s="16"/>
      <c r="E1872" s="16"/>
      <c r="F1872" s="16"/>
      <c r="G1872" s="16">
        <f>S1872</f>
        <v>2.0833333333333259E-2</v>
      </c>
      <c r="H1872" s="16"/>
      <c r="I1872" s="16"/>
      <c r="J1872" s="16"/>
      <c r="K1872" s="16"/>
      <c r="L1872" s="16"/>
      <c r="M1872" s="16"/>
      <c r="N1872" s="2">
        <f>N1862</f>
        <v>43482</v>
      </c>
      <c r="O1872" s="3">
        <f t="shared" si="1038"/>
        <v>0.58333333333333293</v>
      </c>
      <c r="P1872" s="4">
        <f t="shared" si="1039"/>
        <v>0.60416666666666619</v>
      </c>
      <c r="Q1872" s="176" t="s">
        <v>10</v>
      </c>
      <c r="R1872" s="86" t="s">
        <v>1064</v>
      </c>
      <c r="S1872" s="5">
        <f>SUM(P1872-O1872)</f>
        <v>2.0833333333333259E-2</v>
      </c>
    </row>
    <row r="1873" spans="1:19" ht="10.5" customHeight="1" outlineLevel="1" x14ac:dyDescent="0.2">
      <c r="A1873" s="16"/>
      <c r="B1873" s="16"/>
      <c r="C1873" s="16"/>
      <c r="D1873" s="16"/>
      <c r="E1873" s="16"/>
      <c r="F1873" s="16"/>
      <c r="G1873" s="16">
        <f>S1873</f>
        <v>2.0833333333333259E-2</v>
      </c>
      <c r="H1873" s="16"/>
      <c r="I1873" s="16"/>
      <c r="J1873" s="16"/>
      <c r="K1873" s="16"/>
      <c r="L1873" s="16"/>
      <c r="M1873" s="16"/>
      <c r="N1873" s="2">
        <f>N1862</f>
        <v>43482</v>
      </c>
      <c r="O1873" s="3">
        <f t="shared" si="1038"/>
        <v>0.60416666666666619</v>
      </c>
      <c r="P1873" s="4">
        <f t="shared" si="1039"/>
        <v>0.62499999999999944</v>
      </c>
      <c r="Q1873" s="176" t="s">
        <v>10</v>
      </c>
      <c r="R1873" s="86" t="s">
        <v>1064</v>
      </c>
      <c r="S1873" s="5">
        <f>SUM(P1873-O1873)</f>
        <v>2.0833333333333259E-2</v>
      </c>
    </row>
    <row r="1874" spans="1:19" ht="10.5" customHeight="1" outlineLevel="1" x14ac:dyDescent="0.2">
      <c r="B1874" s="16"/>
      <c r="C1874" s="13"/>
      <c r="D1874" s="16"/>
      <c r="E1874" s="16"/>
      <c r="F1874" s="16"/>
      <c r="G1874" s="16"/>
      <c r="H1874" s="16"/>
      <c r="I1874" s="16"/>
      <c r="J1874" s="16"/>
      <c r="K1874" s="16"/>
      <c r="L1874" s="16">
        <f>S1874</f>
        <v>2.0833333333333259E-2</v>
      </c>
      <c r="M1874" s="16"/>
      <c r="N1874" s="2">
        <f>N1862</f>
        <v>43482</v>
      </c>
      <c r="O1874" s="3">
        <f t="shared" si="1038"/>
        <v>0.62499999999999944</v>
      </c>
      <c r="P1874" s="4">
        <f t="shared" si="1039"/>
        <v>0.6458333333333327</v>
      </c>
      <c r="Q1874" s="176" t="s">
        <v>687</v>
      </c>
      <c r="R1874" s="86" t="s">
        <v>1066</v>
      </c>
      <c r="S1874" s="5">
        <f>SUM(P1874-O1874)</f>
        <v>2.0833333333333259E-2</v>
      </c>
    </row>
    <row r="1875" spans="1:19" ht="10.5" customHeight="1" outlineLevel="1" x14ac:dyDescent="0.2">
      <c r="B1875" s="16"/>
      <c r="C1875" s="13"/>
      <c r="D1875" s="16"/>
      <c r="E1875" s="16"/>
      <c r="F1875" s="16"/>
      <c r="G1875" s="16">
        <f>S1875</f>
        <v>2.0833333333333259E-2</v>
      </c>
      <c r="H1875" s="16"/>
      <c r="I1875" s="16"/>
      <c r="J1875" s="16"/>
      <c r="K1875" s="16"/>
      <c r="L1875" s="16"/>
      <c r="M1875" s="16"/>
      <c r="N1875" s="2">
        <f>N1862</f>
        <v>43482</v>
      </c>
      <c r="O1875" s="3">
        <f t="shared" si="1038"/>
        <v>0.6458333333333327</v>
      </c>
      <c r="P1875" s="4">
        <f t="shared" si="1039"/>
        <v>0.66666666666666596</v>
      </c>
      <c r="Q1875" s="176" t="s">
        <v>10</v>
      </c>
      <c r="R1875" s="86" t="s">
        <v>1070</v>
      </c>
      <c r="S1875" s="5">
        <f t="shared" ref="S1875" si="1041">SUM(P1875-O1875)</f>
        <v>2.0833333333333259E-2</v>
      </c>
    </row>
    <row r="1876" spans="1:19" ht="10.5" customHeight="1" outlineLevel="1" x14ac:dyDescent="0.2">
      <c r="B1876" s="16"/>
      <c r="C1876" s="13"/>
      <c r="D1876" s="16"/>
      <c r="E1876" s="16"/>
      <c r="F1876" s="16"/>
      <c r="G1876" s="16"/>
      <c r="H1876" s="16"/>
      <c r="I1876" s="16"/>
      <c r="J1876" s="16"/>
      <c r="K1876" s="16"/>
      <c r="L1876" s="16">
        <f>S1876</f>
        <v>2.0833333333333259E-2</v>
      </c>
      <c r="M1876" s="16"/>
      <c r="N1876" s="2">
        <f>N1862</f>
        <v>43482</v>
      </c>
      <c r="O1876" s="3">
        <f t="shared" si="1038"/>
        <v>0.66666666666666596</v>
      </c>
      <c r="P1876" s="4">
        <f t="shared" si="1039"/>
        <v>0.68749999999999922</v>
      </c>
      <c r="Q1876" s="176" t="s">
        <v>687</v>
      </c>
      <c r="R1876" s="86" t="s">
        <v>1062</v>
      </c>
      <c r="S1876" s="5">
        <f>SUM(P1876-O1876)</f>
        <v>2.0833333333333259E-2</v>
      </c>
    </row>
    <row r="1877" spans="1:19" ht="10.5" customHeight="1" outlineLevel="1" x14ac:dyDescent="0.2">
      <c r="B1877" s="16"/>
      <c r="C1877" s="13"/>
      <c r="D1877" s="16"/>
      <c r="E1877" s="16"/>
      <c r="F1877" s="16"/>
      <c r="G1877" s="16">
        <f t="shared" ref="G1877:G1882" si="1042">S1877</f>
        <v>2.0833333333333259E-2</v>
      </c>
      <c r="H1877" s="16"/>
      <c r="I1877" s="16"/>
      <c r="J1877" s="16"/>
      <c r="K1877" s="16"/>
      <c r="L1877" s="16"/>
      <c r="M1877" s="16"/>
      <c r="N1877" s="2">
        <f>N1862</f>
        <v>43482</v>
      </c>
      <c r="O1877" s="3">
        <f t="shared" si="1038"/>
        <v>0.68749999999999922</v>
      </c>
      <c r="P1877" s="4">
        <f t="shared" si="1039"/>
        <v>0.70833333333333248</v>
      </c>
      <c r="Q1877" s="176" t="s">
        <v>10</v>
      </c>
      <c r="R1877" s="86" t="s">
        <v>1058</v>
      </c>
      <c r="S1877" s="5">
        <f t="shared" ref="S1877:S1882" si="1043">SUM(P1877-O1877)</f>
        <v>2.0833333333333259E-2</v>
      </c>
    </row>
    <row r="1878" spans="1:19" ht="10.5" customHeight="1" outlineLevel="1" x14ac:dyDescent="0.2">
      <c r="B1878" s="16"/>
      <c r="C1878" s="13"/>
      <c r="D1878" s="16"/>
      <c r="E1878" s="16"/>
      <c r="F1878" s="16"/>
      <c r="G1878" s="16">
        <f t="shared" si="1042"/>
        <v>2.0833333333333259E-2</v>
      </c>
      <c r="H1878" s="16"/>
      <c r="I1878" s="16"/>
      <c r="J1878" s="16"/>
      <c r="K1878" s="16"/>
      <c r="L1878" s="16"/>
      <c r="M1878" s="16"/>
      <c r="N1878" s="2">
        <f>N1862</f>
        <v>43482</v>
      </c>
      <c r="O1878" s="3">
        <f t="shared" si="1038"/>
        <v>0.70833333333333248</v>
      </c>
      <c r="P1878" s="4">
        <f t="shared" si="1039"/>
        <v>0.72916666666666574</v>
      </c>
      <c r="Q1878" s="176" t="s">
        <v>10</v>
      </c>
      <c r="R1878" s="14" t="s">
        <v>1071</v>
      </c>
      <c r="S1878" s="5">
        <f t="shared" si="1043"/>
        <v>2.0833333333333259E-2</v>
      </c>
    </row>
    <row r="1879" spans="1:19" ht="10.5" customHeight="1" outlineLevel="1" x14ac:dyDescent="0.2">
      <c r="B1879" s="16"/>
      <c r="C1879" s="13"/>
      <c r="D1879" s="16"/>
      <c r="E1879" s="16"/>
      <c r="F1879" s="16"/>
      <c r="G1879" s="16">
        <f t="shared" si="1042"/>
        <v>2.0833333333333259E-2</v>
      </c>
      <c r="H1879" s="16"/>
      <c r="I1879" s="16"/>
      <c r="J1879" s="16"/>
      <c r="K1879" s="16"/>
      <c r="L1879" s="16"/>
      <c r="M1879" s="16"/>
      <c r="N1879" s="2">
        <f>N1862</f>
        <v>43482</v>
      </c>
      <c r="O1879" s="3">
        <f t="shared" si="1038"/>
        <v>0.72916666666666574</v>
      </c>
      <c r="P1879" s="4">
        <f t="shared" si="1039"/>
        <v>0.749999999999999</v>
      </c>
      <c r="Q1879" s="176" t="s">
        <v>10</v>
      </c>
      <c r="R1879" s="14" t="s">
        <v>1071</v>
      </c>
      <c r="S1879" s="5">
        <f t="shared" si="1043"/>
        <v>2.0833333333333259E-2</v>
      </c>
    </row>
    <row r="1880" spans="1:19" ht="10.5" customHeight="1" outlineLevel="1" x14ac:dyDescent="0.2">
      <c r="B1880" s="16"/>
      <c r="C1880" s="13"/>
      <c r="D1880" s="16"/>
      <c r="E1880" s="16"/>
      <c r="F1880" s="16"/>
      <c r="G1880" s="16">
        <f t="shared" si="1042"/>
        <v>2.0833333333333259E-2</v>
      </c>
      <c r="H1880" s="16"/>
      <c r="I1880" s="16"/>
      <c r="J1880" s="16"/>
      <c r="K1880" s="16"/>
      <c r="L1880" s="16"/>
      <c r="M1880" s="16"/>
      <c r="N1880" s="2">
        <f>N1862</f>
        <v>43482</v>
      </c>
      <c r="O1880" s="3">
        <f t="shared" si="1038"/>
        <v>0.749999999999999</v>
      </c>
      <c r="P1880" s="4">
        <f t="shared" si="1039"/>
        <v>0.77083333333333226</v>
      </c>
      <c r="Q1880" s="176" t="s">
        <v>10</v>
      </c>
      <c r="R1880" s="14" t="s">
        <v>1071</v>
      </c>
      <c r="S1880" s="5">
        <f t="shared" si="1043"/>
        <v>2.0833333333333259E-2</v>
      </c>
    </row>
    <row r="1881" spans="1:19" ht="10.5" customHeight="1" outlineLevel="1" x14ac:dyDescent="0.2">
      <c r="B1881" s="16"/>
      <c r="C1881" s="13"/>
      <c r="D1881" s="16"/>
      <c r="E1881" s="16"/>
      <c r="F1881" s="16"/>
      <c r="G1881" s="16">
        <f t="shared" si="1042"/>
        <v>2.0833333333333259E-2</v>
      </c>
      <c r="H1881" s="16"/>
      <c r="I1881" s="16"/>
      <c r="J1881" s="16"/>
      <c r="K1881" s="16"/>
      <c r="L1881" s="16"/>
      <c r="M1881" s="16"/>
      <c r="N1881" s="2">
        <f>N1862</f>
        <v>43482</v>
      </c>
      <c r="O1881" s="3">
        <f t="shared" si="1038"/>
        <v>0.77083333333333226</v>
      </c>
      <c r="P1881" s="4">
        <f t="shared" si="1039"/>
        <v>0.79166666666666552</v>
      </c>
      <c r="Q1881" s="176" t="s">
        <v>10</v>
      </c>
      <c r="R1881" s="14" t="s">
        <v>1071</v>
      </c>
      <c r="S1881" s="5">
        <f t="shared" si="1043"/>
        <v>2.0833333333333259E-2</v>
      </c>
    </row>
    <row r="1882" spans="1:19" ht="10.5" customHeight="1" outlineLevel="1" thickBot="1" x14ac:dyDescent="0.25">
      <c r="B1882" s="16"/>
      <c r="C1882" s="13"/>
      <c r="D1882" s="16"/>
      <c r="E1882" s="16"/>
      <c r="F1882" s="16"/>
      <c r="G1882" s="16">
        <f t="shared" si="1042"/>
        <v>2.0833333333333259E-2</v>
      </c>
      <c r="H1882" s="16"/>
      <c r="I1882" s="16"/>
      <c r="J1882" s="16"/>
      <c r="K1882" s="16"/>
      <c r="L1882" s="16"/>
      <c r="M1882" s="16"/>
      <c r="N1882" s="2">
        <f>N1862</f>
        <v>43482</v>
      </c>
      <c r="O1882" s="3">
        <f t="shared" si="1038"/>
        <v>0.79166666666666552</v>
      </c>
      <c r="P1882" s="4">
        <f t="shared" si="1039"/>
        <v>0.81249999999999878</v>
      </c>
      <c r="Q1882" s="176" t="s">
        <v>10</v>
      </c>
      <c r="R1882" s="14" t="s">
        <v>1071</v>
      </c>
      <c r="S1882" s="5">
        <f t="shared" si="1043"/>
        <v>2.0833333333333259E-2</v>
      </c>
    </row>
    <row r="1883" spans="1:19" ht="10.5" customHeight="1" outlineLevel="1" x14ac:dyDescent="0.2">
      <c r="A1883" s="17">
        <f t="shared" ref="A1883:M1883" si="1044">SUM(A1863:A1882)</f>
        <v>0</v>
      </c>
      <c r="B1883" s="17">
        <f t="shared" si="1044"/>
        <v>0</v>
      </c>
      <c r="C1883" s="17">
        <f t="shared" si="1044"/>
        <v>0</v>
      </c>
      <c r="D1883" s="17">
        <f t="shared" si="1044"/>
        <v>2.0833333333333315E-2</v>
      </c>
      <c r="E1883" s="17">
        <f t="shared" si="1044"/>
        <v>0</v>
      </c>
      <c r="F1883" s="17">
        <f t="shared" si="1044"/>
        <v>0</v>
      </c>
      <c r="G1883" s="17">
        <f t="shared" si="1044"/>
        <v>0.22916666666666585</v>
      </c>
      <c r="H1883" s="17">
        <f t="shared" si="1044"/>
        <v>0</v>
      </c>
      <c r="I1883" s="17">
        <f t="shared" si="1044"/>
        <v>6.2499999999999944E-2</v>
      </c>
      <c r="J1883" s="17">
        <f t="shared" si="1044"/>
        <v>0</v>
      </c>
      <c r="K1883" s="17">
        <f t="shared" si="1044"/>
        <v>0</v>
      </c>
      <c r="L1883" s="17">
        <f t="shared" si="1044"/>
        <v>0.10416666666666635</v>
      </c>
      <c r="M1883" s="17">
        <f t="shared" si="1044"/>
        <v>0</v>
      </c>
      <c r="N1883" s="55" t="b">
        <f>SUM(A1883:M1883) = S1883</f>
        <v>1</v>
      </c>
      <c r="O1883" s="23"/>
      <c r="P1883" s="23"/>
      <c r="Q1883" s="49"/>
      <c r="R1883" s="49"/>
      <c r="S1883" s="17">
        <f>SUM(S1863:S1882)</f>
        <v>0.41666666666666546</v>
      </c>
    </row>
    <row r="1884" spans="1:19" ht="10.5" customHeight="1" outlineLevel="1" x14ac:dyDescent="0.2">
      <c r="A1884" s="8">
        <f t="shared" ref="A1884:C1884" si="1045">(A1883-INT(A1883))*24</f>
        <v>0</v>
      </c>
      <c r="B1884" s="8">
        <f t="shared" si="1045"/>
        <v>0</v>
      </c>
      <c r="C1884" s="8">
        <f t="shared" si="1045"/>
        <v>0</v>
      </c>
      <c r="D1884" s="18">
        <f>(D1883-INT(D1883))*24</f>
        <v>0.49999999999999956</v>
      </c>
      <c r="E1884" s="18">
        <f>(E1883-INT(E1883))*24</f>
        <v>0</v>
      </c>
      <c r="F1884" s="18">
        <f>(F1883-INT(F1883))*24</f>
        <v>0</v>
      </c>
      <c r="G1884" s="18">
        <f>(G1883-INT(G1883))*24</f>
        <v>5.4999999999999805</v>
      </c>
      <c r="H1884" s="18">
        <f t="shared" ref="H1884:M1884" si="1046">(H1883-INT(H1883))*24</f>
        <v>0</v>
      </c>
      <c r="I1884" s="18">
        <f t="shared" si="1046"/>
        <v>1.4999999999999987</v>
      </c>
      <c r="J1884" s="18">
        <f t="shared" si="1046"/>
        <v>0</v>
      </c>
      <c r="K1884" s="18">
        <f t="shared" si="1046"/>
        <v>0</v>
      </c>
      <c r="L1884" s="18">
        <f t="shared" si="1046"/>
        <v>2.4999999999999925</v>
      </c>
      <c r="M1884" s="57">
        <f t="shared" si="1046"/>
        <v>0</v>
      </c>
      <c r="N1884" s="26">
        <f>SUM(A1884:M1884)</f>
        <v>9.9999999999999716</v>
      </c>
      <c r="O1884" s="24"/>
      <c r="P1884" s="24"/>
      <c r="Q1884" s="50"/>
      <c r="R1884" s="50"/>
      <c r="S1884" s="52"/>
    </row>
    <row r="1885" spans="1:19" ht="10.5" customHeight="1" outlineLevel="1" thickBot="1" x14ac:dyDescent="0.25">
      <c r="A1885" s="27"/>
      <c r="B1885" s="19"/>
      <c r="C1885" s="19"/>
      <c r="D1885" s="20">
        <f>SUM(A1884:D1884)</f>
        <v>0.49999999999999956</v>
      </c>
      <c r="E1885" s="20">
        <f t="shared" ref="E1885:M1885" si="1047">E1884</f>
        <v>0</v>
      </c>
      <c r="F1885" s="20">
        <f t="shared" si="1047"/>
        <v>0</v>
      </c>
      <c r="G1885" s="20">
        <f t="shared" si="1047"/>
        <v>5.4999999999999805</v>
      </c>
      <c r="H1885" s="20">
        <f t="shared" si="1047"/>
        <v>0</v>
      </c>
      <c r="I1885" s="20">
        <f t="shared" si="1047"/>
        <v>1.4999999999999987</v>
      </c>
      <c r="J1885" s="20">
        <f t="shared" si="1047"/>
        <v>0</v>
      </c>
      <c r="K1885" s="20">
        <f t="shared" si="1047"/>
        <v>0</v>
      </c>
      <c r="L1885" s="20">
        <f t="shared" si="1047"/>
        <v>2.4999999999999925</v>
      </c>
      <c r="M1885" s="58">
        <f t="shared" si="1047"/>
        <v>0</v>
      </c>
      <c r="N1885" s="60">
        <f>S1885</f>
        <v>0.41666666666666546</v>
      </c>
      <c r="O1885" s="25"/>
      <c r="P1885" s="25"/>
      <c r="Q1885" s="51"/>
      <c r="R1885" s="51"/>
      <c r="S1885" s="54">
        <f>SUM(S1883:S1884)</f>
        <v>0.41666666666666546</v>
      </c>
    </row>
    <row r="1886" spans="1:19" ht="10.5" customHeight="1" outlineLevel="1" thickBot="1" x14ac:dyDescent="0.25">
      <c r="A1886" s="39"/>
      <c r="B1886" s="40" t="s">
        <v>252</v>
      </c>
      <c r="C1886" s="40" t="s">
        <v>19</v>
      </c>
      <c r="D1886" s="40" t="s">
        <v>3</v>
      </c>
      <c r="E1886" s="59" t="s">
        <v>24</v>
      </c>
      <c r="F1886" s="40" t="s">
        <v>12</v>
      </c>
      <c r="G1886" s="39" t="s">
        <v>10</v>
      </c>
      <c r="H1886" s="39" t="s">
        <v>11</v>
      </c>
      <c r="I1886" s="39" t="s">
        <v>15</v>
      </c>
      <c r="J1886" s="39" t="s">
        <v>13</v>
      </c>
      <c r="K1886" s="39" t="s">
        <v>368</v>
      </c>
      <c r="L1886" s="39" t="s">
        <v>687</v>
      </c>
      <c r="M1886" s="59" t="s">
        <v>26</v>
      </c>
      <c r="N1886" s="56">
        <f>N1862+1</f>
        <v>43483</v>
      </c>
      <c r="O1886" s="4">
        <v>0.39583333333333331</v>
      </c>
      <c r="P1886" s="4">
        <f>O1886</f>
        <v>0.39583333333333331</v>
      </c>
      <c r="Q1886" s="47" t="s">
        <v>23</v>
      </c>
      <c r="R1886" s="86" t="s">
        <v>662</v>
      </c>
      <c r="S1886" s="5">
        <f t="shared" ref="S1886" si="1048">SUM(P1886-O1886)</f>
        <v>0</v>
      </c>
    </row>
    <row r="1887" spans="1:19" ht="10.5" customHeight="1" outlineLevel="1" x14ac:dyDescent="0.2">
      <c r="B1887" s="16"/>
      <c r="C1887" s="13"/>
      <c r="D1887" s="16"/>
      <c r="E1887" s="16"/>
      <c r="F1887" s="16"/>
      <c r="G1887" s="16"/>
      <c r="H1887" s="16">
        <f>S1887</f>
        <v>2.0833333333333315E-2</v>
      </c>
      <c r="J1887" s="16"/>
      <c r="M1887" s="16"/>
      <c r="N1887" s="2">
        <f>N1886</f>
        <v>43483</v>
      </c>
      <c r="O1887" s="3">
        <f>SUM(P1886)</f>
        <v>0.39583333333333331</v>
      </c>
      <c r="P1887" s="4">
        <f>P1886+0.0208333333333333</f>
        <v>0.41666666666666663</v>
      </c>
      <c r="Q1887" s="98" t="s">
        <v>11</v>
      </c>
      <c r="R1887" s="86" t="s">
        <v>1072</v>
      </c>
      <c r="S1887" s="5">
        <f t="shared" ref="S1887:S1888" si="1049">SUM(P1887-O1887)</f>
        <v>2.0833333333333315E-2</v>
      </c>
    </row>
    <row r="1888" spans="1:19" ht="10.5" customHeight="1" outlineLevel="1" x14ac:dyDescent="0.2">
      <c r="B1888" s="16"/>
      <c r="C1888" s="13"/>
      <c r="D1888" s="16"/>
      <c r="E1888" s="16"/>
      <c r="F1888" s="16"/>
      <c r="G1888" s="16">
        <f>S1888</f>
        <v>2.0833333333333315E-2</v>
      </c>
      <c r="H1888" s="16"/>
      <c r="I1888" s="16"/>
      <c r="J1888" s="16"/>
      <c r="K1888" s="16"/>
      <c r="M1888" s="16"/>
      <c r="N1888" s="2">
        <f>N1886</f>
        <v>43483</v>
      </c>
      <c r="O1888" s="3">
        <f t="shared" ref="O1888:O1903" si="1050">SUM(P1887)</f>
        <v>0.41666666666666663</v>
      </c>
      <c r="P1888" s="4">
        <f t="shared" ref="P1888:P1903" si="1051">P1887+0.0208333333333333</f>
        <v>0.43749999999999994</v>
      </c>
      <c r="Q1888" s="176" t="s">
        <v>10</v>
      </c>
      <c r="R1888" s="14" t="s">
        <v>1071</v>
      </c>
      <c r="S1888" s="5">
        <f t="shared" si="1049"/>
        <v>2.0833333333333315E-2</v>
      </c>
    </row>
    <row r="1889" spans="1:19" ht="10.5" customHeight="1" outlineLevel="1" x14ac:dyDescent="0.2">
      <c r="B1889" s="16"/>
      <c r="C1889" s="13"/>
      <c r="D1889" s="5"/>
      <c r="E1889" s="16"/>
      <c r="F1889" s="16"/>
      <c r="G1889" s="16"/>
      <c r="H1889" s="16"/>
      <c r="I1889" s="16">
        <f>S1889</f>
        <v>2.0833333333333315E-2</v>
      </c>
      <c r="J1889" s="16"/>
      <c r="K1889" s="16"/>
      <c r="L1889" s="16"/>
      <c r="M1889" s="13"/>
      <c r="N1889" s="2">
        <f>N1886</f>
        <v>43483</v>
      </c>
      <c r="O1889" s="3">
        <f t="shared" si="1050"/>
        <v>0.43749999999999994</v>
      </c>
      <c r="P1889" s="4">
        <f t="shared" si="1051"/>
        <v>0.45833333333333326</v>
      </c>
      <c r="Q1889" s="98" t="s">
        <v>36</v>
      </c>
      <c r="R1889" s="86" t="s">
        <v>1073</v>
      </c>
      <c r="S1889" s="5">
        <f>SUM(P1889-O1889)</f>
        <v>2.0833333333333315E-2</v>
      </c>
    </row>
    <row r="1890" spans="1:19" ht="10.5" customHeight="1" outlineLevel="1" x14ac:dyDescent="0.2">
      <c r="B1890" s="16"/>
      <c r="C1890" s="13"/>
      <c r="D1890" s="16"/>
      <c r="E1890" s="16"/>
      <c r="F1890" s="16"/>
      <c r="G1890" s="16"/>
      <c r="H1890" s="16"/>
      <c r="I1890" s="16">
        <f>S1890</f>
        <v>2.0833333333333315E-2</v>
      </c>
      <c r="J1890" s="16"/>
      <c r="K1890" s="16"/>
      <c r="L1890" s="16"/>
      <c r="M1890" s="16"/>
      <c r="N1890" s="2">
        <f>N1886</f>
        <v>43483</v>
      </c>
      <c r="O1890" s="3">
        <f t="shared" si="1050"/>
        <v>0.45833333333333326</v>
      </c>
      <c r="P1890" s="4">
        <f t="shared" si="1051"/>
        <v>0.47916666666666657</v>
      </c>
      <c r="Q1890" s="98" t="s">
        <v>36</v>
      </c>
      <c r="R1890" s="86" t="s">
        <v>959</v>
      </c>
      <c r="S1890" s="5">
        <f>SUM(P1890-O1890)</f>
        <v>2.0833333333333315E-2</v>
      </c>
    </row>
    <row r="1891" spans="1:19" ht="10.5" customHeight="1" outlineLevel="1" x14ac:dyDescent="0.2">
      <c r="B1891" s="16"/>
      <c r="C1891" s="13"/>
      <c r="D1891" s="16"/>
      <c r="E1891" s="16"/>
      <c r="F1891" s="16"/>
      <c r="G1891" s="16"/>
      <c r="H1891" s="16"/>
      <c r="I1891" s="16">
        <f>S1891</f>
        <v>2.0833333333333315E-2</v>
      </c>
      <c r="J1891" s="16"/>
      <c r="K1891" s="16"/>
      <c r="L1891" s="16"/>
      <c r="M1891" s="16"/>
      <c r="N1891" s="2">
        <f>N1886</f>
        <v>43483</v>
      </c>
      <c r="O1891" s="3">
        <f t="shared" si="1050"/>
        <v>0.47916666666666657</v>
      </c>
      <c r="P1891" s="4">
        <f t="shared" si="1051"/>
        <v>0.49999999999999989</v>
      </c>
      <c r="Q1891" s="98" t="s">
        <v>36</v>
      </c>
      <c r="R1891" s="86" t="s">
        <v>959</v>
      </c>
      <c r="S1891" s="5">
        <f>SUM(P1891-O1891)</f>
        <v>2.0833333333333315E-2</v>
      </c>
    </row>
    <row r="1892" spans="1:19" ht="10.5" customHeight="1" outlineLevel="1" x14ac:dyDescent="0.2">
      <c r="B1892" s="16"/>
      <c r="C1892" s="13"/>
      <c r="D1892" s="16"/>
      <c r="E1892" s="16"/>
      <c r="F1892" s="16"/>
      <c r="G1892" s="16"/>
      <c r="H1892" s="16"/>
      <c r="I1892" s="16">
        <f>S1892</f>
        <v>2.0833333333333259E-2</v>
      </c>
      <c r="J1892" s="16"/>
      <c r="K1892" s="16"/>
      <c r="L1892" s="16"/>
      <c r="M1892" s="16"/>
      <c r="N1892" s="2">
        <f>N1886</f>
        <v>43483</v>
      </c>
      <c r="O1892" s="3">
        <f t="shared" si="1050"/>
        <v>0.49999999999999989</v>
      </c>
      <c r="P1892" s="4">
        <f t="shared" si="1051"/>
        <v>0.52083333333333315</v>
      </c>
      <c r="Q1892" s="98" t="s">
        <v>36</v>
      </c>
      <c r="R1892" s="86" t="s">
        <v>959</v>
      </c>
      <c r="S1892" s="5">
        <f>SUM(P1892-O1892)</f>
        <v>2.0833333333333259E-2</v>
      </c>
    </row>
    <row r="1893" spans="1:19" ht="10.5" customHeight="1" outlineLevel="1" x14ac:dyDescent="0.2">
      <c r="B1893" s="16"/>
      <c r="C1893" s="13"/>
      <c r="D1893" s="16"/>
      <c r="E1893" s="16"/>
      <c r="F1893" s="16"/>
      <c r="G1893" s="16">
        <f>S1893</f>
        <v>2.0833333333333259E-2</v>
      </c>
      <c r="H1893" s="16"/>
      <c r="I1893" s="16"/>
      <c r="J1893" s="16"/>
      <c r="K1893" s="16"/>
      <c r="L1893" s="16"/>
      <c r="M1893" s="16"/>
      <c r="N1893" s="2">
        <f>N1886</f>
        <v>43483</v>
      </c>
      <c r="O1893" s="3">
        <f t="shared" si="1050"/>
        <v>0.52083333333333315</v>
      </c>
      <c r="P1893" s="4">
        <f t="shared" si="1051"/>
        <v>0.54166666666666641</v>
      </c>
      <c r="Q1893" s="176" t="s">
        <v>10</v>
      </c>
      <c r="R1893" s="14" t="s">
        <v>1071</v>
      </c>
      <c r="S1893" s="5">
        <f t="shared" ref="S1893:S1894" si="1052">SUM(P1893-O1893)</f>
        <v>2.0833333333333259E-2</v>
      </c>
    </row>
    <row r="1894" spans="1:19" ht="10.5" customHeight="1" outlineLevel="1" x14ac:dyDescent="0.2">
      <c r="B1894" s="16"/>
      <c r="C1894" s="13"/>
      <c r="D1894" s="16"/>
      <c r="E1894" s="16"/>
      <c r="F1894" s="16"/>
      <c r="G1894" s="16">
        <f>S1894</f>
        <v>2.0833333333333259E-2</v>
      </c>
      <c r="H1894" s="16"/>
      <c r="I1894" s="16"/>
      <c r="J1894" s="16"/>
      <c r="L1894" s="16"/>
      <c r="M1894" s="16"/>
      <c r="N1894" s="2">
        <f>N1886</f>
        <v>43483</v>
      </c>
      <c r="O1894" s="3">
        <f t="shared" si="1050"/>
        <v>0.54166666666666641</v>
      </c>
      <c r="P1894" s="4">
        <f t="shared" si="1051"/>
        <v>0.56249999999999967</v>
      </c>
      <c r="Q1894" s="176" t="s">
        <v>10</v>
      </c>
      <c r="R1894" s="14" t="s">
        <v>1071</v>
      </c>
      <c r="S1894" s="5">
        <f t="shared" si="1052"/>
        <v>2.0833333333333259E-2</v>
      </c>
    </row>
    <row r="1895" spans="1:19" ht="10.5" customHeight="1" outlineLevel="1" x14ac:dyDescent="0.2">
      <c r="B1895" s="16"/>
      <c r="C1895" s="13"/>
      <c r="D1895" s="16"/>
      <c r="E1895" s="16"/>
      <c r="F1895" s="16"/>
      <c r="G1895" s="16"/>
      <c r="H1895" s="16"/>
      <c r="I1895" s="16">
        <f>S1895</f>
        <v>2.0833333333333259E-2</v>
      </c>
      <c r="J1895" s="16"/>
      <c r="K1895" s="16"/>
      <c r="L1895" s="16"/>
      <c r="M1895" s="16"/>
      <c r="N1895" s="2">
        <f>N1886</f>
        <v>43483</v>
      </c>
      <c r="O1895" s="3">
        <f t="shared" si="1050"/>
        <v>0.56249999999999967</v>
      </c>
      <c r="P1895" s="4">
        <f t="shared" si="1051"/>
        <v>0.58333333333333293</v>
      </c>
      <c r="Q1895" s="98" t="s">
        <v>36</v>
      </c>
      <c r="R1895" s="86" t="s">
        <v>959</v>
      </c>
      <c r="S1895" s="5">
        <f>SUM(P1895-O1895)</f>
        <v>2.0833333333333259E-2</v>
      </c>
    </row>
    <row r="1896" spans="1:19" ht="10.5" customHeight="1" outlineLevel="1" x14ac:dyDescent="0.2">
      <c r="B1896" s="16"/>
      <c r="C1896" s="16"/>
      <c r="D1896" s="16"/>
      <c r="E1896" s="16"/>
      <c r="F1896" s="16"/>
      <c r="G1896" s="16"/>
      <c r="H1896" s="16"/>
      <c r="I1896" s="16">
        <f>S1896</f>
        <v>2.0833333333333259E-2</v>
      </c>
      <c r="J1896" s="16"/>
      <c r="K1896" s="16"/>
      <c r="L1896" s="16"/>
      <c r="M1896" s="16"/>
      <c r="N1896" s="2">
        <f>N1886</f>
        <v>43483</v>
      </c>
      <c r="O1896" s="3">
        <f t="shared" si="1050"/>
        <v>0.58333333333333293</v>
      </c>
      <c r="P1896" s="4">
        <f t="shared" si="1051"/>
        <v>0.60416666666666619</v>
      </c>
      <c r="Q1896" s="98" t="s">
        <v>36</v>
      </c>
      <c r="R1896" s="86" t="s">
        <v>959</v>
      </c>
      <c r="S1896" s="5">
        <f>SUM(P1896-O1896)</f>
        <v>2.0833333333333259E-2</v>
      </c>
    </row>
    <row r="1897" spans="1:19" ht="10.5" customHeight="1" outlineLevel="1" x14ac:dyDescent="0.2">
      <c r="B1897" s="16"/>
      <c r="C1897" s="16"/>
      <c r="D1897" s="16"/>
      <c r="E1897" s="16"/>
      <c r="F1897" s="16"/>
      <c r="G1897" s="16">
        <f t="shared" ref="G1897:G1903" si="1053">S1897</f>
        <v>2.0833333333333259E-2</v>
      </c>
      <c r="H1897" s="16"/>
      <c r="I1897" s="16"/>
      <c r="J1897" s="16"/>
      <c r="K1897" s="16"/>
      <c r="L1897" s="16"/>
      <c r="M1897" s="16"/>
      <c r="N1897" s="2">
        <f>N1886</f>
        <v>43483</v>
      </c>
      <c r="O1897" s="3">
        <f t="shared" si="1050"/>
        <v>0.60416666666666619</v>
      </c>
      <c r="P1897" s="4">
        <f t="shared" si="1051"/>
        <v>0.62499999999999944</v>
      </c>
      <c r="Q1897" s="176" t="s">
        <v>10</v>
      </c>
      <c r="R1897" s="86" t="s">
        <v>1074</v>
      </c>
      <c r="S1897" s="5">
        <f t="shared" ref="S1897:S1899" si="1054">SUM(P1897-O1897)</f>
        <v>2.0833333333333259E-2</v>
      </c>
    </row>
    <row r="1898" spans="1:19" ht="10.5" customHeight="1" outlineLevel="1" x14ac:dyDescent="0.2">
      <c r="B1898" s="16"/>
      <c r="C1898" s="16"/>
      <c r="D1898" s="16"/>
      <c r="E1898" s="16"/>
      <c r="F1898" s="16"/>
      <c r="G1898" s="16">
        <f t="shared" si="1053"/>
        <v>2.0833333333333259E-2</v>
      </c>
      <c r="H1898" s="16"/>
      <c r="I1898" s="16"/>
      <c r="J1898" s="16"/>
      <c r="K1898" s="16"/>
      <c r="L1898" s="16"/>
      <c r="M1898" s="16"/>
      <c r="N1898" s="2">
        <f>N1886</f>
        <v>43483</v>
      </c>
      <c r="O1898" s="3">
        <f t="shared" si="1050"/>
        <v>0.62499999999999944</v>
      </c>
      <c r="P1898" s="4">
        <f t="shared" si="1051"/>
        <v>0.6458333333333327</v>
      </c>
      <c r="Q1898" s="176" t="s">
        <v>10</v>
      </c>
      <c r="R1898" s="86" t="s">
        <v>1074</v>
      </c>
      <c r="S1898" s="5">
        <f t="shared" si="1054"/>
        <v>2.0833333333333259E-2</v>
      </c>
    </row>
    <row r="1899" spans="1:19" ht="10.5" customHeight="1" outlineLevel="1" x14ac:dyDescent="0.2">
      <c r="B1899" s="16"/>
      <c r="C1899" s="16"/>
      <c r="D1899" s="16"/>
      <c r="E1899" s="16"/>
      <c r="F1899" s="16"/>
      <c r="G1899" s="16">
        <f t="shared" si="1053"/>
        <v>2.0833333333333259E-2</v>
      </c>
      <c r="H1899" s="16"/>
      <c r="I1899" s="16"/>
      <c r="J1899" s="16"/>
      <c r="K1899" s="16"/>
      <c r="L1899" s="16"/>
      <c r="M1899" s="16"/>
      <c r="N1899" s="2">
        <f>N1886</f>
        <v>43483</v>
      </c>
      <c r="O1899" s="3">
        <f t="shared" si="1050"/>
        <v>0.6458333333333327</v>
      </c>
      <c r="P1899" s="4">
        <f t="shared" si="1051"/>
        <v>0.66666666666666596</v>
      </c>
      <c r="Q1899" s="176" t="s">
        <v>10</v>
      </c>
      <c r="R1899" s="86" t="s">
        <v>1074</v>
      </c>
      <c r="S1899" s="5">
        <f t="shared" si="1054"/>
        <v>2.0833333333333259E-2</v>
      </c>
    </row>
    <row r="1900" spans="1:19" ht="10.5" customHeight="1" outlineLevel="1" x14ac:dyDescent="0.2">
      <c r="B1900" s="16"/>
      <c r="C1900" s="16"/>
      <c r="D1900" s="16"/>
      <c r="E1900" s="16"/>
      <c r="F1900" s="16"/>
      <c r="G1900" s="16">
        <f t="shared" si="1053"/>
        <v>2.0833333333333259E-2</v>
      </c>
      <c r="H1900" s="16"/>
      <c r="I1900" s="16"/>
      <c r="J1900" s="16"/>
      <c r="K1900" s="16"/>
      <c r="L1900" s="16"/>
      <c r="M1900" s="16"/>
      <c r="N1900" s="2">
        <f>N1886</f>
        <v>43483</v>
      </c>
      <c r="O1900" s="3">
        <f t="shared" si="1050"/>
        <v>0.66666666666666596</v>
      </c>
      <c r="P1900" s="4">
        <f t="shared" si="1051"/>
        <v>0.68749999999999922</v>
      </c>
      <c r="Q1900" s="176" t="s">
        <v>10</v>
      </c>
      <c r="R1900" s="86" t="s">
        <v>1082</v>
      </c>
      <c r="S1900" s="5">
        <f>SUM(P1900-O1900)</f>
        <v>2.0833333333333259E-2</v>
      </c>
    </row>
    <row r="1901" spans="1:19" ht="10.5" customHeight="1" outlineLevel="1" x14ac:dyDescent="0.2">
      <c r="B1901" s="16"/>
      <c r="C1901" s="16"/>
      <c r="D1901" s="16"/>
      <c r="E1901" s="16"/>
      <c r="F1901" s="16"/>
      <c r="G1901" s="16">
        <f t="shared" si="1053"/>
        <v>2.0833333333333259E-2</v>
      </c>
      <c r="H1901" s="16"/>
      <c r="I1901" s="16"/>
      <c r="J1901" s="16"/>
      <c r="K1901" s="16"/>
      <c r="L1901" s="16"/>
      <c r="M1901" s="16"/>
      <c r="N1901" s="2">
        <f>N1886</f>
        <v>43483</v>
      </c>
      <c r="O1901" s="3">
        <f t="shared" si="1050"/>
        <v>0.68749999999999922</v>
      </c>
      <c r="P1901" s="4">
        <f t="shared" si="1051"/>
        <v>0.70833333333333248</v>
      </c>
      <c r="Q1901" s="176" t="s">
        <v>10</v>
      </c>
      <c r="R1901" s="86" t="s">
        <v>1082</v>
      </c>
      <c r="S1901" s="5">
        <f>SUM(P1901-O1901)</f>
        <v>2.0833333333333259E-2</v>
      </c>
    </row>
    <row r="1902" spans="1:19" ht="10.5" customHeight="1" outlineLevel="1" x14ac:dyDescent="0.2">
      <c r="B1902" s="16"/>
      <c r="C1902" s="16"/>
      <c r="D1902" s="16"/>
      <c r="E1902" s="16"/>
      <c r="F1902" s="16"/>
      <c r="G1902" s="16">
        <f t="shared" si="1053"/>
        <v>2.0833333333333259E-2</v>
      </c>
      <c r="H1902" s="16"/>
      <c r="I1902" s="16"/>
      <c r="J1902" s="16"/>
      <c r="K1902" s="16"/>
      <c r="L1902" s="16"/>
      <c r="M1902" s="16"/>
      <c r="N1902" s="2">
        <f>N1886</f>
        <v>43483</v>
      </c>
      <c r="O1902" s="3">
        <f t="shared" si="1050"/>
        <v>0.70833333333333248</v>
      </c>
      <c r="P1902" s="4">
        <f t="shared" si="1051"/>
        <v>0.72916666666666574</v>
      </c>
      <c r="Q1902" s="176" t="s">
        <v>10</v>
      </c>
      <c r="R1902" s="86" t="s">
        <v>1082</v>
      </c>
      <c r="S1902" s="5">
        <f>SUM(P1902-O1902)</f>
        <v>2.0833333333333259E-2</v>
      </c>
    </row>
    <row r="1903" spans="1:19" ht="10.5" customHeight="1" outlineLevel="1" thickBot="1" x14ac:dyDescent="0.25">
      <c r="B1903" s="16"/>
      <c r="C1903" s="16"/>
      <c r="D1903" s="16"/>
      <c r="E1903" s="16"/>
      <c r="F1903" s="16"/>
      <c r="G1903" s="16">
        <f t="shared" si="1053"/>
        <v>2.0833333333333259E-2</v>
      </c>
      <c r="H1903" s="16"/>
      <c r="I1903" s="16"/>
      <c r="J1903" s="16"/>
      <c r="K1903" s="16"/>
      <c r="L1903" s="16"/>
      <c r="M1903" s="16"/>
      <c r="N1903" s="2">
        <f>N1886</f>
        <v>43483</v>
      </c>
      <c r="O1903" s="3">
        <f t="shared" si="1050"/>
        <v>0.72916666666666574</v>
      </c>
      <c r="P1903" s="4">
        <f t="shared" si="1051"/>
        <v>0.749999999999999</v>
      </c>
      <c r="Q1903" s="176" t="s">
        <v>10</v>
      </c>
      <c r="R1903" s="86" t="s">
        <v>1082</v>
      </c>
      <c r="S1903" s="5">
        <f>SUM(P1903-O1903)</f>
        <v>2.0833333333333259E-2</v>
      </c>
    </row>
    <row r="1904" spans="1:19" ht="10.5" customHeight="1" outlineLevel="1" x14ac:dyDescent="0.2">
      <c r="A1904" s="17">
        <f t="shared" ref="A1904:M1904" si="1055">SUM(A1887:A1903)</f>
        <v>0</v>
      </c>
      <c r="B1904" s="17">
        <f t="shared" si="1055"/>
        <v>0</v>
      </c>
      <c r="C1904" s="17">
        <f t="shared" si="1055"/>
        <v>0</v>
      </c>
      <c r="D1904" s="17">
        <f t="shared" si="1055"/>
        <v>0</v>
      </c>
      <c r="E1904" s="17">
        <f t="shared" si="1055"/>
        <v>0</v>
      </c>
      <c r="F1904" s="17">
        <f t="shared" si="1055"/>
        <v>0</v>
      </c>
      <c r="G1904" s="17">
        <f t="shared" si="1055"/>
        <v>0.20833333333333265</v>
      </c>
      <c r="H1904" s="17">
        <f t="shared" si="1055"/>
        <v>2.0833333333333315E-2</v>
      </c>
      <c r="I1904" s="17">
        <f t="shared" si="1055"/>
        <v>0.12499999999999972</v>
      </c>
      <c r="J1904" s="17">
        <f t="shared" si="1055"/>
        <v>0</v>
      </c>
      <c r="K1904" s="17">
        <f t="shared" si="1055"/>
        <v>0</v>
      </c>
      <c r="L1904" s="17">
        <f t="shared" si="1055"/>
        <v>0</v>
      </c>
      <c r="M1904" s="23">
        <f t="shared" si="1055"/>
        <v>0</v>
      </c>
      <c r="N1904" s="150" t="b">
        <f>SUM(A1904:M1904) = S1904</f>
        <v>1</v>
      </c>
      <c r="O1904" s="155"/>
      <c r="P1904" s="7"/>
      <c r="Q1904" s="49"/>
      <c r="R1904" s="49"/>
      <c r="S1904" s="17">
        <f>SUM(S1887:S1903)</f>
        <v>0.35416666666666569</v>
      </c>
    </row>
    <row r="1905" spans="1:19" ht="10.5" customHeight="1" outlineLevel="1" thickBot="1" x14ac:dyDescent="0.25">
      <c r="A1905" s="8">
        <f t="shared" ref="A1905:C1905" si="1056">(A1904-INT(A1904))*24</f>
        <v>0</v>
      </c>
      <c r="B1905" s="8">
        <f t="shared" si="1056"/>
        <v>0</v>
      </c>
      <c r="C1905" s="8">
        <f t="shared" si="1056"/>
        <v>0</v>
      </c>
      <c r="D1905" s="18">
        <f>(D1904-INT(D1904))*24</f>
        <v>0</v>
      </c>
      <c r="E1905" s="18">
        <f>(E1904-INT(E1904))*24</f>
        <v>0</v>
      </c>
      <c r="F1905" s="18">
        <f>(F1904-INT(F1904))*24</f>
        <v>0</v>
      </c>
      <c r="G1905" s="18">
        <f>(G1904-INT(G1904))*24</f>
        <v>4.999999999999984</v>
      </c>
      <c r="H1905" s="18">
        <f t="shared" ref="H1905:M1905" si="1057">(H1904-INT(H1904))*24</f>
        <v>0.49999999999999956</v>
      </c>
      <c r="I1905" s="18">
        <f t="shared" si="1057"/>
        <v>2.9999999999999933</v>
      </c>
      <c r="J1905" s="18">
        <f t="shared" si="1057"/>
        <v>0</v>
      </c>
      <c r="K1905" s="18">
        <f t="shared" si="1057"/>
        <v>0</v>
      </c>
      <c r="L1905" s="18">
        <f t="shared" si="1057"/>
        <v>0</v>
      </c>
      <c r="M1905" s="146">
        <f t="shared" si="1057"/>
        <v>0</v>
      </c>
      <c r="N1905" s="151">
        <f>SUM(A1905:M1905)</f>
        <v>8.4999999999999769</v>
      </c>
      <c r="O1905" s="153"/>
      <c r="P1905" s="50"/>
      <c r="Q1905" s="50"/>
      <c r="R1905" s="50"/>
      <c r="S1905" s="52"/>
    </row>
    <row r="1906" spans="1:19" ht="10.5" customHeight="1" outlineLevel="1" thickBot="1" x14ac:dyDescent="0.25">
      <c r="A1906" s="15"/>
      <c r="B1906" s="11"/>
      <c r="C1906" s="11"/>
      <c r="D1906" s="20">
        <f>SUM(A1905:D1905)</f>
        <v>0</v>
      </c>
      <c r="E1906" s="20">
        <f t="shared" ref="E1906:M1906" si="1058">E1905</f>
        <v>0</v>
      </c>
      <c r="F1906" s="20">
        <f t="shared" si="1058"/>
        <v>0</v>
      </c>
      <c r="G1906" s="20">
        <f t="shared" si="1058"/>
        <v>4.999999999999984</v>
      </c>
      <c r="H1906" s="20">
        <f t="shared" si="1058"/>
        <v>0.49999999999999956</v>
      </c>
      <c r="I1906" s="20">
        <f t="shared" si="1058"/>
        <v>2.9999999999999933</v>
      </c>
      <c r="J1906" s="20">
        <f t="shared" si="1058"/>
        <v>0</v>
      </c>
      <c r="K1906" s="20">
        <f t="shared" si="1058"/>
        <v>0</v>
      </c>
      <c r="L1906" s="20">
        <f t="shared" si="1058"/>
        <v>0</v>
      </c>
      <c r="M1906" s="147">
        <f t="shared" si="1058"/>
        <v>0</v>
      </c>
      <c r="N1906" s="147" t="s">
        <v>17</v>
      </c>
      <c r="O1906" s="154">
        <f>SUM(S1806,S1835,S1859,S1883,S1904)</f>
        <v>1.9999999999999944</v>
      </c>
      <c r="P1906" s="159">
        <f>SUM(S1808,S1837,S1861,S1885,S1906)</f>
        <v>1.9999999999999944</v>
      </c>
      <c r="Q1906" s="51"/>
      <c r="R1906" s="51"/>
      <c r="S1906" s="54">
        <f>SUM(S1904:S1905)</f>
        <v>0.35416666666666569</v>
      </c>
    </row>
    <row r="1907" spans="1:19" ht="10.5" customHeight="1" x14ac:dyDescent="0.2">
      <c r="A1907" s="8">
        <f t="shared" ref="A1907:M1907" si="1059">SUM(A1807,A1836,A1860,A1884,A1905)</f>
        <v>0</v>
      </c>
      <c r="B1907" s="8">
        <f t="shared" si="1059"/>
        <v>0.99999999999999645</v>
      </c>
      <c r="C1907" s="8">
        <f t="shared" si="1059"/>
        <v>0</v>
      </c>
      <c r="D1907" s="8">
        <f t="shared" si="1059"/>
        <v>4.4999999999999929</v>
      </c>
      <c r="E1907" s="8">
        <f t="shared" si="1059"/>
        <v>0</v>
      </c>
      <c r="F1907" s="8">
        <f t="shared" si="1059"/>
        <v>0</v>
      </c>
      <c r="G1907" s="8">
        <f t="shared" si="1059"/>
        <v>24.499999999999922</v>
      </c>
      <c r="H1907" s="8">
        <f t="shared" si="1059"/>
        <v>0.49999999999999956</v>
      </c>
      <c r="I1907" s="8">
        <f t="shared" si="1059"/>
        <v>13.999999999999963</v>
      </c>
      <c r="J1907" s="8">
        <f t="shared" si="1059"/>
        <v>0</v>
      </c>
      <c r="K1907" s="8">
        <f t="shared" si="1059"/>
        <v>0</v>
      </c>
      <c r="L1907" s="8">
        <f t="shared" si="1059"/>
        <v>3.4999999999999902</v>
      </c>
      <c r="M1907" s="148">
        <f t="shared" si="1059"/>
        <v>0</v>
      </c>
      <c r="N1907" s="157">
        <f>SUM(S1807,S1836,S1860,S1884,S1905)</f>
        <v>0</v>
      </c>
      <c r="O1907" s="160">
        <f>SUM(A1907:M1907)</f>
        <v>47.999999999999865</v>
      </c>
      <c r="P1907" s="161">
        <f>SUM(O1906)+N1907</f>
        <v>1.9999999999999944</v>
      </c>
      <c r="Q1907" s="22"/>
      <c r="R1907" s="22"/>
      <c r="S1907" s="21"/>
    </row>
    <row r="1908" spans="1:19" ht="10.5" customHeight="1" thickBot="1" x14ac:dyDescent="0.25">
      <c r="A1908" s="10"/>
      <c r="B1908" s="11"/>
      <c r="C1908" s="11"/>
      <c r="D1908" s="11">
        <f>SUM(A1907:D1907)</f>
        <v>5.4999999999999893</v>
      </c>
      <c r="E1908" s="32">
        <f t="shared" ref="E1908:M1908" si="1060">E1907</f>
        <v>0</v>
      </c>
      <c r="F1908" s="32">
        <f t="shared" si="1060"/>
        <v>0</v>
      </c>
      <c r="G1908" s="32">
        <f t="shared" si="1060"/>
        <v>24.499999999999922</v>
      </c>
      <c r="H1908" s="32">
        <f t="shared" si="1060"/>
        <v>0.49999999999999956</v>
      </c>
      <c r="I1908" s="32">
        <f t="shared" si="1060"/>
        <v>13.999999999999963</v>
      </c>
      <c r="J1908" s="32">
        <f t="shared" si="1060"/>
        <v>0</v>
      </c>
      <c r="K1908" s="32">
        <f t="shared" si="1060"/>
        <v>0</v>
      </c>
      <c r="L1908" s="32">
        <f t="shared" si="1060"/>
        <v>3.4999999999999902</v>
      </c>
      <c r="M1908" s="149">
        <f t="shared" si="1060"/>
        <v>0</v>
      </c>
      <c r="N1908" s="158">
        <f>IF(SUM(O1907-37.5)&gt;0,SUM(O1907-37.5),0)</f>
        <v>10.499999999999865</v>
      </c>
      <c r="O1908" s="162">
        <f>SUM(A1908:M1908)</f>
        <v>47.999999999999865</v>
      </c>
      <c r="P1908" s="152">
        <f>(O1906)*24</f>
        <v>47.999999999999865</v>
      </c>
      <c r="Q1908" s="22"/>
      <c r="R1908" s="22"/>
      <c r="S1908" s="34" t="b">
        <f>O1908=P1908</f>
        <v>1</v>
      </c>
    </row>
    <row r="1910" spans="1:19" ht="10.5" customHeight="1" x14ac:dyDescent="0.2">
      <c r="A1910" s="28">
        <f>WEEKNUM(G1910)</f>
        <v>4</v>
      </c>
      <c r="B1910" s="43" t="s">
        <v>4</v>
      </c>
      <c r="C1910" s="178">
        <f>SUM(N1912)-2</f>
        <v>43484</v>
      </c>
      <c r="D1910" s="178"/>
      <c r="E1910" s="29"/>
      <c r="F1910" s="29" t="s">
        <v>5</v>
      </c>
      <c r="G1910" s="178">
        <f>SUM(C1910+6)</f>
        <v>43490</v>
      </c>
      <c r="H1910" s="178"/>
      <c r="I1910" s="29"/>
      <c r="J1910" s="45"/>
      <c r="K1910" s="45"/>
      <c r="L1910" s="29"/>
      <c r="M1910" s="33"/>
      <c r="N1910" s="30" t="s">
        <v>6</v>
      </c>
      <c r="O1910" s="30" t="s">
        <v>7</v>
      </c>
      <c r="P1910" s="31" t="s">
        <v>9</v>
      </c>
      <c r="Q1910" s="48" t="s">
        <v>14</v>
      </c>
      <c r="R1910" s="30" t="s">
        <v>8</v>
      </c>
      <c r="S1910" s="30" t="s">
        <v>1</v>
      </c>
    </row>
    <row r="1911" spans="1:19" ht="10.5" customHeight="1" thickBot="1" x14ac:dyDescent="0.25">
      <c r="B1911" s="102">
        <f t="shared" ref="B1911:F1911" si="1061">B1908 +B1788</f>
        <v>0</v>
      </c>
      <c r="C1911" s="102">
        <f t="shared" si="1061"/>
        <v>0</v>
      </c>
      <c r="D1911" s="102">
        <f t="shared" si="1061"/>
        <v>99.499999999999787</v>
      </c>
      <c r="E1911" s="102">
        <f t="shared" si="1061"/>
        <v>2.4999999999999964</v>
      </c>
      <c r="F1911" s="102">
        <f t="shared" si="1061"/>
        <v>11.499999999999964</v>
      </c>
      <c r="G1911" s="102">
        <f>G1908 +G1788</f>
        <v>206.4999999999994</v>
      </c>
      <c r="H1911" s="102">
        <f t="shared" ref="H1911:M1911" si="1062">H1908 +H1788</f>
        <v>15.499999999999956</v>
      </c>
      <c r="I1911" s="102">
        <f t="shared" si="1062"/>
        <v>102.49999999999972</v>
      </c>
      <c r="J1911" s="102">
        <f t="shared" si="1062"/>
        <v>123.99999999999969</v>
      </c>
      <c r="K1911" s="102">
        <f t="shared" si="1062"/>
        <v>50.999999999999844</v>
      </c>
      <c r="L1911" s="102">
        <f t="shared" si="1062"/>
        <v>51.999999999999872</v>
      </c>
      <c r="M1911" s="102">
        <f t="shared" si="1062"/>
        <v>0</v>
      </c>
      <c r="N1911" s="53"/>
      <c r="S1911" s="5" t="s">
        <v>56</v>
      </c>
    </row>
    <row r="1912" spans="1:19" ht="10.5" customHeight="1" thickBot="1" x14ac:dyDescent="0.25">
      <c r="A1912" s="39"/>
      <c r="B1912" s="40" t="s">
        <v>252</v>
      </c>
      <c r="C1912" s="40" t="s">
        <v>19</v>
      </c>
      <c r="D1912" s="40" t="s">
        <v>3</v>
      </c>
      <c r="E1912" s="59" t="s">
        <v>24</v>
      </c>
      <c r="F1912" s="40" t="s">
        <v>12</v>
      </c>
      <c r="G1912" s="39" t="s">
        <v>10</v>
      </c>
      <c r="H1912" s="39" t="s">
        <v>11</v>
      </c>
      <c r="I1912" s="39" t="s">
        <v>15</v>
      </c>
      <c r="J1912" s="39" t="s">
        <v>13</v>
      </c>
      <c r="K1912" s="39" t="s">
        <v>368</v>
      </c>
      <c r="L1912" s="39" t="s">
        <v>687</v>
      </c>
      <c r="M1912" s="59" t="s">
        <v>26</v>
      </c>
      <c r="N1912" s="56">
        <f>N1888+3</f>
        <v>43486</v>
      </c>
      <c r="O1912" s="4">
        <v>0.39583333333333331</v>
      </c>
      <c r="P1912" s="4">
        <f>O1912</f>
        <v>0.39583333333333331</v>
      </c>
      <c r="Q1912" s="47" t="s">
        <v>23</v>
      </c>
      <c r="R1912" s="86" t="s">
        <v>1075</v>
      </c>
      <c r="S1912" s="5" t="s">
        <v>56</v>
      </c>
    </row>
    <row r="1913" spans="1:19" ht="10.5" customHeight="1" x14ac:dyDescent="0.2">
      <c r="B1913" s="16"/>
      <c r="C1913" s="13"/>
      <c r="D1913" s="16"/>
      <c r="E1913" s="16"/>
      <c r="F1913" s="13"/>
      <c r="G1913" s="16">
        <f>S1913</f>
        <v>2.0833333333333315E-2</v>
      </c>
      <c r="H1913" s="16"/>
      <c r="I1913" s="16"/>
      <c r="J1913" s="16"/>
      <c r="M1913" s="16"/>
      <c r="N1913" s="2">
        <f>N1912</f>
        <v>43486</v>
      </c>
      <c r="O1913" s="3">
        <f>SUM(P1912)</f>
        <v>0.39583333333333331</v>
      </c>
      <c r="P1913" s="4">
        <f>P1912+0.0208333333333333</f>
        <v>0.41666666666666663</v>
      </c>
      <c r="Q1913" s="176" t="s">
        <v>10</v>
      </c>
      <c r="R1913" s="86" t="s">
        <v>1082</v>
      </c>
      <c r="S1913" s="5">
        <f>SUM(P1913-O1913)</f>
        <v>2.0833333333333315E-2</v>
      </c>
    </row>
    <row r="1914" spans="1:19" ht="10.5" customHeight="1" x14ac:dyDescent="0.2">
      <c r="B1914" s="16"/>
      <c r="C1914" s="13"/>
      <c r="D1914" s="16"/>
      <c r="E1914" s="16"/>
      <c r="F1914" s="13"/>
      <c r="G1914" s="16">
        <f>S1914</f>
        <v>2.0833333333333315E-2</v>
      </c>
      <c r="H1914" s="16"/>
      <c r="I1914" s="16"/>
      <c r="J1914" s="16"/>
      <c r="K1914" s="16"/>
      <c r="M1914" s="16"/>
      <c r="N1914" s="2">
        <f>N1912</f>
        <v>43486</v>
      </c>
      <c r="O1914" s="3">
        <f t="shared" ref="O1914:O1928" si="1063">SUM(P1913)</f>
        <v>0.41666666666666663</v>
      </c>
      <c r="P1914" s="4">
        <f t="shared" ref="P1914:P1932" si="1064">P1913+0.0208333333333333</f>
        <v>0.43749999999999994</v>
      </c>
      <c r="Q1914" s="176" t="s">
        <v>10</v>
      </c>
      <c r="R1914" s="86" t="s">
        <v>1082</v>
      </c>
      <c r="S1914" s="5">
        <f>SUM(P1914-O1914)</f>
        <v>2.0833333333333315E-2</v>
      </c>
    </row>
    <row r="1915" spans="1:19" ht="10.5" customHeight="1" x14ac:dyDescent="0.2">
      <c r="B1915" s="16"/>
      <c r="C1915" s="13"/>
      <c r="D1915" s="16"/>
      <c r="E1915" s="16"/>
      <c r="F1915" s="16"/>
      <c r="G1915" s="16"/>
      <c r="H1915" s="16"/>
      <c r="I1915" s="16">
        <f t="shared" ref="I1915:I1921" si="1065">S1915</f>
        <v>2.0833333333333315E-2</v>
      </c>
      <c r="J1915" s="16"/>
      <c r="K1915" s="16"/>
      <c r="L1915" s="16"/>
      <c r="M1915" s="16"/>
      <c r="N1915" s="2">
        <f>N1912</f>
        <v>43486</v>
      </c>
      <c r="O1915" s="3">
        <f t="shared" si="1063"/>
        <v>0.43749999999999994</v>
      </c>
      <c r="P1915" s="4">
        <f t="shared" si="1064"/>
        <v>0.45833333333333326</v>
      </c>
      <c r="Q1915" s="98" t="s">
        <v>36</v>
      </c>
      <c r="R1915" s="86" t="s">
        <v>1081</v>
      </c>
      <c r="S1915" s="5">
        <f>SUM(P1915-O1915)</f>
        <v>2.0833333333333315E-2</v>
      </c>
    </row>
    <row r="1916" spans="1:19" ht="10.5" customHeight="1" x14ac:dyDescent="0.2">
      <c r="B1916" s="16"/>
      <c r="C1916" s="13"/>
      <c r="D1916" s="16"/>
      <c r="E1916" s="16"/>
      <c r="F1916" s="16"/>
      <c r="G1916" s="16"/>
      <c r="H1916" s="16"/>
      <c r="I1916" s="16">
        <f t="shared" si="1065"/>
        <v>2.0833333333333315E-2</v>
      </c>
      <c r="J1916" s="16"/>
      <c r="K1916" s="16"/>
      <c r="L1916" s="16"/>
      <c r="M1916" s="16"/>
      <c r="N1916" s="2">
        <f>N1912</f>
        <v>43486</v>
      </c>
      <c r="O1916" s="3">
        <f t="shared" si="1063"/>
        <v>0.45833333333333326</v>
      </c>
      <c r="P1916" s="4">
        <f t="shared" si="1064"/>
        <v>0.47916666666666657</v>
      </c>
      <c r="Q1916" s="98" t="s">
        <v>36</v>
      </c>
      <c r="R1916" s="86" t="s">
        <v>1081</v>
      </c>
      <c r="S1916" s="5">
        <f>SUM(P1916-O1916)</f>
        <v>2.0833333333333315E-2</v>
      </c>
    </row>
    <row r="1917" spans="1:19" ht="10.5" customHeight="1" x14ac:dyDescent="0.2">
      <c r="B1917" s="16"/>
      <c r="C1917" s="13"/>
      <c r="D1917" s="16"/>
      <c r="E1917" s="16"/>
      <c r="F1917" s="16"/>
      <c r="G1917" s="16"/>
      <c r="H1917" s="16"/>
      <c r="I1917" s="16">
        <f t="shared" si="1065"/>
        <v>2.0833333333333315E-2</v>
      </c>
      <c r="J1917" s="16"/>
      <c r="K1917" s="16"/>
      <c r="L1917" s="16"/>
      <c r="M1917" s="16"/>
      <c r="N1917" s="2">
        <f>N1912</f>
        <v>43486</v>
      </c>
      <c r="O1917" s="3">
        <f t="shared" si="1063"/>
        <v>0.47916666666666657</v>
      </c>
      <c r="P1917" s="4">
        <f t="shared" si="1064"/>
        <v>0.49999999999999989</v>
      </c>
      <c r="Q1917" s="98" t="s">
        <v>36</v>
      </c>
      <c r="R1917" s="86" t="s">
        <v>1052</v>
      </c>
      <c r="S1917" s="5">
        <f>SUM(P1917-O1917)</f>
        <v>2.0833333333333315E-2</v>
      </c>
    </row>
    <row r="1918" spans="1:19" ht="10.5" customHeight="1" x14ac:dyDescent="0.2">
      <c r="B1918" s="16"/>
      <c r="C1918" s="13"/>
      <c r="D1918" s="16"/>
      <c r="E1918" s="16"/>
      <c r="F1918" s="16"/>
      <c r="G1918" s="16"/>
      <c r="H1918" s="16"/>
      <c r="I1918" s="16">
        <f t="shared" si="1065"/>
        <v>2.0833333333333259E-2</v>
      </c>
      <c r="J1918" s="16"/>
      <c r="K1918" s="16"/>
      <c r="L1918" s="16"/>
      <c r="M1918" s="16"/>
      <c r="N1918" s="2">
        <f>N1912</f>
        <v>43486</v>
      </c>
      <c r="O1918" s="3">
        <f t="shared" si="1063"/>
        <v>0.49999999999999989</v>
      </c>
      <c r="P1918" s="4">
        <f t="shared" si="1064"/>
        <v>0.52083333333333315</v>
      </c>
      <c r="Q1918" s="98" t="s">
        <v>36</v>
      </c>
      <c r="R1918" s="86" t="s">
        <v>1052</v>
      </c>
      <c r="S1918" s="5">
        <f t="shared" ref="S1918" si="1066">SUM(P1918-O1918)</f>
        <v>2.0833333333333259E-2</v>
      </c>
    </row>
    <row r="1919" spans="1:19" ht="10.5" customHeight="1" x14ac:dyDescent="0.2">
      <c r="B1919" s="16"/>
      <c r="C1919" s="13"/>
      <c r="D1919" s="16"/>
      <c r="E1919" s="16"/>
      <c r="F1919" s="16"/>
      <c r="G1919" s="16"/>
      <c r="H1919" s="16"/>
      <c r="I1919" s="5">
        <f t="shared" si="1065"/>
        <v>2.0833333333333259E-2</v>
      </c>
      <c r="J1919" s="16"/>
      <c r="K1919" s="16"/>
      <c r="L1919" s="16"/>
      <c r="M1919" s="16"/>
      <c r="N1919" s="2">
        <f>N1912</f>
        <v>43486</v>
      </c>
      <c r="O1919" s="3">
        <f t="shared" si="1063"/>
        <v>0.52083333333333315</v>
      </c>
      <c r="P1919" s="4">
        <f t="shared" si="1064"/>
        <v>0.54166666666666641</v>
      </c>
      <c r="Q1919" s="98" t="s">
        <v>36</v>
      </c>
      <c r="R1919" s="86" t="s">
        <v>1081</v>
      </c>
      <c r="S1919" s="5">
        <f>SUM(P1919-O1919)</f>
        <v>2.0833333333333259E-2</v>
      </c>
    </row>
    <row r="1920" spans="1:19" ht="10.5" customHeight="1" x14ac:dyDescent="0.2">
      <c r="B1920" s="16"/>
      <c r="C1920" s="13"/>
      <c r="D1920" s="16"/>
      <c r="E1920" s="16"/>
      <c r="F1920" s="16"/>
      <c r="G1920" s="16"/>
      <c r="H1920" s="16"/>
      <c r="I1920" s="5">
        <f t="shared" si="1065"/>
        <v>2.0833333333333259E-2</v>
      </c>
      <c r="J1920" s="16"/>
      <c r="K1920" s="16"/>
      <c r="M1920" s="16"/>
      <c r="N1920" s="2">
        <f>N1912</f>
        <v>43486</v>
      </c>
      <c r="O1920" s="3">
        <f t="shared" si="1063"/>
        <v>0.54166666666666641</v>
      </c>
      <c r="P1920" s="4">
        <f t="shared" si="1064"/>
        <v>0.56249999999999967</v>
      </c>
      <c r="Q1920" s="98" t="s">
        <v>36</v>
      </c>
      <c r="R1920" s="86" t="s">
        <v>1081</v>
      </c>
      <c r="S1920" s="5">
        <f>SUM(P1920-O1920)</f>
        <v>2.0833333333333259E-2</v>
      </c>
    </row>
    <row r="1921" spans="1:19" ht="10.5" customHeight="1" x14ac:dyDescent="0.2">
      <c r="B1921" s="16"/>
      <c r="C1921" s="13"/>
      <c r="D1921" s="16"/>
      <c r="E1921" s="16"/>
      <c r="F1921" s="16"/>
      <c r="G1921" s="16"/>
      <c r="H1921" s="16"/>
      <c r="I1921" s="5">
        <f t="shared" si="1065"/>
        <v>2.0833333333333259E-2</v>
      </c>
      <c r="J1921" s="16"/>
      <c r="K1921" s="16"/>
      <c r="M1921" s="16"/>
      <c r="N1921" s="2">
        <f>N1912</f>
        <v>43486</v>
      </c>
      <c r="O1921" s="3">
        <f t="shared" si="1063"/>
        <v>0.56249999999999967</v>
      </c>
      <c r="P1921" s="4">
        <f t="shared" si="1064"/>
        <v>0.58333333333333293</v>
      </c>
      <c r="Q1921" s="98" t="s">
        <v>36</v>
      </c>
      <c r="R1921" s="86" t="s">
        <v>1052</v>
      </c>
      <c r="S1921" s="5">
        <f>SUM(P1921-O1921)</f>
        <v>2.0833333333333259E-2</v>
      </c>
    </row>
    <row r="1922" spans="1:19" ht="10.5" customHeight="1" x14ac:dyDescent="0.2">
      <c r="B1922" s="16"/>
      <c r="C1922" s="13"/>
      <c r="D1922" s="16"/>
      <c r="E1922" s="16"/>
      <c r="F1922" s="16"/>
      <c r="G1922" s="16">
        <f>S1922</f>
        <v>2.0833333333333259E-2</v>
      </c>
      <c r="H1922" s="16"/>
      <c r="I1922" s="16"/>
      <c r="J1922" s="16"/>
      <c r="K1922" s="16"/>
      <c r="M1922" s="16"/>
      <c r="N1922" s="2">
        <f>N1912</f>
        <v>43486</v>
      </c>
      <c r="O1922" s="3">
        <f t="shared" si="1063"/>
        <v>0.58333333333333293</v>
      </c>
      <c r="P1922" s="4">
        <f t="shared" si="1064"/>
        <v>0.60416666666666619</v>
      </c>
      <c r="Q1922" s="176" t="s">
        <v>10</v>
      </c>
      <c r="R1922" s="86" t="s">
        <v>1082</v>
      </c>
      <c r="S1922" s="5">
        <f>SUM(P1922-O1922)</f>
        <v>2.0833333333333259E-2</v>
      </c>
    </row>
    <row r="1923" spans="1:19" ht="10.5" customHeight="1" x14ac:dyDescent="0.2">
      <c r="B1923" s="16"/>
      <c r="C1923" s="13"/>
      <c r="D1923" s="16"/>
      <c r="E1923" s="16"/>
      <c r="F1923" s="16"/>
      <c r="G1923" s="16"/>
      <c r="H1923" s="16"/>
      <c r="I1923" s="16">
        <f t="shared" ref="I1923:I1932" si="1067">S1923</f>
        <v>2.0833333333333259E-2</v>
      </c>
      <c r="J1923" s="16"/>
      <c r="K1923" s="16"/>
      <c r="L1923" s="16"/>
      <c r="M1923" s="16"/>
      <c r="N1923" s="2">
        <f>N1912</f>
        <v>43486</v>
      </c>
      <c r="O1923" s="3">
        <f t="shared" si="1063"/>
        <v>0.60416666666666619</v>
      </c>
      <c r="P1923" s="4">
        <f t="shared" si="1064"/>
        <v>0.62499999999999944</v>
      </c>
      <c r="Q1923" s="98" t="s">
        <v>36</v>
      </c>
      <c r="R1923" s="86" t="s">
        <v>1052</v>
      </c>
      <c r="S1923" s="5">
        <f t="shared" ref="S1923:S1927" si="1068">SUM(P1923-O1923)</f>
        <v>2.0833333333333259E-2</v>
      </c>
    </row>
    <row r="1924" spans="1:19" ht="10.5" customHeight="1" x14ac:dyDescent="0.2">
      <c r="B1924" s="16"/>
      <c r="C1924" s="13"/>
      <c r="D1924" s="16"/>
      <c r="E1924" s="16"/>
      <c r="F1924" s="16"/>
      <c r="G1924" s="16"/>
      <c r="H1924" s="16"/>
      <c r="I1924" s="16">
        <f t="shared" si="1067"/>
        <v>2.0833333333333259E-2</v>
      </c>
      <c r="J1924" s="16"/>
      <c r="K1924" s="16"/>
      <c r="L1924" s="16"/>
      <c r="M1924" s="16"/>
      <c r="N1924" s="2">
        <f>N1912</f>
        <v>43486</v>
      </c>
      <c r="O1924" s="3">
        <f t="shared" si="1063"/>
        <v>0.62499999999999944</v>
      </c>
      <c r="P1924" s="4">
        <f t="shared" si="1064"/>
        <v>0.6458333333333327</v>
      </c>
      <c r="Q1924" s="98" t="s">
        <v>36</v>
      </c>
      <c r="R1924" s="86" t="s">
        <v>1081</v>
      </c>
      <c r="S1924" s="5">
        <f t="shared" si="1068"/>
        <v>2.0833333333333259E-2</v>
      </c>
    </row>
    <row r="1925" spans="1:19" ht="10.5" customHeight="1" x14ac:dyDescent="0.2">
      <c r="B1925" s="16"/>
      <c r="C1925" s="13"/>
      <c r="D1925" s="16"/>
      <c r="E1925" s="16"/>
      <c r="F1925" s="16"/>
      <c r="G1925" s="16"/>
      <c r="H1925" s="16"/>
      <c r="I1925" s="16">
        <f t="shared" si="1067"/>
        <v>2.0833333333333259E-2</v>
      </c>
      <c r="J1925" s="16"/>
      <c r="K1925" s="16"/>
      <c r="L1925" s="16"/>
      <c r="M1925" s="16"/>
      <c r="N1925" s="2">
        <f>N1912</f>
        <v>43486</v>
      </c>
      <c r="O1925" s="3">
        <f t="shared" si="1063"/>
        <v>0.6458333333333327</v>
      </c>
      <c r="P1925" s="4">
        <f t="shared" si="1064"/>
        <v>0.66666666666666596</v>
      </c>
      <c r="Q1925" s="98" t="s">
        <v>36</v>
      </c>
      <c r="R1925" s="86" t="s">
        <v>1081</v>
      </c>
      <c r="S1925" s="5">
        <f t="shared" si="1068"/>
        <v>2.0833333333333259E-2</v>
      </c>
    </row>
    <row r="1926" spans="1:19" ht="10.5" customHeight="1" x14ac:dyDescent="0.2">
      <c r="B1926" s="16"/>
      <c r="C1926" s="13"/>
      <c r="D1926" s="16"/>
      <c r="E1926" s="16"/>
      <c r="F1926" s="16"/>
      <c r="G1926" s="16"/>
      <c r="H1926" s="16"/>
      <c r="I1926" s="16">
        <f t="shared" si="1067"/>
        <v>2.0833333333333259E-2</v>
      </c>
      <c r="J1926" s="16"/>
      <c r="K1926" s="16"/>
      <c r="L1926" s="16"/>
      <c r="M1926" s="16"/>
      <c r="N1926" s="2">
        <f>N1912</f>
        <v>43486</v>
      </c>
      <c r="O1926" s="3">
        <f t="shared" si="1063"/>
        <v>0.66666666666666596</v>
      </c>
      <c r="P1926" s="4">
        <f t="shared" si="1064"/>
        <v>0.68749999999999922</v>
      </c>
      <c r="Q1926" s="98" t="s">
        <v>36</v>
      </c>
      <c r="R1926" s="86" t="s">
        <v>1052</v>
      </c>
      <c r="S1926" s="5">
        <f t="shared" si="1068"/>
        <v>2.0833333333333259E-2</v>
      </c>
    </row>
    <row r="1927" spans="1:19" ht="10.5" customHeight="1" x14ac:dyDescent="0.2">
      <c r="B1927" s="16"/>
      <c r="C1927" s="13"/>
      <c r="D1927" s="16"/>
      <c r="E1927" s="16"/>
      <c r="F1927" s="16"/>
      <c r="G1927" s="16"/>
      <c r="H1927" s="16"/>
      <c r="I1927" s="16">
        <f t="shared" si="1067"/>
        <v>2.0833333333333259E-2</v>
      </c>
      <c r="J1927" s="16"/>
      <c r="K1927" s="16"/>
      <c r="M1927" s="16"/>
      <c r="N1927" s="2">
        <f>N1912</f>
        <v>43486</v>
      </c>
      <c r="O1927" s="3">
        <f t="shared" si="1063"/>
        <v>0.68749999999999922</v>
      </c>
      <c r="P1927" s="4">
        <f t="shared" si="1064"/>
        <v>0.70833333333333248</v>
      </c>
      <c r="Q1927" s="98" t="s">
        <v>36</v>
      </c>
      <c r="R1927" s="86" t="s">
        <v>1052</v>
      </c>
      <c r="S1927" s="5">
        <f t="shared" si="1068"/>
        <v>2.0833333333333259E-2</v>
      </c>
    </row>
    <row r="1928" spans="1:19" ht="10.5" customHeight="1" x14ac:dyDescent="0.2">
      <c r="B1928" s="16"/>
      <c r="C1928" s="13"/>
      <c r="D1928" s="16"/>
      <c r="E1928" s="16"/>
      <c r="F1928" s="16"/>
      <c r="G1928" s="16"/>
      <c r="H1928" s="16"/>
      <c r="I1928" s="16">
        <f t="shared" si="1067"/>
        <v>2.0833333333333259E-2</v>
      </c>
      <c r="J1928" s="16"/>
      <c r="K1928" s="16"/>
      <c r="M1928" s="16"/>
      <c r="N1928" s="2">
        <f>N1912</f>
        <v>43486</v>
      </c>
      <c r="O1928" s="3">
        <f t="shared" si="1063"/>
        <v>0.70833333333333248</v>
      </c>
      <c r="P1928" s="4">
        <f t="shared" si="1064"/>
        <v>0.72916666666666574</v>
      </c>
      <c r="Q1928" s="98" t="s">
        <v>36</v>
      </c>
      <c r="R1928" s="86" t="s">
        <v>1052</v>
      </c>
      <c r="S1928" s="5">
        <f>SUM(P1928-O1928)</f>
        <v>2.0833333333333259E-2</v>
      </c>
    </row>
    <row r="1929" spans="1:19" ht="10.5" customHeight="1" x14ac:dyDescent="0.2">
      <c r="B1929" s="16"/>
      <c r="C1929" s="13"/>
      <c r="D1929" s="16"/>
      <c r="E1929" s="16"/>
      <c r="F1929" s="16"/>
      <c r="G1929" s="16"/>
      <c r="H1929" s="16"/>
      <c r="I1929" s="16">
        <f t="shared" si="1067"/>
        <v>2.0833333333333259E-2</v>
      </c>
      <c r="J1929" s="16"/>
      <c r="K1929" s="16"/>
      <c r="M1929" s="16"/>
      <c r="N1929" s="2">
        <f>N1912</f>
        <v>43486</v>
      </c>
      <c r="O1929" s="3">
        <f t="shared" ref="O1929:O1932" si="1069">SUM(P1928)</f>
        <v>0.72916666666666574</v>
      </c>
      <c r="P1929" s="4">
        <f t="shared" si="1064"/>
        <v>0.749999999999999</v>
      </c>
      <c r="Q1929" s="98" t="s">
        <v>36</v>
      </c>
      <c r="R1929" s="86" t="s">
        <v>1052</v>
      </c>
      <c r="S1929" s="5">
        <f t="shared" ref="S1929:S1932" si="1070">SUM(P1929-O1929)</f>
        <v>2.0833333333333259E-2</v>
      </c>
    </row>
    <row r="1930" spans="1:19" ht="10.5" customHeight="1" x14ac:dyDescent="0.2">
      <c r="B1930" s="16"/>
      <c r="C1930" s="13"/>
      <c r="D1930" s="16"/>
      <c r="E1930" s="16"/>
      <c r="F1930" s="16"/>
      <c r="G1930" s="16"/>
      <c r="H1930" s="16"/>
      <c r="I1930" s="16">
        <f t="shared" si="1067"/>
        <v>2.0833333333333259E-2</v>
      </c>
      <c r="J1930" s="16"/>
      <c r="K1930" s="16"/>
      <c r="M1930" s="16"/>
      <c r="N1930" s="2">
        <f>N1912</f>
        <v>43486</v>
      </c>
      <c r="O1930" s="3">
        <f t="shared" si="1069"/>
        <v>0.749999999999999</v>
      </c>
      <c r="P1930" s="4">
        <f t="shared" si="1064"/>
        <v>0.77083333333333226</v>
      </c>
      <c r="Q1930" s="98" t="s">
        <v>36</v>
      </c>
      <c r="R1930" s="86" t="s">
        <v>1052</v>
      </c>
      <c r="S1930" s="5">
        <f t="shared" si="1070"/>
        <v>2.0833333333333259E-2</v>
      </c>
    </row>
    <row r="1931" spans="1:19" ht="10.5" customHeight="1" x14ac:dyDescent="0.2">
      <c r="B1931" s="16"/>
      <c r="C1931" s="13"/>
      <c r="D1931" s="16"/>
      <c r="E1931" s="16"/>
      <c r="F1931" s="16"/>
      <c r="G1931" s="16"/>
      <c r="H1931" s="16"/>
      <c r="I1931" s="16">
        <f t="shared" si="1067"/>
        <v>2.0833333333333259E-2</v>
      </c>
      <c r="J1931" s="16"/>
      <c r="K1931" s="16"/>
      <c r="M1931" s="16"/>
      <c r="N1931" s="2">
        <f>N1912</f>
        <v>43486</v>
      </c>
      <c r="O1931" s="3">
        <f t="shared" si="1069"/>
        <v>0.77083333333333226</v>
      </c>
      <c r="P1931" s="4">
        <f t="shared" si="1064"/>
        <v>0.79166666666666552</v>
      </c>
      <c r="Q1931" s="98" t="s">
        <v>36</v>
      </c>
      <c r="R1931" s="86" t="s">
        <v>1052</v>
      </c>
      <c r="S1931" s="5">
        <f t="shared" si="1070"/>
        <v>2.0833333333333259E-2</v>
      </c>
    </row>
    <row r="1932" spans="1:19" ht="10.5" customHeight="1" thickBot="1" x14ac:dyDescent="0.25">
      <c r="B1932" s="16"/>
      <c r="C1932" s="13"/>
      <c r="D1932" s="16"/>
      <c r="E1932" s="16"/>
      <c r="F1932" s="16"/>
      <c r="G1932" s="16"/>
      <c r="H1932" s="16"/>
      <c r="I1932" s="16">
        <f t="shared" si="1067"/>
        <v>2.0833333333333259E-2</v>
      </c>
      <c r="J1932" s="16"/>
      <c r="K1932" s="16"/>
      <c r="M1932" s="16"/>
      <c r="N1932" s="2">
        <f>N1912</f>
        <v>43486</v>
      </c>
      <c r="O1932" s="3">
        <f t="shared" si="1069"/>
        <v>0.79166666666666552</v>
      </c>
      <c r="P1932" s="4">
        <f t="shared" si="1064"/>
        <v>0.81249999999999878</v>
      </c>
      <c r="Q1932" s="98" t="s">
        <v>36</v>
      </c>
      <c r="R1932" s="86" t="s">
        <v>1052</v>
      </c>
      <c r="S1932" s="5">
        <f t="shared" si="1070"/>
        <v>2.0833333333333259E-2</v>
      </c>
    </row>
    <row r="1933" spans="1:19" ht="10.5" customHeight="1" x14ac:dyDescent="0.2">
      <c r="A1933" s="17">
        <f t="shared" ref="A1933:M1933" si="1071">SUM(A1913:A1932)</f>
        <v>0</v>
      </c>
      <c r="B1933" s="17">
        <f t="shared" si="1071"/>
        <v>0</v>
      </c>
      <c r="C1933" s="17">
        <f t="shared" si="1071"/>
        <v>0</v>
      </c>
      <c r="D1933" s="17">
        <f t="shared" si="1071"/>
        <v>0</v>
      </c>
      <c r="E1933" s="17">
        <f t="shared" si="1071"/>
        <v>0</v>
      </c>
      <c r="F1933" s="17">
        <f t="shared" si="1071"/>
        <v>0</v>
      </c>
      <c r="G1933" s="17">
        <f t="shared" si="1071"/>
        <v>6.2499999999999889E-2</v>
      </c>
      <c r="H1933" s="17">
        <f t="shared" si="1071"/>
        <v>0</v>
      </c>
      <c r="I1933" s="17">
        <f t="shared" si="1071"/>
        <v>0.35416666666666557</v>
      </c>
      <c r="J1933" s="17">
        <f t="shared" si="1071"/>
        <v>0</v>
      </c>
      <c r="K1933" s="17">
        <f t="shared" si="1071"/>
        <v>0</v>
      </c>
      <c r="L1933" s="17">
        <f t="shared" si="1071"/>
        <v>0</v>
      </c>
      <c r="M1933" s="17">
        <f t="shared" si="1071"/>
        <v>0</v>
      </c>
      <c r="N1933" s="55" t="b">
        <f>SUM(A1933:M1933) = S1933</f>
        <v>1</v>
      </c>
      <c r="O1933" s="23"/>
      <c r="P1933" s="23"/>
      <c r="Q1933" s="49"/>
      <c r="R1933" s="49"/>
      <c r="S1933" s="17">
        <f>SUM(S1913:S1932)</f>
        <v>0.41666666666666546</v>
      </c>
    </row>
    <row r="1934" spans="1:19" ht="10.5" customHeight="1" x14ac:dyDescent="0.2">
      <c r="A1934" s="18">
        <f t="shared" ref="A1934:E1934" si="1072">(A1933-INT(A1933))*24</f>
        <v>0</v>
      </c>
      <c r="B1934" s="18">
        <f t="shared" si="1072"/>
        <v>0</v>
      </c>
      <c r="C1934" s="18">
        <f t="shared" si="1072"/>
        <v>0</v>
      </c>
      <c r="D1934" s="18">
        <f t="shared" si="1072"/>
        <v>0</v>
      </c>
      <c r="E1934" s="18">
        <f t="shared" si="1072"/>
        <v>0</v>
      </c>
      <c r="F1934" s="18">
        <f>(F1933-INT(F1933))*24</f>
        <v>0</v>
      </c>
      <c r="G1934" s="18">
        <f>(G1933-INT(G1933))*24</f>
        <v>1.4999999999999973</v>
      </c>
      <c r="H1934" s="18">
        <f>(H1933-INT(H1933))*24</f>
        <v>0</v>
      </c>
      <c r="I1934" s="18">
        <f>(I1933-INT(I1933))*24</f>
        <v>8.4999999999999734</v>
      </c>
      <c r="J1934" s="18">
        <f t="shared" ref="J1934" si="1073">(J1933-INT(J1933))*24</f>
        <v>0</v>
      </c>
      <c r="K1934" s="18"/>
      <c r="L1934" s="18">
        <f t="shared" ref="L1934:M1934" si="1074">(L1933-INT(L1933))*24</f>
        <v>0</v>
      </c>
      <c r="M1934" s="57">
        <f t="shared" si="1074"/>
        <v>0</v>
      </c>
      <c r="N1934" s="26">
        <f>SUM(A1934:M1934)</f>
        <v>9.9999999999999716</v>
      </c>
      <c r="O1934" s="24"/>
      <c r="P1934" s="24"/>
      <c r="Q1934" s="50"/>
      <c r="R1934" s="50"/>
      <c r="S1934" s="52"/>
    </row>
    <row r="1935" spans="1:19" ht="10.5" customHeight="1" thickBot="1" x14ac:dyDescent="0.25">
      <c r="A1935" s="27"/>
      <c r="B1935" s="19"/>
      <c r="C1935" s="19"/>
      <c r="D1935" s="20">
        <f>SUM(A1934:D1934)</f>
        <v>0</v>
      </c>
      <c r="E1935" s="20">
        <f t="shared" ref="E1935:J1935" si="1075">E1934</f>
        <v>0</v>
      </c>
      <c r="F1935" s="20">
        <f t="shared" si="1075"/>
        <v>0</v>
      </c>
      <c r="G1935" s="20">
        <f t="shared" si="1075"/>
        <v>1.4999999999999973</v>
      </c>
      <c r="H1935" s="20">
        <f t="shared" si="1075"/>
        <v>0</v>
      </c>
      <c r="I1935" s="20">
        <f t="shared" si="1075"/>
        <v>8.4999999999999734</v>
      </c>
      <c r="J1935" s="20">
        <f t="shared" si="1075"/>
        <v>0</v>
      </c>
      <c r="K1935" s="20"/>
      <c r="L1935" s="20">
        <f t="shared" ref="L1935:M1935" si="1076">L1934</f>
        <v>0</v>
      </c>
      <c r="M1935" s="58">
        <f t="shared" si="1076"/>
        <v>0</v>
      </c>
      <c r="N1935" s="60">
        <f>S1935</f>
        <v>0.41666666666666546</v>
      </c>
      <c r="O1935" s="25"/>
      <c r="P1935" s="25"/>
      <c r="Q1935" s="51"/>
      <c r="R1935" s="51"/>
      <c r="S1935" s="54">
        <f>SUM(S1933:S1934)</f>
        <v>0.41666666666666546</v>
      </c>
    </row>
    <row r="1936" spans="1:19" ht="10.5" customHeight="1" thickBot="1" x14ac:dyDescent="0.25">
      <c r="A1936" s="39"/>
      <c r="B1936" s="40" t="s">
        <v>252</v>
      </c>
      <c r="C1936" s="40" t="s">
        <v>19</v>
      </c>
      <c r="D1936" s="40" t="s">
        <v>3</v>
      </c>
      <c r="E1936" s="59" t="s">
        <v>24</v>
      </c>
      <c r="F1936" s="40" t="s">
        <v>12</v>
      </c>
      <c r="G1936" s="39" t="s">
        <v>10</v>
      </c>
      <c r="H1936" s="39" t="s">
        <v>11</v>
      </c>
      <c r="I1936" s="39" t="s">
        <v>15</v>
      </c>
      <c r="J1936" s="39" t="s">
        <v>13</v>
      </c>
      <c r="K1936" s="39" t="s">
        <v>368</v>
      </c>
      <c r="L1936" s="39" t="s">
        <v>687</v>
      </c>
      <c r="M1936" s="59" t="s">
        <v>26</v>
      </c>
      <c r="N1936" s="56">
        <f>N1912+1</f>
        <v>43487</v>
      </c>
      <c r="O1936" s="4">
        <v>0.39583333333333331</v>
      </c>
      <c r="P1936" s="4">
        <f>O1936</f>
        <v>0.39583333333333331</v>
      </c>
      <c r="Q1936" s="47" t="s">
        <v>23</v>
      </c>
      <c r="R1936" s="86" t="s">
        <v>662</v>
      </c>
      <c r="S1936" s="5" t="s">
        <v>56</v>
      </c>
    </row>
    <row r="1937" spans="1:19" ht="10.5" customHeight="1" x14ac:dyDescent="0.2">
      <c r="B1937" s="16"/>
      <c r="C1937" s="13"/>
      <c r="D1937" s="16"/>
      <c r="E1937" s="16"/>
      <c r="F1937" s="13"/>
      <c r="G1937" s="16"/>
      <c r="H1937" s="16">
        <f>S1937</f>
        <v>2.0833333333333315E-2</v>
      </c>
      <c r="I1937" s="16"/>
      <c r="J1937" s="16"/>
      <c r="M1937" s="16"/>
      <c r="N1937" s="2">
        <f>N1936</f>
        <v>43487</v>
      </c>
      <c r="O1937" s="3">
        <f>SUM(P1936)</f>
        <v>0.39583333333333331</v>
      </c>
      <c r="P1937" s="4">
        <f>P1936+0.0208333333333333</f>
        <v>0.41666666666666663</v>
      </c>
      <c r="Q1937" s="98" t="s">
        <v>11</v>
      </c>
      <c r="R1937" s="86" t="s">
        <v>1077</v>
      </c>
      <c r="S1937" s="5">
        <f>SUM(P1937-O1937)</f>
        <v>2.0833333333333315E-2</v>
      </c>
    </row>
    <row r="1938" spans="1:19" ht="10.5" customHeight="1" x14ac:dyDescent="0.2">
      <c r="B1938" s="16"/>
      <c r="C1938" s="16"/>
      <c r="D1938" s="16"/>
      <c r="E1938" s="16"/>
      <c r="F1938" s="16"/>
      <c r="G1938" s="16"/>
      <c r="H1938" s="16">
        <f>S1938</f>
        <v>2.0833333333333315E-2</v>
      </c>
      <c r="I1938" s="16"/>
      <c r="J1938" s="16"/>
      <c r="K1938" s="16"/>
      <c r="M1938" s="16"/>
      <c r="N1938" s="2">
        <f>N1936</f>
        <v>43487</v>
      </c>
      <c r="O1938" s="3">
        <f t="shared" ref="O1938:O1956" si="1077">SUM(P1937)</f>
        <v>0.41666666666666663</v>
      </c>
      <c r="P1938" s="4">
        <f t="shared" ref="P1938:P1956" si="1078">P1937+0.0208333333333333</f>
        <v>0.43749999999999994</v>
      </c>
      <c r="Q1938" s="98" t="s">
        <v>11</v>
      </c>
      <c r="R1938" s="86" t="s">
        <v>1078</v>
      </c>
      <c r="S1938" s="5">
        <f>SUM(P1938-O1938)</f>
        <v>2.0833333333333315E-2</v>
      </c>
    </row>
    <row r="1939" spans="1:19" ht="10.5" customHeight="1" x14ac:dyDescent="0.2">
      <c r="B1939" s="16"/>
      <c r="C1939" s="13"/>
      <c r="D1939" s="16"/>
      <c r="E1939" s="16"/>
      <c r="F1939" s="13"/>
      <c r="G1939" s="16"/>
      <c r="H1939" s="16">
        <f>S1939</f>
        <v>2.0833333333333315E-2</v>
      </c>
      <c r="I1939" s="16"/>
      <c r="J1939" s="16"/>
      <c r="K1939" s="16"/>
      <c r="L1939" s="16"/>
      <c r="M1939" s="13"/>
      <c r="N1939" s="2">
        <f>N1936</f>
        <v>43487</v>
      </c>
      <c r="O1939" s="3">
        <f t="shared" si="1077"/>
        <v>0.43749999999999994</v>
      </c>
      <c r="P1939" s="4">
        <f t="shared" si="1078"/>
        <v>0.45833333333333326</v>
      </c>
      <c r="Q1939" s="98" t="s">
        <v>11</v>
      </c>
      <c r="R1939" s="86" t="s">
        <v>1079</v>
      </c>
      <c r="S1939" s="5">
        <f>SUM(P1939-O1939)</f>
        <v>2.0833333333333315E-2</v>
      </c>
    </row>
    <row r="1940" spans="1:19" ht="10.5" customHeight="1" x14ac:dyDescent="0.2">
      <c r="B1940" s="16"/>
      <c r="C1940" s="13"/>
      <c r="D1940" s="5"/>
      <c r="E1940" s="16"/>
      <c r="F1940" s="16"/>
      <c r="G1940" s="16">
        <f>S1940</f>
        <v>2.0833333333333315E-2</v>
      </c>
      <c r="H1940" s="16"/>
      <c r="I1940" s="16"/>
      <c r="J1940" s="16"/>
      <c r="K1940" s="16"/>
      <c r="L1940" s="16"/>
      <c r="M1940" s="16"/>
      <c r="N1940" s="2">
        <f>N1936</f>
        <v>43487</v>
      </c>
      <c r="O1940" s="3">
        <f t="shared" si="1077"/>
        <v>0.45833333333333326</v>
      </c>
      <c r="P1940" s="4">
        <f t="shared" si="1078"/>
        <v>0.47916666666666657</v>
      </c>
      <c r="Q1940" s="98" t="s">
        <v>10</v>
      </c>
      <c r="R1940" s="86" t="s">
        <v>1080</v>
      </c>
      <c r="S1940" s="5">
        <f>SUM(P1940-O1940)</f>
        <v>2.0833333333333315E-2</v>
      </c>
    </row>
    <row r="1941" spans="1:19" ht="10.5" customHeight="1" x14ac:dyDescent="0.2">
      <c r="B1941" s="16"/>
      <c r="C1941" s="13"/>
      <c r="D1941" s="5"/>
      <c r="E1941" s="16"/>
      <c r="F1941" s="16"/>
      <c r="G1941" s="16">
        <f>S1941</f>
        <v>2.0833333333333315E-2</v>
      </c>
      <c r="H1941" s="16"/>
      <c r="I1941" s="16"/>
      <c r="J1941" s="16"/>
      <c r="K1941" s="16"/>
      <c r="L1941" s="16"/>
      <c r="M1941" s="16"/>
      <c r="N1941" s="2">
        <f>N1936</f>
        <v>43487</v>
      </c>
      <c r="O1941" s="3">
        <f t="shared" si="1077"/>
        <v>0.47916666666666657</v>
      </c>
      <c r="P1941" s="4">
        <f t="shared" si="1078"/>
        <v>0.49999999999999989</v>
      </c>
      <c r="Q1941" s="98" t="s">
        <v>10</v>
      </c>
      <c r="R1941" s="86" t="s">
        <v>1076</v>
      </c>
      <c r="S1941" s="5">
        <f>SUM(P1941-O1941)</f>
        <v>2.0833333333333315E-2</v>
      </c>
    </row>
    <row r="1942" spans="1:19" ht="10.5" customHeight="1" x14ac:dyDescent="0.2">
      <c r="B1942" s="16"/>
      <c r="C1942" s="13"/>
      <c r="D1942" s="16"/>
      <c r="E1942" s="16"/>
      <c r="F1942" s="13"/>
      <c r="G1942" s="16">
        <f>S1942</f>
        <v>2.0833333333333259E-2</v>
      </c>
      <c r="H1942" s="16"/>
      <c r="I1942" s="16"/>
      <c r="J1942" s="16"/>
      <c r="K1942" s="16"/>
      <c r="L1942" s="16"/>
      <c r="M1942" s="16"/>
      <c r="N1942" s="2">
        <f>N1936</f>
        <v>43487</v>
      </c>
      <c r="O1942" s="3">
        <f t="shared" si="1077"/>
        <v>0.49999999999999989</v>
      </c>
      <c r="P1942" s="4">
        <f t="shared" si="1078"/>
        <v>0.52083333333333315</v>
      </c>
      <c r="Q1942" s="98" t="s">
        <v>10</v>
      </c>
      <c r="R1942" s="86" t="s">
        <v>1076</v>
      </c>
      <c r="S1942" s="5">
        <f t="shared" ref="S1942:S1944" si="1079">SUM(P1942-O1942)</f>
        <v>2.0833333333333259E-2</v>
      </c>
    </row>
    <row r="1943" spans="1:19" ht="10.5" customHeight="1" x14ac:dyDescent="0.2">
      <c r="B1943" s="16"/>
      <c r="C1943" s="13"/>
      <c r="D1943" s="16"/>
      <c r="E1943" s="16"/>
      <c r="F1943" s="16"/>
      <c r="G1943" s="16">
        <f>S1943</f>
        <v>2.0833333333333259E-2</v>
      </c>
      <c r="H1943" s="16"/>
      <c r="I1943" s="16"/>
      <c r="J1943" s="16"/>
      <c r="K1943" s="16"/>
      <c r="L1943" s="16"/>
      <c r="M1943" s="13"/>
      <c r="N1943" s="2">
        <f>N1936</f>
        <v>43487</v>
      </c>
      <c r="O1943" s="3">
        <f t="shared" si="1077"/>
        <v>0.52083333333333315</v>
      </c>
      <c r="P1943" s="4">
        <f t="shared" si="1078"/>
        <v>0.54166666666666641</v>
      </c>
      <c r="Q1943" s="98" t="s">
        <v>10</v>
      </c>
      <c r="R1943" s="86" t="s">
        <v>1083</v>
      </c>
      <c r="S1943" s="5">
        <f t="shared" si="1079"/>
        <v>2.0833333333333259E-2</v>
      </c>
    </row>
    <row r="1944" spans="1:19" ht="10.5" customHeight="1" x14ac:dyDescent="0.2">
      <c r="B1944" s="16"/>
      <c r="C1944" s="13"/>
      <c r="D1944" s="16"/>
      <c r="E1944" s="16"/>
      <c r="F1944" s="16"/>
      <c r="G1944" s="16">
        <f>S1944</f>
        <v>2.0833333333333259E-2</v>
      </c>
      <c r="H1944" s="16"/>
      <c r="I1944" s="16"/>
      <c r="J1944" s="16"/>
      <c r="K1944" s="16"/>
      <c r="L1944" s="16"/>
      <c r="M1944" s="13"/>
      <c r="N1944" s="2">
        <f>N1936</f>
        <v>43487</v>
      </c>
      <c r="O1944" s="3">
        <f t="shared" si="1077"/>
        <v>0.54166666666666641</v>
      </c>
      <c r="P1944" s="4">
        <f t="shared" si="1078"/>
        <v>0.56249999999999967</v>
      </c>
      <c r="Q1944" s="98" t="s">
        <v>10</v>
      </c>
      <c r="R1944" s="86" t="s">
        <v>1064</v>
      </c>
      <c r="S1944" s="5">
        <f t="shared" si="1079"/>
        <v>2.0833333333333259E-2</v>
      </c>
    </row>
    <row r="1945" spans="1:19" ht="10.5" customHeight="1" x14ac:dyDescent="0.2">
      <c r="B1945" s="16"/>
      <c r="C1945" s="13"/>
      <c r="D1945" s="16">
        <f>S1945</f>
        <v>2.0833333333333259E-2</v>
      </c>
      <c r="E1945" s="16"/>
      <c r="F1945" s="16"/>
      <c r="G1945" s="16"/>
      <c r="H1945" s="16"/>
      <c r="I1945" s="16"/>
      <c r="J1945" s="16"/>
      <c r="L1945" s="16"/>
      <c r="M1945" s="13"/>
      <c r="N1945" s="2">
        <f>N1936</f>
        <v>43487</v>
      </c>
      <c r="O1945" s="3">
        <f t="shared" si="1077"/>
        <v>0.56249999999999967</v>
      </c>
      <c r="P1945" s="4">
        <f t="shared" si="1078"/>
        <v>0.58333333333333293</v>
      </c>
      <c r="Q1945" s="98" t="s">
        <v>3</v>
      </c>
      <c r="R1945" s="86" t="s">
        <v>1085</v>
      </c>
      <c r="S1945" s="5">
        <f>SUM(P1945-O1945)</f>
        <v>2.0833333333333259E-2</v>
      </c>
    </row>
    <row r="1946" spans="1:19" ht="10.5" customHeight="1" x14ac:dyDescent="0.2">
      <c r="B1946" s="16"/>
      <c r="C1946" s="16"/>
      <c r="D1946" s="16"/>
      <c r="E1946" s="16"/>
      <c r="F1946" s="16"/>
      <c r="G1946" s="16">
        <f t="shared" ref="G1946:G1956" si="1080">S1946</f>
        <v>2.0833333333333259E-2</v>
      </c>
      <c r="H1946" s="16"/>
      <c r="I1946" s="16"/>
      <c r="J1946" s="16"/>
      <c r="K1946" s="16"/>
      <c r="L1946" s="16"/>
      <c r="M1946" s="13"/>
      <c r="N1946" s="2">
        <f>N1936</f>
        <v>43487</v>
      </c>
      <c r="O1946" s="3">
        <f t="shared" si="1077"/>
        <v>0.58333333333333293</v>
      </c>
      <c r="P1946" s="4">
        <f t="shared" si="1078"/>
        <v>0.60416666666666619</v>
      </c>
      <c r="Q1946" s="98" t="s">
        <v>10</v>
      </c>
      <c r="R1946" s="86" t="s">
        <v>1086</v>
      </c>
      <c r="S1946" s="5">
        <f>SUM(P1946-O1946)</f>
        <v>2.0833333333333259E-2</v>
      </c>
    </row>
    <row r="1947" spans="1:19" ht="10.5" customHeight="1" x14ac:dyDescent="0.2">
      <c r="A1947" s="16"/>
      <c r="B1947" s="16"/>
      <c r="C1947" s="16"/>
      <c r="D1947" s="16"/>
      <c r="E1947" s="16"/>
      <c r="F1947" s="16"/>
      <c r="G1947" s="16">
        <f t="shared" si="1080"/>
        <v>2.0833333333333259E-2</v>
      </c>
      <c r="H1947" s="16"/>
      <c r="I1947" s="16"/>
      <c r="J1947" s="16"/>
      <c r="K1947" s="16"/>
      <c r="L1947" s="16"/>
      <c r="M1947" s="16"/>
      <c r="N1947" s="2">
        <f>N1936</f>
        <v>43487</v>
      </c>
      <c r="O1947" s="3">
        <f t="shared" si="1077"/>
        <v>0.60416666666666619</v>
      </c>
      <c r="P1947" s="4">
        <f t="shared" si="1078"/>
        <v>0.62499999999999944</v>
      </c>
      <c r="Q1947" s="98" t="s">
        <v>10</v>
      </c>
      <c r="R1947" s="86" t="s">
        <v>1086</v>
      </c>
      <c r="S1947" s="5">
        <f t="shared" ref="S1947:S1951" si="1081">SUM(P1947-O1947)</f>
        <v>2.0833333333333259E-2</v>
      </c>
    </row>
    <row r="1948" spans="1:19" ht="10.5" customHeight="1" x14ac:dyDescent="0.2">
      <c r="B1948" s="16"/>
      <c r="C1948" s="16"/>
      <c r="D1948" s="16"/>
      <c r="E1948" s="16"/>
      <c r="F1948" s="16"/>
      <c r="G1948" s="16">
        <f t="shared" si="1080"/>
        <v>2.0833333333333259E-2</v>
      </c>
      <c r="H1948" s="16"/>
      <c r="I1948" s="16"/>
      <c r="J1948" s="16"/>
      <c r="K1948" s="16"/>
      <c r="L1948" s="16"/>
      <c r="M1948" s="16"/>
      <c r="N1948" s="2">
        <f>N1936</f>
        <v>43487</v>
      </c>
      <c r="O1948" s="3">
        <f t="shared" si="1077"/>
        <v>0.62499999999999944</v>
      </c>
      <c r="P1948" s="4">
        <f t="shared" si="1078"/>
        <v>0.6458333333333327</v>
      </c>
      <c r="Q1948" s="98" t="s">
        <v>10</v>
      </c>
      <c r="R1948" s="86" t="s">
        <v>1086</v>
      </c>
      <c r="S1948" s="5">
        <f t="shared" si="1081"/>
        <v>2.0833333333333259E-2</v>
      </c>
    </row>
    <row r="1949" spans="1:19" ht="10.5" customHeight="1" x14ac:dyDescent="0.2">
      <c r="B1949" s="16"/>
      <c r="C1949" s="16"/>
      <c r="D1949" s="16"/>
      <c r="E1949" s="16"/>
      <c r="F1949" s="16"/>
      <c r="G1949" s="16">
        <f t="shared" si="1080"/>
        <v>2.0833333333333259E-2</v>
      </c>
      <c r="H1949" s="16"/>
      <c r="I1949" s="16"/>
      <c r="J1949" s="16"/>
      <c r="K1949" s="16"/>
      <c r="L1949" s="16"/>
      <c r="M1949" s="16"/>
      <c r="N1949" s="2">
        <f>N1936</f>
        <v>43487</v>
      </c>
      <c r="O1949" s="3">
        <f t="shared" si="1077"/>
        <v>0.6458333333333327</v>
      </c>
      <c r="P1949" s="4">
        <f t="shared" si="1078"/>
        <v>0.66666666666666596</v>
      </c>
      <c r="Q1949" s="98" t="s">
        <v>10</v>
      </c>
      <c r="R1949" s="86" t="s">
        <v>1086</v>
      </c>
      <c r="S1949" s="5">
        <f t="shared" si="1081"/>
        <v>2.0833333333333259E-2</v>
      </c>
    </row>
    <row r="1950" spans="1:19" ht="10.5" customHeight="1" x14ac:dyDescent="0.2">
      <c r="B1950" s="16"/>
      <c r="C1950" s="16"/>
      <c r="D1950" s="16"/>
      <c r="E1950" s="16"/>
      <c r="F1950" s="16"/>
      <c r="G1950" s="16">
        <f t="shared" si="1080"/>
        <v>2.0833333333333259E-2</v>
      </c>
      <c r="H1950" s="16"/>
      <c r="I1950" s="16"/>
      <c r="J1950" s="16"/>
      <c r="K1950" s="16"/>
      <c r="L1950" s="16"/>
      <c r="M1950" s="16"/>
      <c r="N1950" s="2">
        <f>N1936</f>
        <v>43487</v>
      </c>
      <c r="O1950" s="3">
        <f t="shared" si="1077"/>
        <v>0.66666666666666596</v>
      </c>
      <c r="P1950" s="4">
        <f t="shared" si="1078"/>
        <v>0.68749999999999922</v>
      </c>
      <c r="Q1950" s="98" t="s">
        <v>10</v>
      </c>
      <c r="R1950" s="86" t="s">
        <v>1086</v>
      </c>
      <c r="S1950" s="5">
        <f t="shared" si="1081"/>
        <v>2.0833333333333259E-2</v>
      </c>
    </row>
    <row r="1951" spans="1:19" ht="10.5" customHeight="1" x14ac:dyDescent="0.2">
      <c r="B1951" s="16"/>
      <c r="C1951" s="13"/>
      <c r="D1951" s="16"/>
      <c r="E1951" s="16"/>
      <c r="F1951" s="16"/>
      <c r="G1951" s="16">
        <f t="shared" si="1080"/>
        <v>2.0833333333333259E-2</v>
      </c>
      <c r="H1951" s="16"/>
      <c r="I1951" s="16"/>
      <c r="J1951" s="16"/>
      <c r="K1951" s="16"/>
      <c r="L1951" s="16"/>
      <c r="M1951" s="16"/>
      <c r="N1951" s="2">
        <f>N1936</f>
        <v>43487</v>
      </c>
      <c r="O1951" s="3">
        <f t="shared" si="1077"/>
        <v>0.68749999999999922</v>
      </c>
      <c r="P1951" s="4">
        <f t="shared" si="1078"/>
        <v>0.70833333333333248</v>
      </c>
      <c r="Q1951" s="98" t="s">
        <v>10</v>
      </c>
      <c r="R1951" s="86" t="s">
        <v>1084</v>
      </c>
      <c r="S1951" s="5">
        <f t="shared" si="1081"/>
        <v>2.0833333333333259E-2</v>
      </c>
    </row>
    <row r="1952" spans="1:19" ht="10.5" customHeight="1" x14ac:dyDescent="0.2">
      <c r="B1952" s="16"/>
      <c r="C1952" s="13"/>
      <c r="D1952" s="16"/>
      <c r="E1952" s="16"/>
      <c r="F1952" s="16"/>
      <c r="G1952" s="16">
        <f t="shared" si="1080"/>
        <v>2.0833333333333259E-2</v>
      </c>
      <c r="H1952" s="16"/>
      <c r="I1952" s="16"/>
      <c r="J1952" s="16"/>
      <c r="K1952" s="16"/>
      <c r="L1952" s="16"/>
      <c r="M1952" s="16"/>
      <c r="N1952" s="2">
        <f>N1936</f>
        <v>43487</v>
      </c>
      <c r="O1952" s="3">
        <f t="shared" si="1077"/>
        <v>0.70833333333333248</v>
      </c>
      <c r="P1952" s="4">
        <f t="shared" si="1078"/>
        <v>0.72916666666666574</v>
      </c>
      <c r="Q1952" s="98" t="s">
        <v>10</v>
      </c>
      <c r="R1952" s="86" t="s">
        <v>1084</v>
      </c>
      <c r="S1952" s="5">
        <f>SUM(P1952-O1952)</f>
        <v>2.0833333333333259E-2</v>
      </c>
    </row>
    <row r="1953" spans="1:19" ht="10.5" customHeight="1" x14ac:dyDescent="0.2">
      <c r="B1953" s="16"/>
      <c r="C1953" s="13"/>
      <c r="D1953" s="16"/>
      <c r="E1953" s="16"/>
      <c r="F1953" s="16"/>
      <c r="G1953" s="16">
        <f t="shared" si="1080"/>
        <v>2.0833333333333259E-2</v>
      </c>
      <c r="H1953" s="16"/>
      <c r="I1953" s="16"/>
      <c r="J1953" s="16"/>
      <c r="K1953" s="16"/>
      <c r="L1953" s="16"/>
      <c r="M1953" s="16"/>
      <c r="N1953" s="2">
        <f>N1936</f>
        <v>43487</v>
      </c>
      <c r="O1953" s="3">
        <f t="shared" si="1077"/>
        <v>0.72916666666666574</v>
      </c>
      <c r="P1953" s="4">
        <f t="shared" si="1078"/>
        <v>0.749999999999999</v>
      </c>
      <c r="Q1953" s="98" t="s">
        <v>10</v>
      </c>
      <c r="R1953" s="86" t="s">
        <v>1084</v>
      </c>
      <c r="S1953" s="5">
        <f t="shared" ref="S1953:S1956" si="1082">SUM(P1953-O1953)</f>
        <v>2.0833333333333259E-2</v>
      </c>
    </row>
    <row r="1954" spans="1:19" ht="10.5" customHeight="1" x14ac:dyDescent="0.2">
      <c r="B1954" s="16"/>
      <c r="C1954" s="13"/>
      <c r="D1954" s="16"/>
      <c r="E1954" s="16"/>
      <c r="F1954" s="16"/>
      <c r="G1954" s="16">
        <f t="shared" si="1080"/>
        <v>2.0833333333333259E-2</v>
      </c>
      <c r="H1954" s="16"/>
      <c r="I1954" s="16"/>
      <c r="J1954" s="16"/>
      <c r="K1954" s="16"/>
      <c r="L1954" s="16"/>
      <c r="M1954" s="16"/>
      <c r="N1954" s="2">
        <f>N1936</f>
        <v>43487</v>
      </c>
      <c r="O1954" s="3">
        <f t="shared" si="1077"/>
        <v>0.749999999999999</v>
      </c>
      <c r="P1954" s="4">
        <f t="shared" si="1078"/>
        <v>0.77083333333333226</v>
      </c>
      <c r="Q1954" s="98" t="s">
        <v>10</v>
      </c>
      <c r="R1954" s="86" t="s">
        <v>1084</v>
      </c>
      <c r="S1954" s="5">
        <f t="shared" si="1082"/>
        <v>2.0833333333333259E-2</v>
      </c>
    </row>
    <row r="1955" spans="1:19" ht="10.5" customHeight="1" x14ac:dyDescent="0.2">
      <c r="B1955" s="16"/>
      <c r="C1955" s="13"/>
      <c r="D1955" s="16"/>
      <c r="E1955" s="16"/>
      <c r="F1955" s="16"/>
      <c r="G1955" s="16">
        <f t="shared" si="1080"/>
        <v>2.0833333333333259E-2</v>
      </c>
      <c r="H1955" s="16"/>
      <c r="I1955" s="16"/>
      <c r="J1955" s="16"/>
      <c r="K1955" s="16"/>
      <c r="L1955" s="16"/>
      <c r="M1955" s="16"/>
      <c r="N1955" s="2">
        <f>N1936</f>
        <v>43487</v>
      </c>
      <c r="O1955" s="3">
        <f t="shared" si="1077"/>
        <v>0.77083333333333226</v>
      </c>
      <c r="P1955" s="4">
        <f t="shared" si="1078"/>
        <v>0.79166666666666552</v>
      </c>
      <c r="Q1955" s="98" t="s">
        <v>10</v>
      </c>
      <c r="R1955" s="86" t="s">
        <v>1084</v>
      </c>
      <c r="S1955" s="5">
        <f t="shared" si="1082"/>
        <v>2.0833333333333259E-2</v>
      </c>
    </row>
    <row r="1956" spans="1:19" ht="10.5" customHeight="1" thickBot="1" x14ac:dyDescent="0.25">
      <c r="B1956" s="16"/>
      <c r="C1956" s="13"/>
      <c r="D1956" s="16"/>
      <c r="E1956" s="16"/>
      <c r="F1956" s="16"/>
      <c r="G1956" s="16">
        <f t="shared" si="1080"/>
        <v>2.0833333333333259E-2</v>
      </c>
      <c r="H1956" s="16"/>
      <c r="I1956" s="16"/>
      <c r="J1956" s="16"/>
      <c r="K1956" s="16"/>
      <c r="L1956" s="16"/>
      <c r="M1956" s="16"/>
      <c r="N1956" s="2">
        <f>N1936</f>
        <v>43487</v>
      </c>
      <c r="O1956" s="3">
        <f t="shared" si="1077"/>
        <v>0.79166666666666552</v>
      </c>
      <c r="P1956" s="4">
        <f t="shared" si="1078"/>
        <v>0.81249999999999878</v>
      </c>
      <c r="Q1956" s="98" t="s">
        <v>10</v>
      </c>
      <c r="R1956" s="86" t="s">
        <v>1084</v>
      </c>
      <c r="S1956" s="5">
        <f t="shared" si="1082"/>
        <v>2.0833333333333259E-2</v>
      </c>
    </row>
    <row r="1957" spans="1:19" ht="10.5" customHeight="1" x14ac:dyDescent="0.2">
      <c r="A1957" s="17">
        <f t="shared" ref="A1957:M1957" si="1083">SUM(A1937:A1956)</f>
        <v>0</v>
      </c>
      <c r="B1957" s="17">
        <f t="shared" si="1083"/>
        <v>0</v>
      </c>
      <c r="C1957" s="17">
        <f t="shared" si="1083"/>
        <v>0</v>
      </c>
      <c r="D1957" s="17">
        <f t="shared" si="1083"/>
        <v>2.0833333333333259E-2</v>
      </c>
      <c r="E1957" s="17">
        <f t="shared" si="1083"/>
        <v>0</v>
      </c>
      <c r="F1957" s="17">
        <f t="shared" si="1083"/>
        <v>0</v>
      </c>
      <c r="G1957" s="17">
        <f t="shared" si="1083"/>
        <v>0.33333333333333226</v>
      </c>
      <c r="H1957" s="17">
        <f t="shared" si="1083"/>
        <v>6.2499999999999944E-2</v>
      </c>
      <c r="I1957" s="17">
        <f t="shared" si="1083"/>
        <v>0</v>
      </c>
      <c r="J1957" s="17">
        <f t="shared" si="1083"/>
        <v>0</v>
      </c>
      <c r="K1957" s="17">
        <f t="shared" si="1083"/>
        <v>0</v>
      </c>
      <c r="L1957" s="17">
        <f t="shared" si="1083"/>
        <v>0</v>
      </c>
      <c r="M1957" s="17">
        <f t="shared" si="1083"/>
        <v>0</v>
      </c>
      <c r="N1957" s="55" t="b">
        <f>SUM(A1957:M1957) = S1957</f>
        <v>1</v>
      </c>
      <c r="O1957" s="23"/>
      <c r="P1957" s="23"/>
      <c r="Q1957" s="49"/>
      <c r="R1957" s="49"/>
      <c r="S1957" s="17">
        <f>SUM(S1937:S1956)</f>
        <v>0.41666666666666546</v>
      </c>
    </row>
    <row r="1958" spans="1:19" ht="10.5" customHeight="1" x14ac:dyDescent="0.2">
      <c r="A1958" s="18">
        <f t="shared" ref="A1958:E1958" si="1084">(A1957-INT(A1957))*24</f>
        <v>0</v>
      </c>
      <c r="B1958" s="18">
        <f t="shared" si="1084"/>
        <v>0</v>
      </c>
      <c r="C1958" s="18">
        <f t="shared" si="1084"/>
        <v>0</v>
      </c>
      <c r="D1958" s="18">
        <f t="shared" si="1084"/>
        <v>0.49999999999999822</v>
      </c>
      <c r="E1958" s="18">
        <f t="shared" si="1084"/>
        <v>0</v>
      </c>
      <c r="F1958" s="18">
        <f>(F1957-INT(F1957))*24</f>
        <v>0</v>
      </c>
      <c r="G1958" s="18">
        <f>(G1957-INT(G1957))*24</f>
        <v>7.9999999999999742</v>
      </c>
      <c r="H1958" s="18">
        <f>(H1957-INT(H1957))*24</f>
        <v>1.4999999999999987</v>
      </c>
      <c r="I1958" s="18">
        <f>(I1957-INT(I1957))*24</f>
        <v>0</v>
      </c>
      <c r="J1958" s="18">
        <f t="shared" ref="J1958:M1958" si="1085">(J1957-INT(J1957))*24</f>
        <v>0</v>
      </c>
      <c r="K1958" s="18">
        <f t="shared" si="1085"/>
        <v>0</v>
      </c>
      <c r="L1958" s="18">
        <f t="shared" si="1085"/>
        <v>0</v>
      </c>
      <c r="M1958" s="57">
        <f t="shared" si="1085"/>
        <v>0</v>
      </c>
      <c r="N1958" s="26">
        <f>SUM(A1958:M1958)</f>
        <v>9.9999999999999698</v>
      </c>
      <c r="O1958" s="24"/>
      <c r="P1958" s="24"/>
      <c r="Q1958" s="50"/>
      <c r="R1958" s="50"/>
      <c r="S1958" s="52"/>
    </row>
    <row r="1959" spans="1:19" ht="10.5" customHeight="1" thickBot="1" x14ac:dyDescent="0.25">
      <c r="A1959" s="27"/>
      <c r="B1959" s="19"/>
      <c r="C1959" s="19"/>
      <c r="D1959" s="20">
        <f>SUM(A1958:D1958)</f>
        <v>0.49999999999999822</v>
      </c>
      <c r="E1959" s="20">
        <f t="shared" ref="E1959:M1959" si="1086">E1958</f>
        <v>0</v>
      </c>
      <c r="F1959" s="20">
        <f t="shared" si="1086"/>
        <v>0</v>
      </c>
      <c r="G1959" s="20">
        <f t="shared" si="1086"/>
        <v>7.9999999999999742</v>
      </c>
      <c r="H1959" s="20">
        <f t="shared" si="1086"/>
        <v>1.4999999999999987</v>
      </c>
      <c r="I1959" s="20">
        <f t="shared" si="1086"/>
        <v>0</v>
      </c>
      <c r="J1959" s="20">
        <f t="shared" si="1086"/>
        <v>0</v>
      </c>
      <c r="K1959" s="20">
        <f t="shared" si="1086"/>
        <v>0</v>
      </c>
      <c r="L1959" s="20">
        <f t="shared" si="1086"/>
        <v>0</v>
      </c>
      <c r="M1959" s="58">
        <f t="shared" si="1086"/>
        <v>0</v>
      </c>
      <c r="N1959" s="60">
        <f>S1959</f>
        <v>0.41666666666666546</v>
      </c>
      <c r="O1959" s="25"/>
      <c r="P1959" s="25"/>
      <c r="Q1959" s="51"/>
      <c r="R1959" s="51"/>
      <c r="S1959" s="54">
        <f>SUM(S1957:S1958)</f>
        <v>0.41666666666666546</v>
      </c>
    </row>
    <row r="1960" spans="1:19" ht="10.5" customHeight="1" thickBot="1" x14ac:dyDescent="0.25">
      <c r="A1960" s="39"/>
      <c r="B1960" s="40" t="s">
        <v>252</v>
      </c>
      <c r="C1960" s="40" t="s">
        <v>19</v>
      </c>
      <c r="D1960" s="40" t="s">
        <v>3</v>
      </c>
      <c r="E1960" s="59" t="s">
        <v>24</v>
      </c>
      <c r="F1960" s="40" t="s">
        <v>12</v>
      </c>
      <c r="G1960" s="39" t="s">
        <v>10</v>
      </c>
      <c r="H1960" s="39" t="s">
        <v>11</v>
      </c>
      <c r="I1960" s="39" t="s">
        <v>15</v>
      </c>
      <c r="J1960" s="39" t="s">
        <v>13</v>
      </c>
      <c r="K1960" s="39" t="s">
        <v>368</v>
      </c>
      <c r="L1960" s="39" t="s">
        <v>687</v>
      </c>
      <c r="M1960" s="59" t="s">
        <v>26</v>
      </c>
      <c r="N1960" s="56">
        <f>N1936+1</f>
        <v>43488</v>
      </c>
      <c r="O1960" s="4">
        <v>0.39583333333333331</v>
      </c>
      <c r="P1960" s="4">
        <f>O1960</f>
        <v>0.39583333333333331</v>
      </c>
      <c r="Q1960" s="47" t="s">
        <v>23</v>
      </c>
      <c r="R1960" s="86" t="s">
        <v>1088</v>
      </c>
      <c r="S1960" s="5">
        <f t="shared" ref="S1960" si="1087">SUM(P1960-O1960)</f>
        <v>0</v>
      </c>
    </row>
    <row r="1961" spans="1:19" ht="10.5" customHeight="1" x14ac:dyDescent="0.2">
      <c r="B1961" s="16"/>
      <c r="C1961" s="13"/>
      <c r="D1961" s="16">
        <f>S1961</f>
        <v>2.0833333333333315E-2</v>
      </c>
      <c r="E1961" s="16"/>
      <c r="F1961" s="13"/>
      <c r="G1961" s="16"/>
      <c r="H1961" s="16"/>
      <c r="I1961" s="16"/>
      <c r="J1961" s="16"/>
      <c r="M1961" s="16"/>
      <c r="N1961" s="2">
        <f>N1960</f>
        <v>43488</v>
      </c>
      <c r="O1961" s="3">
        <f>SUM(P1960)</f>
        <v>0.39583333333333331</v>
      </c>
      <c r="P1961" s="4">
        <f>P1960+0.0208333333333333</f>
        <v>0.41666666666666663</v>
      </c>
      <c r="Q1961" s="98" t="s">
        <v>3</v>
      </c>
      <c r="R1961" s="86" t="s">
        <v>21</v>
      </c>
      <c r="S1961" s="5">
        <f t="shared" ref="S1961:S1967" si="1088">SUM(P1961-O1961)</f>
        <v>2.0833333333333315E-2</v>
      </c>
    </row>
    <row r="1962" spans="1:19" ht="10.5" customHeight="1" x14ac:dyDescent="0.2">
      <c r="A1962" s="16"/>
      <c r="B1962" s="16"/>
      <c r="C1962" s="16"/>
      <c r="D1962" s="16"/>
      <c r="E1962" s="16"/>
      <c r="F1962" s="16"/>
      <c r="G1962" s="16"/>
      <c r="H1962" s="16"/>
      <c r="I1962" s="16">
        <f>S1962</f>
        <v>2.0833333333333315E-2</v>
      </c>
      <c r="J1962" s="16"/>
      <c r="K1962" s="16"/>
      <c r="L1962" s="16"/>
      <c r="M1962" s="16"/>
      <c r="N1962" s="2">
        <f>N1960</f>
        <v>43488</v>
      </c>
      <c r="O1962" s="3">
        <f t="shared" ref="O1962:O1980" si="1089">SUM(P1961)</f>
        <v>0.41666666666666663</v>
      </c>
      <c r="P1962" s="4">
        <f t="shared" ref="P1962:P1980" si="1090">P1961+0.0208333333333333</f>
        <v>0.43749999999999994</v>
      </c>
      <c r="Q1962" s="98" t="s">
        <v>36</v>
      </c>
      <c r="R1962" s="86" t="s">
        <v>1089</v>
      </c>
      <c r="S1962" s="5">
        <f t="shared" si="1088"/>
        <v>2.0833333333333315E-2</v>
      </c>
    </row>
    <row r="1963" spans="1:19" ht="10.5" customHeight="1" x14ac:dyDescent="0.2">
      <c r="A1963" s="16"/>
      <c r="B1963" s="16"/>
      <c r="C1963" s="16"/>
      <c r="D1963" s="16"/>
      <c r="E1963" s="16"/>
      <c r="F1963" s="16"/>
      <c r="G1963" s="16"/>
      <c r="H1963" s="16"/>
      <c r="I1963" s="16">
        <f>S1963</f>
        <v>2.0833333333333315E-2</v>
      </c>
      <c r="J1963" s="16"/>
      <c r="K1963" s="16"/>
      <c r="L1963" s="16"/>
      <c r="M1963" s="16"/>
      <c r="N1963" s="2">
        <f>N1960</f>
        <v>43488</v>
      </c>
      <c r="O1963" s="3">
        <f t="shared" si="1089"/>
        <v>0.43749999999999994</v>
      </c>
      <c r="P1963" s="4">
        <f t="shared" si="1090"/>
        <v>0.45833333333333326</v>
      </c>
      <c r="Q1963" s="98" t="s">
        <v>36</v>
      </c>
      <c r="R1963" s="86" t="s">
        <v>1089</v>
      </c>
      <c r="S1963" s="5">
        <f t="shared" si="1088"/>
        <v>2.0833333333333315E-2</v>
      </c>
    </row>
    <row r="1964" spans="1:19" ht="10.5" customHeight="1" x14ac:dyDescent="0.2">
      <c r="A1964" s="16"/>
      <c r="B1964" s="16"/>
      <c r="C1964" s="16"/>
      <c r="D1964" s="16"/>
      <c r="E1964" s="16"/>
      <c r="F1964" s="16"/>
      <c r="G1964" s="16">
        <f t="shared" ref="G1964:G1980" si="1091">S1964</f>
        <v>2.0833333333333315E-2</v>
      </c>
      <c r="H1964" s="16"/>
      <c r="I1964" s="16"/>
      <c r="J1964" s="16"/>
      <c r="K1964" s="16"/>
      <c r="L1964" s="16"/>
      <c r="M1964" s="16"/>
      <c r="N1964" s="2">
        <f>N1960</f>
        <v>43488</v>
      </c>
      <c r="O1964" s="3">
        <f t="shared" si="1089"/>
        <v>0.45833333333333326</v>
      </c>
      <c r="P1964" s="4">
        <f t="shared" si="1090"/>
        <v>0.47916666666666657</v>
      </c>
      <c r="Q1964" s="98" t="s">
        <v>10</v>
      </c>
      <c r="R1964" s="86" t="s">
        <v>1087</v>
      </c>
      <c r="S1964" s="5">
        <f t="shared" si="1088"/>
        <v>2.0833333333333315E-2</v>
      </c>
    </row>
    <row r="1965" spans="1:19" ht="10.5" customHeight="1" x14ac:dyDescent="0.2">
      <c r="A1965" s="16"/>
      <c r="B1965" s="16"/>
      <c r="C1965" s="16"/>
      <c r="D1965" s="16"/>
      <c r="E1965" s="16"/>
      <c r="F1965" s="16"/>
      <c r="G1965" s="16">
        <f t="shared" si="1091"/>
        <v>2.0833333333333315E-2</v>
      </c>
      <c r="H1965" s="16"/>
      <c r="I1965" s="16"/>
      <c r="J1965" s="16"/>
      <c r="K1965" s="16"/>
      <c r="L1965" s="16"/>
      <c r="M1965" s="16"/>
      <c r="N1965" s="2">
        <f>N1960</f>
        <v>43488</v>
      </c>
      <c r="O1965" s="3">
        <f t="shared" si="1089"/>
        <v>0.47916666666666657</v>
      </c>
      <c r="P1965" s="4">
        <f t="shared" si="1090"/>
        <v>0.49999999999999989</v>
      </c>
      <c r="Q1965" s="98" t="s">
        <v>10</v>
      </c>
      <c r="R1965" s="86" t="s">
        <v>1087</v>
      </c>
      <c r="S1965" s="5">
        <f t="shared" si="1088"/>
        <v>2.0833333333333315E-2</v>
      </c>
    </row>
    <row r="1966" spans="1:19" ht="10.5" customHeight="1" x14ac:dyDescent="0.2">
      <c r="A1966" s="16"/>
      <c r="B1966" s="16"/>
      <c r="C1966" s="16"/>
      <c r="D1966" s="16"/>
      <c r="E1966" s="16"/>
      <c r="F1966" s="16"/>
      <c r="G1966" s="16">
        <f t="shared" si="1091"/>
        <v>2.0833333333333259E-2</v>
      </c>
      <c r="H1966" s="16"/>
      <c r="I1966" s="16"/>
      <c r="J1966" s="16"/>
      <c r="K1966" s="16"/>
      <c r="L1966" s="16"/>
      <c r="M1966" s="16"/>
      <c r="N1966" s="2">
        <f>N1960</f>
        <v>43488</v>
      </c>
      <c r="O1966" s="3">
        <f t="shared" si="1089"/>
        <v>0.49999999999999989</v>
      </c>
      <c r="P1966" s="4">
        <f t="shared" si="1090"/>
        <v>0.52083333333333315</v>
      </c>
      <c r="Q1966" s="98" t="s">
        <v>10</v>
      </c>
      <c r="R1966" s="86" t="s">
        <v>1087</v>
      </c>
      <c r="S1966" s="5">
        <f t="shared" si="1088"/>
        <v>2.0833333333333259E-2</v>
      </c>
    </row>
    <row r="1967" spans="1:19" ht="10.5" customHeight="1" x14ac:dyDescent="0.2">
      <c r="A1967" s="16"/>
      <c r="B1967" s="16"/>
      <c r="C1967" s="16"/>
      <c r="D1967" s="16"/>
      <c r="E1967" s="13"/>
      <c r="F1967" s="16"/>
      <c r="G1967" s="16">
        <f t="shared" si="1091"/>
        <v>2.0833333333333259E-2</v>
      </c>
      <c r="H1967" s="16"/>
      <c r="I1967" s="16"/>
      <c r="J1967" s="16"/>
      <c r="K1967" s="16"/>
      <c r="L1967" s="16"/>
      <c r="M1967" s="16"/>
      <c r="N1967" s="2">
        <f>N1960</f>
        <v>43488</v>
      </c>
      <c r="O1967" s="3">
        <f t="shared" si="1089"/>
        <v>0.52083333333333315</v>
      </c>
      <c r="P1967" s="4">
        <f t="shared" si="1090"/>
        <v>0.54166666666666641</v>
      </c>
      <c r="Q1967" s="98" t="s">
        <v>10</v>
      </c>
      <c r="R1967" s="86" t="s">
        <v>1087</v>
      </c>
      <c r="S1967" s="5">
        <f t="shared" si="1088"/>
        <v>2.0833333333333259E-2</v>
      </c>
    </row>
    <row r="1968" spans="1:19" ht="10.5" customHeight="1" x14ac:dyDescent="0.2">
      <c r="A1968" s="16"/>
      <c r="B1968" s="16"/>
      <c r="C1968" s="16"/>
      <c r="D1968" s="16"/>
      <c r="E1968" s="13"/>
      <c r="F1968" s="16"/>
      <c r="G1968" s="16">
        <f t="shared" si="1091"/>
        <v>2.0833333333333259E-2</v>
      </c>
      <c r="H1968" s="16"/>
      <c r="I1968" s="16"/>
      <c r="J1968" s="16"/>
      <c r="K1968" s="16"/>
      <c r="L1968" s="16"/>
      <c r="M1968" s="16"/>
      <c r="N1968" s="2">
        <f>N1960</f>
        <v>43488</v>
      </c>
      <c r="O1968" s="3">
        <f t="shared" si="1089"/>
        <v>0.54166666666666641</v>
      </c>
      <c r="P1968" s="4">
        <f t="shared" si="1090"/>
        <v>0.56249999999999967</v>
      </c>
      <c r="Q1968" s="98" t="s">
        <v>10</v>
      </c>
      <c r="R1968" s="86" t="s">
        <v>1087</v>
      </c>
      <c r="S1968" s="5">
        <f>SUM(P1968-O1968)</f>
        <v>2.0833333333333259E-2</v>
      </c>
    </row>
    <row r="1969" spans="1:19" ht="10.5" customHeight="1" x14ac:dyDescent="0.2">
      <c r="A1969" s="16"/>
      <c r="B1969" s="16"/>
      <c r="C1969" s="16"/>
      <c r="D1969" s="16"/>
      <c r="E1969" s="13"/>
      <c r="F1969" s="16"/>
      <c r="G1969" s="16">
        <f t="shared" si="1091"/>
        <v>2.0833333333333259E-2</v>
      </c>
      <c r="H1969" s="16"/>
      <c r="I1969" s="16"/>
      <c r="J1969" s="16"/>
      <c r="K1969" s="16"/>
      <c r="L1969" s="16"/>
      <c r="M1969" s="16"/>
      <c r="N1969" s="2">
        <f>N1960</f>
        <v>43488</v>
      </c>
      <c r="O1969" s="3">
        <f t="shared" si="1089"/>
        <v>0.56249999999999967</v>
      </c>
      <c r="P1969" s="4">
        <f t="shared" si="1090"/>
        <v>0.58333333333333293</v>
      </c>
      <c r="Q1969" s="98" t="s">
        <v>10</v>
      </c>
      <c r="R1969" s="86" t="s">
        <v>1090</v>
      </c>
      <c r="S1969" s="5">
        <f>SUM(P1969-O1969)</f>
        <v>2.0833333333333259E-2</v>
      </c>
    </row>
    <row r="1970" spans="1:19" ht="10.5" customHeight="1" x14ac:dyDescent="0.2">
      <c r="A1970" s="16"/>
      <c r="B1970" s="16"/>
      <c r="C1970" s="16"/>
      <c r="D1970" s="16"/>
      <c r="E1970" s="16"/>
      <c r="F1970" s="16"/>
      <c r="G1970" s="16">
        <f t="shared" si="1091"/>
        <v>2.0833333333333259E-2</v>
      </c>
      <c r="H1970" s="16"/>
      <c r="I1970" s="16"/>
      <c r="J1970" s="16"/>
      <c r="K1970" s="16"/>
      <c r="L1970" s="16"/>
      <c r="M1970" s="16"/>
      <c r="N1970" s="2">
        <f>N1960</f>
        <v>43488</v>
      </c>
      <c r="O1970" s="3">
        <f t="shared" si="1089"/>
        <v>0.58333333333333293</v>
      </c>
      <c r="P1970" s="4">
        <f t="shared" si="1090"/>
        <v>0.60416666666666619</v>
      </c>
      <c r="Q1970" s="98" t="s">
        <v>10</v>
      </c>
      <c r="R1970" s="86" t="s">
        <v>1087</v>
      </c>
      <c r="S1970" s="5">
        <f>SUM(P1970-O1970)</f>
        <v>2.0833333333333259E-2</v>
      </c>
    </row>
    <row r="1971" spans="1:19" ht="10.5" customHeight="1" x14ac:dyDescent="0.2">
      <c r="A1971" s="16"/>
      <c r="B1971" s="16"/>
      <c r="C1971" s="16"/>
      <c r="D1971" s="16"/>
      <c r="E1971" s="16"/>
      <c r="F1971" s="16"/>
      <c r="G1971" s="16">
        <f t="shared" si="1091"/>
        <v>2.0833333333333259E-2</v>
      </c>
      <c r="H1971" s="16"/>
      <c r="I1971" s="16"/>
      <c r="J1971" s="16"/>
      <c r="K1971" s="16"/>
      <c r="L1971" s="16"/>
      <c r="M1971" s="16"/>
      <c r="N1971" s="2">
        <f>N1960</f>
        <v>43488</v>
      </c>
      <c r="O1971" s="3">
        <f t="shared" si="1089"/>
        <v>0.60416666666666619</v>
      </c>
      <c r="P1971" s="4">
        <f t="shared" si="1090"/>
        <v>0.62499999999999944</v>
      </c>
      <c r="Q1971" s="98" t="s">
        <v>10</v>
      </c>
      <c r="R1971" s="86" t="s">
        <v>1087</v>
      </c>
      <c r="S1971" s="5">
        <f t="shared" ref="S1971:S1975" si="1092">SUM(P1971-O1971)</f>
        <v>2.0833333333333259E-2</v>
      </c>
    </row>
    <row r="1972" spans="1:19" ht="10.5" customHeight="1" x14ac:dyDescent="0.2">
      <c r="A1972" s="16"/>
      <c r="B1972" s="16"/>
      <c r="C1972" s="16"/>
      <c r="D1972" s="16"/>
      <c r="E1972" s="16"/>
      <c r="F1972" s="16"/>
      <c r="G1972" s="16">
        <f t="shared" si="1091"/>
        <v>2.0833333333333259E-2</v>
      </c>
      <c r="H1972" s="16"/>
      <c r="I1972" s="16"/>
      <c r="J1972" s="16"/>
      <c r="K1972" s="16"/>
      <c r="L1972" s="16"/>
      <c r="M1972" s="16"/>
      <c r="N1972" s="2">
        <f>N1960</f>
        <v>43488</v>
      </c>
      <c r="O1972" s="3">
        <f t="shared" si="1089"/>
        <v>0.62499999999999944</v>
      </c>
      <c r="P1972" s="4">
        <f t="shared" si="1090"/>
        <v>0.6458333333333327</v>
      </c>
      <c r="Q1972" s="98" t="s">
        <v>10</v>
      </c>
      <c r="R1972" s="86" t="s">
        <v>1087</v>
      </c>
      <c r="S1972" s="5">
        <f t="shared" si="1092"/>
        <v>2.0833333333333259E-2</v>
      </c>
    </row>
    <row r="1973" spans="1:19" ht="10.5" customHeight="1" x14ac:dyDescent="0.2">
      <c r="B1973" s="16"/>
      <c r="C1973" s="16"/>
      <c r="D1973" s="16"/>
      <c r="E1973" s="16"/>
      <c r="F1973" s="16"/>
      <c r="G1973" s="16">
        <f t="shared" si="1091"/>
        <v>2.0833333333333259E-2</v>
      </c>
      <c r="H1973" s="16"/>
      <c r="I1973" s="16"/>
      <c r="J1973" s="16"/>
      <c r="K1973" s="16"/>
      <c r="L1973" s="16"/>
      <c r="M1973" s="16"/>
      <c r="N1973" s="2">
        <f>N1960</f>
        <v>43488</v>
      </c>
      <c r="O1973" s="3">
        <f t="shared" si="1089"/>
        <v>0.6458333333333327</v>
      </c>
      <c r="P1973" s="4">
        <f t="shared" si="1090"/>
        <v>0.66666666666666596</v>
      </c>
      <c r="Q1973" s="98" t="s">
        <v>10</v>
      </c>
      <c r="R1973" s="86" t="s">
        <v>1087</v>
      </c>
      <c r="S1973" s="5">
        <f t="shared" si="1092"/>
        <v>2.0833333333333259E-2</v>
      </c>
    </row>
    <row r="1974" spans="1:19" ht="10.5" customHeight="1" x14ac:dyDescent="0.2">
      <c r="B1974" s="16"/>
      <c r="C1974" s="16"/>
      <c r="D1974" s="16"/>
      <c r="E1974" s="16"/>
      <c r="F1974" s="16"/>
      <c r="G1974" s="16">
        <f t="shared" si="1091"/>
        <v>2.0833333333333259E-2</v>
      </c>
      <c r="H1974" s="16"/>
      <c r="I1974" s="16"/>
      <c r="J1974" s="16"/>
      <c r="K1974" s="16"/>
      <c r="L1974" s="16"/>
      <c r="M1974" s="16"/>
      <c r="N1974" s="2">
        <f>N1960</f>
        <v>43488</v>
      </c>
      <c r="O1974" s="3">
        <f t="shared" si="1089"/>
        <v>0.66666666666666596</v>
      </c>
      <c r="P1974" s="4">
        <f t="shared" si="1090"/>
        <v>0.68749999999999922</v>
      </c>
      <c r="Q1974" s="98" t="s">
        <v>10</v>
      </c>
      <c r="R1974" s="86" t="s">
        <v>1087</v>
      </c>
      <c r="S1974" s="5">
        <f t="shared" si="1092"/>
        <v>2.0833333333333259E-2</v>
      </c>
    </row>
    <row r="1975" spans="1:19" ht="10.5" customHeight="1" x14ac:dyDescent="0.2">
      <c r="B1975" s="16"/>
      <c r="C1975" s="16"/>
      <c r="D1975" s="16"/>
      <c r="E1975" s="16"/>
      <c r="F1975" s="16"/>
      <c r="G1975" s="16">
        <f t="shared" si="1091"/>
        <v>2.0833333333333259E-2</v>
      </c>
      <c r="H1975" s="16"/>
      <c r="I1975" s="16"/>
      <c r="J1975" s="16"/>
      <c r="K1975" s="16"/>
      <c r="L1975" s="16"/>
      <c r="M1975" s="16"/>
      <c r="N1975" s="2">
        <f>N1960</f>
        <v>43488</v>
      </c>
      <c r="O1975" s="3">
        <f t="shared" si="1089"/>
        <v>0.68749999999999922</v>
      </c>
      <c r="P1975" s="4">
        <f t="shared" si="1090"/>
        <v>0.70833333333333248</v>
      </c>
      <c r="Q1975" s="98" t="s">
        <v>10</v>
      </c>
      <c r="R1975" s="86" t="s">
        <v>1087</v>
      </c>
      <c r="S1975" s="5">
        <f t="shared" si="1092"/>
        <v>2.0833333333333259E-2</v>
      </c>
    </row>
    <row r="1976" spans="1:19" ht="10.5" customHeight="1" x14ac:dyDescent="0.2">
      <c r="B1976" s="16"/>
      <c r="C1976" s="16"/>
      <c r="D1976" s="16"/>
      <c r="E1976" s="16"/>
      <c r="F1976" s="16"/>
      <c r="G1976" s="16">
        <f t="shared" si="1091"/>
        <v>2.0833333333333259E-2</v>
      </c>
      <c r="H1976" s="16"/>
      <c r="I1976" s="16"/>
      <c r="J1976" s="16"/>
      <c r="K1976" s="16"/>
      <c r="L1976" s="16"/>
      <c r="M1976" s="16"/>
      <c r="N1976" s="2">
        <f>N1960</f>
        <v>43488</v>
      </c>
      <c r="O1976" s="3">
        <f t="shared" si="1089"/>
        <v>0.70833333333333248</v>
      </c>
      <c r="P1976" s="4">
        <f t="shared" si="1090"/>
        <v>0.72916666666666574</v>
      </c>
      <c r="Q1976" s="98" t="s">
        <v>10</v>
      </c>
      <c r="R1976" s="86" t="s">
        <v>1087</v>
      </c>
      <c r="S1976" s="5">
        <f>SUM(P1976-O1976)</f>
        <v>2.0833333333333259E-2</v>
      </c>
    </row>
    <row r="1977" spans="1:19" ht="10.5" customHeight="1" x14ac:dyDescent="0.2">
      <c r="B1977" s="16"/>
      <c r="C1977" s="16"/>
      <c r="D1977" s="16"/>
      <c r="E1977" s="16"/>
      <c r="F1977" s="16"/>
      <c r="G1977" s="16">
        <f t="shared" si="1091"/>
        <v>2.0833333333333259E-2</v>
      </c>
      <c r="H1977" s="16"/>
      <c r="I1977" s="16"/>
      <c r="J1977" s="16"/>
      <c r="K1977" s="16"/>
      <c r="L1977" s="16"/>
      <c r="M1977" s="16"/>
      <c r="N1977" s="2">
        <f>N1960</f>
        <v>43488</v>
      </c>
      <c r="O1977" s="3">
        <f t="shared" si="1089"/>
        <v>0.72916666666666574</v>
      </c>
      <c r="P1977" s="4">
        <f t="shared" si="1090"/>
        <v>0.749999999999999</v>
      </c>
      <c r="Q1977" s="98" t="s">
        <v>10</v>
      </c>
      <c r="R1977" s="86" t="s">
        <v>1087</v>
      </c>
      <c r="S1977" s="5">
        <f>SUM(P1977-O1977)</f>
        <v>2.0833333333333259E-2</v>
      </c>
    </row>
    <row r="1978" spans="1:19" ht="10.5" customHeight="1" x14ac:dyDescent="0.2">
      <c r="B1978" s="16"/>
      <c r="C1978" s="16"/>
      <c r="D1978" s="16"/>
      <c r="E1978" s="16"/>
      <c r="F1978" s="16"/>
      <c r="G1978" s="16">
        <f t="shared" si="1091"/>
        <v>2.0833333333333259E-2</v>
      </c>
      <c r="H1978" s="16"/>
      <c r="I1978" s="16"/>
      <c r="J1978" s="16"/>
      <c r="K1978" s="16"/>
      <c r="L1978" s="16"/>
      <c r="M1978" s="16"/>
      <c r="N1978" s="2">
        <f>N1960</f>
        <v>43488</v>
      </c>
      <c r="O1978" s="3">
        <f t="shared" si="1089"/>
        <v>0.749999999999999</v>
      </c>
      <c r="P1978" s="4">
        <f t="shared" si="1090"/>
        <v>0.77083333333333226</v>
      </c>
      <c r="Q1978" s="98" t="s">
        <v>10</v>
      </c>
      <c r="R1978" s="86" t="s">
        <v>1087</v>
      </c>
      <c r="S1978" s="5">
        <f t="shared" ref="S1978:S1980" si="1093">SUM(P1978-O1978)</f>
        <v>2.0833333333333259E-2</v>
      </c>
    </row>
    <row r="1979" spans="1:19" ht="10.5" customHeight="1" x14ac:dyDescent="0.2">
      <c r="B1979" s="16"/>
      <c r="C1979" s="16"/>
      <c r="D1979" s="16"/>
      <c r="E1979" s="16"/>
      <c r="F1979" s="16"/>
      <c r="G1979" s="16">
        <f t="shared" si="1091"/>
        <v>2.0833333333333259E-2</v>
      </c>
      <c r="H1979" s="16"/>
      <c r="I1979" s="16"/>
      <c r="J1979" s="16"/>
      <c r="K1979" s="16"/>
      <c r="L1979" s="16"/>
      <c r="M1979" s="16"/>
      <c r="N1979" s="2">
        <f>N1960</f>
        <v>43488</v>
      </c>
      <c r="O1979" s="3">
        <f t="shared" si="1089"/>
        <v>0.77083333333333226</v>
      </c>
      <c r="P1979" s="4">
        <f t="shared" si="1090"/>
        <v>0.79166666666666552</v>
      </c>
      <c r="Q1979" s="98" t="s">
        <v>10</v>
      </c>
      <c r="R1979" s="86" t="s">
        <v>1087</v>
      </c>
      <c r="S1979" s="5">
        <f t="shared" si="1093"/>
        <v>2.0833333333333259E-2</v>
      </c>
    </row>
    <row r="1980" spans="1:19" ht="10.5" customHeight="1" thickBot="1" x14ac:dyDescent="0.25">
      <c r="B1980" s="16"/>
      <c r="C1980" s="16"/>
      <c r="D1980" s="16"/>
      <c r="E1980" s="16"/>
      <c r="F1980" s="16"/>
      <c r="G1980" s="16">
        <f t="shared" si="1091"/>
        <v>2.0833333333333259E-2</v>
      </c>
      <c r="H1980" s="16"/>
      <c r="I1980" s="16"/>
      <c r="J1980" s="16"/>
      <c r="K1980" s="16"/>
      <c r="L1980" s="16"/>
      <c r="M1980" s="16"/>
      <c r="N1980" s="2">
        <f>N1960</f>
        <v>43488</v>
      </c>
      <c r="O1980" s="3">
        <f t="shared" si="1089"/>
        <v>0.79166666666666552</v>
      </c>
      <c r="P1980" s="4">
        <f t="shared" si="1090"/>
        <v>0.81249999999999878</v>
      </c>
      <c r="Q1980" s="98" t="s">
        <v>10</v>
      </c>
      <c r="R1980" s="86" t="s">
        <v>1087</v>
      </c>
      <c r="S1980" s="5">
        <f t="shared" si="1093"/>
        <v>2.0833333333333259E-2</v>
      </c>
    </row>
    <row r="1981" spans="1:19" ht="10.5" customHeight="1" x14ac:dyDescent="0.2">
      <c r="A1981" s="17">
        <f t="shared" ref="A1981:M1981" si="1094">SUM(A1961:A1980)</f>
        <v>0</v>
      </c>
      <c r="B1981" s="17">
        <f t="shared" si="1094"/>
        <v>0</v>
      </c>
      <c r="C1981" s="17">
        <f t="shared" si="1094"/>
        <v>0</v>
      </c>
      <c r="D1981" s="17">
        <f t="shared" si="1094"/>
        <v>2.0833333333333315E-2</v>
      </c>
      <c r="E1981" s="17">
        <f t="shared" si="1094"/>
        <v>0</v>
      </c>
      <c r="F1981" s="17">
        <f t="shared" si="1094"/>
        <v>0</v>
      </c>
      <c r="G1981" s="17">
        <f t="shared" si="1094"/>
        <v>0.35416666666666552</v>
      </c>
      <c r="H1981" s="17">
        <f t="shared" si="1094"/>
        <v>0</v>
      </c>
      <c r="I1981" s="17">
        <f t="shared" si="1094"/>
        <v>4.166666666666663E-2</v>
      </c>
      <c r="J1981" s="17">
        <f t="shared" si="1094"/>
        <v>0</v>
      </c>
      <c r="K1981" s="17">
        <f t="shared" si="1094"/>
        <v>0</v>
      </c>
      <c r="L1981" s="17">
        <f t="shared" si="1094"/>
        <v>0</v>
      </c>
      <c r="M1981" s="17">
        <f t="shared" si="1094"/>
        <v>0</v>
      </c>
      <c r="N1981" s="55" t="b">
        <f>SUM(A1981:M1981) = S1981</f>
        <v>1</v>
      </c>
      <c r="O1981" s="23"/>
      <c r="P1981" s="23"/>
      <c r="Q1981" s="49"/>
      <c r="R1981" s="49"/>
      <c r="S1981" s="17">
        <f>SUM(S1961:S1980)</f>
        <v>0.41666666666666546</v>
      </c>
    </row>
    <row r="1982" spans="1:19" ht="10.5" customHeight="1" x14ac:dyDescent="0.2">
      <c r="A1982" s="8">
        <f t="shared" ref="A1982:C1982" si="1095">(A1981-INT(A1981))*24</f>
        <v>0</v>
      </c>
      <c r="B1982" s="8">
        <f t="shared" si="1095"/>
        <v>0</v>
      </c>
      <c r="C1982" s="8">
        <f t="shared" si="1095"/>
        <v>0</v>
      </c>
      <c r="D1982" s="18">
        <f>(D1981-INT(D1981))*24</f>
        <v>0.49999999999999956</v>
      </c>
      <c r="E1982" s="18">
        <f>(E1981-INT(E1981))*24</f>
        <v>0</v>
      </c>
      <c r="F1982" s="18">
        <f>(F1981-INT(F1981))*24</f>
        <v>0</v>
      </c>
      <c r="G1982" s="18">
        <f>(G1981-INT(G1981))*24</f>
        <v>8.4999999999999716</v>
      </c>
      <c r="H1982" s="18">
        <f t="shared" ref="H1982:M1982" si="1096">(H1981-INT(H1981))*24</f>
        <v>0</v>
      </c>
      <c r="I1982" s="18">
        <f t="shared" si="1096"/>
        <v>0.99999999999999911</v>
      </c>
      <c r="J1982" s="18">
        <f t="shared" si="1096"/>
        <v>0</v>
      </c>
      <c r="K1982" s="18">
        <f t="shared" si="1096"/>
        <v>0</v>
      </c>
      <c r="L1982" s="18">
        <f t="shared" si="1096"/>
        <v>0</v>
      </c>
      <c r="M1982" s="57">
        <f t="shared" si="1096"/>
        <v>0</v>
      </c>
      <c r="N1982" s="26">
        <f>SUM(A1982:M1982)</f>
        <v>9.9999999999999716</v>
      </c>
      <c r="O1982" s="9"/>
      <c r="P1982" s="9"/>
      <c r="Q1982" s="50"/>
      <c r="R1982" s="50"/>
      <c r="S1982" s="52"/>
    </row>
    <row r="1983" spans="1:19" ht="10.5" customHeight="1" thickBot="1" x14ac:dyDescent="0.25">
      <c r="A1983" s="15"/>
      <c r="B1983" s="11"/>
      <c r="C1983" s="11"/>
      <c r="D1983" s="20">
        <f>SUM(A1982:D1982)</f>
        <v>0.49999999999999956</v>
      </c>
      <c r="E1983" s="20">
        <f t="shared" ref="E1983:M1983" si="1097">E1982</f>
        <v>0</v>
      </c>
      <c r="F1983" s="20">
        <f t="shared" si="1097"/>
        <v>0</v>
      </c>
      <c r="G1983" s="20">
        <f t="shared" si="1097"/>
        <v>8.4999999999999716</v>
      </c>
      <c r="H1983" s="20">
        <f t="shared" si="1097"/>
        <v>0</v>
      </c>
      <c r="I1983" s="20">
        <f t="shared" si="1097"/>
        <v>0.99999999999999911</v>
      </c>
      <c r="J1983" s="20">
        <f t="shared" si="1097"/>
        <v>0</v>
      </c>
      <c r="K1983" s="20">
        <f t="shared" si="1097"/>
        <v>0</v>
      </c>
      <c r="L1983" s="20">
        <f t="shared" si="1097"/>
        <v>0</v>
      </c>
      <c r="M1983" s="58">
        <f t="shared" si="1097"/>
        <v>0</v>
      </c>
      <c r="N1983" s="60">
        <f>S1983</f>
        <v>0.41666666666666546</v>
      </c>
      <c r="O1983" s="12"/>
      <c r="P1983" s="12"/>
      <c r="Q1983" s="51"/>
      <c r="R1983" s="51"/>
      <c r="S1983" s="54">
        <f>SUM(S1981:S1982)</f>
        <v>0.41666666666666546</v>
      </c>
    </row>
    <row r="1984" spans="1:19" ht="10.5" customHeight="1" thickBot="1" x14ac:dyDescent="0.25">
      <c r="A1984" s="39"/>
      <c r="B1984" s="40" t="s">
        <v>252</v>
      </c>
      <c r="C1984" s="40" t="s">
        <v>19</v>
      </c>
      <c r="D1984" s="40" t="s">
        <v>3</v>
      </c>
      <c r="E1984" s="59" t="s">
        <v>24</v>
      </c>
      <c r="F1984" s="40" t="s">
        <v>12</v>
      </c>
      <c r="G1984" s="39" t="s">
        <v>10</v>
      </c>
      <c r="H1984" s="39" t="s">
        <v>11</v>
      </c>
      <c r="I1984" s="39" t="s">
        <v>15</v>
      </c>
      <c r="J1984" s="39" t="s">
        <v>13</v>
      </c>
      <c r="K1984" s="39" t="s">
        <v>368</v>
      </c>
      <c r="L1984" s="39" t="s">
        <v>687</v>
      </c>
      <c r="M1984" s="59" t="s">
        <v>26</v>
      </c>
      <c r="N1984" s="56">
        <f>N1960+1</f>
        <v>43489</v>
      </c>
      <c r="O1984" s="4">
        <v>0.375</v>
      </c>
      <c r="P1984" s="4">
        <f>O1984</f>
        <v>0.375</v>
      </c>
      <c r="Q1984" s="47" t="s">
        <v>23</v>
      </c>
      <c r="R1984" s="86" t="s">
        <v>662</v>
      </c>
      <c r="S1984" s="5">
        <f t="shared" ref="S1984" si="1098">SUM(P1984-O1984)</f>
        <v>0</v>
      </c>
    </row>
    <row r="1985" spans="1:19" ht="10.5" customHeight="1" x14ac:dyDescent="0.2">
      <c r="B1985" s="16"/>
      <c r="C1985" s="13"/>
      <c r="D1985" s="16">
        <f>S1985</f>
        <v>2.0833333333333315E-2</v>
      </c>
      <c r="E1985" s="16"/>
      <c r="F1985" s="16"/>
      <c r="G1985" s="16"/>
      <c r="H1985" s="16"/>
      <c r="I1985" s="16"/>
      <c r="J1985" s="16"/>
      <c r="M1985" s="16"/>
      <c r="N1985" s="2">
        <f>N1984</f>
        <v>43489</v>
      </c>
      <c r="O1985" s="3">
        <f>SUM(P1984)</f>
        <v>0.375</v>
      </c>
      <c r="P1985" s="4">
        <f>P1984+0.0208333333333333</f>
        <v>0.39583333333333331</v>
      </c>
      <c r="Q1985" s="98" t="s">
        <v>3</v>
      </c>
      <c r="R1985" s="86" t="s">
        <v>21</v>
      </c>
      <c r="S1985" s="5">
        <f t="shared" ref="S1985:S1987" si="1099">SUM(P1985-O1985)</f>
        <v>2.0833333333333315E-2</v>
      </c>
    </row>
    <row r="1986" spans="1:19" ht="10.5" customHeight="1" x14ac:dyDescent="0.2">
      <c r="B1986" s="16"/>
      <c r="C1986" s="13"/>
      <c r="D1986" s="16"/>
      <c r="E1986" s="16"/>
      <c r="F1986" s="16"/>
      <c r="G1986" s="16"/>
      <c r="H1986" s="16"/>
      <c r="I1986" s="16">
        <f>S1986</f>
        <v>2.0833333333333315E-2</v>
      </c>
      <c r="J1986" s="16"/>
      <c r="K1986" s="16"/>
      <c r="L1986" s="16"/>
      <c r="M1986" s="16"/>
      <c r="N1986" s="2">
        <f>N1984</f>
        <v>43489</v>
      </c>
      <c r="O1986" s="3">
        <f t="shared" ref="O1986:O2004" si="1100">SUM(P1985)</f>
        <v>0.39583333333333331</v>
      </c>
      <c r="P1986" s="4">
        <f t="shared" ref="P1986:P2004" si="1101">P1985+0.0208333333333333</f>
        <v>0.41666666666666663</v>
      </c>
      <c r="Q1986" s="98" t="s">
        <v>36</v>
      </c>
      <c r="R1986" s="86" t="s">
        <v>1091</v>
      </c>
      <c r="S1986" s="5">
        <f t="shared" si="1099"/>
        <v>2.0833333333333315E-2</v>
      </c>
    </row>
    <row r="1987" spans="1:19" ht="10.5" customHeight="1" x14ac:dyDescent="0.2">
      <c r="B1987" s="16"/>
      <c r="C1987" s="13"/>
      <c r="D1987" s="16"/>
      <c r="E1987" s="16"/>
      <c r="F1987" s="16"/>
      <c r="G1987" s="16"/>
      <c r="H1987" s="16"/>
      <c r="I1987" s="16">
        <f>S1987</f>
        <v>2.0833333333333315E-2</v>
      </c>
      <c r="J1987" s="16"/>
      <c r="K1987" s="16"/>
      <c r="L1987" s="16"/>
      <c r="M1987" s="13"/>
      <c r="N1987" s="2">
        <f>N1984</f>
        <v>43489</v>
      </c>
      <c r="O1987" s="3">
        <f t="shared" si="1100"/>
        <v>0.41666666666666663</v>
      </c>
      <c r="P1987" s="4">
        <f t="shared" si="1101"/>
        <v>0.43749999999999994</v>
      </c>
      <c r="Q1987" s="98" t="s">
        <v>36</v>
      </c>
      <c r="R1987" s="86" t="s">
        <v>1091</v>
      </c>
      <c r="S1987" s="5">
        <f t="shared" si="1099"/>
        <v>2.0833333333333315E-2</v>
      </c>
    </row>
    <row r="1988" spans="1:19" ht="10.5" customHeight="1" x14ac:dyDescent="0.2">
      <c r="B1988" s="16"/>
      <c r="C1988" s="16"/>
      <c r="D1988" s="16"/>
      <c r="E1988" s="16"/>
      <c r="F1988" s="16"/>
      <c r="G1988" s="16"/>
      <c r="H1988" s="16"/>
      <c r="I1988" s="16">
        <f>S1988</f>
        <v>2.0833333333333315E-2</v>
      </c>
      <c r="J1988" s="16"/>
      <c r="K1988" s="16"/>
      <c r="L1988" s="16"/>
      <c r="M1988" s="16"/>
      <c r="N1988" s="2">
        <f>N1984</f>
        <v>43489</v>
      </c>
      <c r="O1988" s="3">
        <f t="shared" si="1100"/>
        <v>0.43749999999999994</v>
      </c>
      <c r="P1988" s="4">
        <f t="shared" si="1101"/>
        <v>0.45833333333333326</v>
      </c>
      <c r="Q1988" s="98" t="s">
        <v>36</v>
      </c>
      <c r="R1988" s="86" t="s">
        <v>1091</v>
      </c>
      <c r="S1988" s="5">
        <f>SUM(P1988-O1988)</f>
        <v>2.0833333333333315E-2</v>
      </c>
    </row>
    <row r="1989" spans="1:19" ht="10.5" customHeight="1" x14ac:dyDescent="0.2">
      <c r="B1989" s="16"/>
      <c r="C1989" s="16"/>
      <c r="D1989" s="16"/>
      <c r="E1989" s="16"/>
      <c r="F1989" s="16"/>
      <c r="G1989" s="16"/>
      <c r="H1989" s="16"/>
      <c r="I1989" s="16">
        <f>S1989</f>
        <v>2.0833333333333315E-2</v>
      </c>
      <c r="J1989" s="16"/>
      <c r="K1989" s="16"/>
      <c r="L1989" s="16"/>
      <c r="M1989" s="16"/>
      <c r="N1989" s="2">
        <f>N1984</f>
        <v>43489</v>
      </c>
      <c r="O1989" s="3">
        <f t="shared" si="1100"/>
        <v>0.45833333333333326</v>
      </c>
      <c r="P1989" s="4">
        <f t="shared" si="1101"/>
        <v>0.47916666666666657</v>
      </c>
      <c r="Q1989" s="98" t="s">
        <v>36</v>
      </c>
      <c r="R1989" s="86" t="s">
        <v>1092</v>
      </c>
      <c r="S1989" s="5">
        <f>SUM(P1989-O1989)</f>
        <v>2.0833333333333315E-2</v>
      </c>
    </row>
    <row r="1990" spans="1:19" ht="10.5" customHeight="1" x14ac:dyDescent="0.2">
      <c r="B1990" s="16"/>
      <c r="C1990" s="13"/>
      <c r="D1990" s="16"/>
      <c r="E1990" s="16">
        <f>S1990</f>
        <v>2.0833333333333315E-2</v>
      </c>
      <c r="F1990" s="16"/>
      <c r="G1990" s="16"/>
      <c r="H1990" s="16"/>
      <c r="I1990" s="16"/>
      <c r="J1990" s="16"/>
      <c r="K1990" s="16"/>
      <c r="L1990" s="16"/>
      <c r="M1990" s="13"/>
      <c r="N1990" s="2">
        <f>N1984</f>
        <v>43489</v>
      </c>
      <c r="O1990" s="3">
        <f t="shared" si="1100"/>
        <v>0.47916666666666657</v>
      </c>
      <c r="P1990" s="4">
        <f t="shared" si="1101"/>
        <v>0.49999999999999989</v>
      </c>
      <c r="Q1990" s="176" t="s">
        <v>24</v>
      </c>
      <c r="R1990" s="86" t="s">
        <v>1093</v>
      </c>
      <c r="S1990" s="5">
        <f t="shared" ref="S1990:S1992" si="1102">SUM(P1990-O1990)</f>
        <v>2.0833333333333315E-2</v>
      </c>
    </row>
    <row r="1991" spans="1:19" ht="10.5" customHeight="1" x14ac:dyDescent="0.2">
      <c r="B1991" s="16"/>
      <c r="C1991" s="13"/>
      <c r="D1991" s="16"/>
      <c r="E1991" s="16"/>
      <c r="F1991" s="16"/>
      <c r="G1991" s="16"/>
      <c r="H1991" s="16"/>
      <c r="I1991" s="16">
        <f>S1991</f>
        <v>2.0833333333333259E-2</v>
      </c>
      <c r="J1991" s="16"/>
      <c r="L1991" s="16"/>
      <c r="M1991" s="16"/>
      <c r="N1991" s="2">
        <f>N1984</f>
        <v>43489</v>
      </c>
      <c r="O1991" s="3">
        <f t="shared" si="1100"/>
        <v>0.49999999999999989</v>
      </c>
      <c r="P1991" s="4">
        <f t="shared" si="1101"/>
        <v>0.52083333333333315</v>
      </c>
      <c r="Q1991" s="98" t="s">
        <v>36</v>
      </c>
      <c r="R1991" s="86" t="s">
        <v>1092</v>
      </c>
      <c r="S1991" s="5">
        <f t="shared" si="1102"/>
        <v>2.0833333333333259E-2</v>
      </c>
    </row>
    <row r="1992" spans="1:19" ht="10.5" customHeight="1" x14ac:dyDescent="0.2">
      <c r="B1992" s="16"/>
      <c r="C1992" s="13"/>
      <c r="D1992" s="16"/>
      <c r="E1992" s="16"/>
      <c r="F1992" s="16"/>
      <c r="G1992" s="16"/>
      <c r="H1992" s="16"/>
      <c r="I1992" s="16">
        <f>S1992</f>
        <v>2.0833333333333259E-2</v>
      </c>
      <c r="J1992" s="16"/>
      <c r="K1992" s="16"/>
      <c r="L1992" s="16"/>
      <c r="M1992" s="13"/>
      <c r="N1992" s="2">
        <f>N1984</f>
        <v>43489</v>
      </c>
      <c r="O1992" s="3">
        <f t="shared" si="1100"/>
        <v>0.52083333333333315</v>
      </c>
      <c r="P1992" s="4">
        <f t="shared" si="1101"/>
        <v>0.54166666666666641</v>
      </c>
      <c r="Q1992" s="98" t="s">
        <v>36</v>
      </c>
      <c r="R1992" s="86" t="s">
        <v>1092</v>
      </c>
      <c r="S1992" s="5">
        <f t="shared" si="1102"/>
        <v>2.0833333333333259E-2</v>
      </c>
    </row>
    <row r="1993" spans="1:19" ht="10.5" customHeight="1" x14ac:dyDescent="0.2">
      <c r="B1993" s="16">
        <f>S1993</f>
        <v>2.0833333333333259E-2</v>
      </c>
      <c r="C1993" s="13"/>
      <c r="D1993" s="16"/>
      <c r="E1993" s="16"/>
      <c r="F1993" s="16"/>
      <c r="G1993" s="16"/>
      <c r="H1993" s="16"/>
      <c r="I1993" s="16"/>
      <c r="J1993" s="16"/>
      <c r="K1993" s="16"/>
      <c r="L1993" s="16"/>
      <c r="M1993" s="13"/>
      <c r="N1993" s="2">
        <f>N1984</f>
        <v>43489</v>
      </c>
      <c r="O1993" s="3">
        <f t="shared" si="1100"/>
        <v>0.54166666666666641</v>
      </c>
      <c r="P1993" s="4">
        <f t="shared" si="1101"/>
        <v>0.56249999999999967</v>
      </c>
      <c r="Q1993" s="98" t="s">
        <v>252</v>
      </c>
      <c r="R1993" s="86" t="s">
        <v>1096</v>
      </c>
      <c r="S1993" s="5">
        <f>SUM(P1993-O1993)</f>
        <v>2.0833333333333259E-2</v>
      </c>
    </row>
    <row r="1994" spans="1:19" ht="10.5" customHeight="1" x14ac:dyDescent="0.2">
      <c r="B1994" s="16"/>
      <c r="C1994" s="16"/>
      <c r="D1994" s="16"/>
      <c r="E1994" s="16">
        <f>S1994</f>
        <v>2.0833333333333259E-2</v>
      </c>
      <c r="F1994" s="16"/>
      <c r="G1994" s="16"/>
      <c r="H1994" s="16"/>
      <c r="I1994" s="16"/>
      <c r="J1994" s="16"/>
      <c r="K1994" s="16"/>
      <c r="L1994" s="16"/>
      <c r="M1994" s="16"/>
      <c r="N1994" s="2">
        <f>N1984</f>
        <v>43489</v>
      </c>
      <c r="O1994" s="3">
        <f t="shared" si="1100"/>
        <v>0.56249999999999967</v>
      </c>
      <c r="P1994" s="4">
        <f t="shared" si="1101"/>
        <v>0.58333333333333293</v>
      </c>
      <c r="Q1994" s="176" t="s">
        <v>24</v>
      </c>
      <c r="R1994" s="86" t="s">
        <v>1097</v>
      </c>
      <c r="S1994" s="5">
        <f>SUM(P1994-O1994)</f>
        <v>2.0833333333333259E-2</v>
      </c>
    </row>
    <row r="1995" spans="1:19" ht="10.5" customHeight="1" x14ac:dyDescent="0.2">
      <c r="A1995" s="16"/>
      <c r="B1995" s="16"/>
      <c r="C1995" s="16"/>
      <c r="D1995" s="16"/>
      <c r="E1995" s="16"/>
      <c r="F1995" s="16"/>
      <c r="G1995" s="16"/>
      <c r="H1995" s="16"/>
      <c r="I1995" s="16"/>
      <c r="J1995" s="16"/>
      <c r="K1995" s="16"/>
      <c r="L1995" s="16"/>
      <c r="M1995" s="16"/>
      <c r="N1995" s="2">
        <f>N1984</f>
        <v>43489</v>
      </c>
      <c r="O1995" s="3">
        <f t="shared" si="1100"/>
        <v>0.58333333333333293</v>
      </c>
      <c r="P1995" s="4">
        <f t="shared" si="1101"/>
        <v>0.60416666666666619</v>
      </c>
      <c r="Q1995" s="176" t="s">
        <v>23</v>
      </c>
      <c r="R1995" s="86" t="s">
        <v>1094</v>
      </c>
      <c r="S1995" s="5"/>
    </row>
    <row r="1996" spans="1:19" ht="10.5" customHeight="1" x14ac:dyDescent="0.2">
      <c r="B1996" s="16"/>
      <c r="C1996" s="13"/>
      <c r="D1996" s="16"/>
      <c r="E1996" s="16"/>
      <c r="F1996" s="16"/>
      <c r="G1996" s="16"/>
      <c r="H1996" s="16"/>
      <c r="I1996" s="16"/>
      <c r="J1996" s="16"/>
      <c r="K1996" s="16"/>
      <c r="L1996" s="16">
        <f>S1996</f>
        <v>2.0833333333333259E-2</v>
      </c>
      <c r="M1996" s="16"/>
      <c r="N1996" s="2">
        <f>N1984</f>
        <v>43489</v>
      </c>
      <c r="O1996" s="3">
        <f t="shared" si="1100"/>
        <v>0.60416666666666619</v>
      </c>
      <c r="P1996" s="4">
        <f t="shared" si="1101"/>
        <v>0.62499999999999944</v>
      </c>
      <c r="Q1996" s="176" t="s">
        <v>687</v>
      </c>
      <c r="R1996" s="86" t="s">
        <v>1095</v>
      </c>
      <c r="S1996" s="5">
        <f>SUM(P1996-O1996)</f>
        <v>2.0833333333333259E-2</v>
      </c>
    </row>
    <row r="1997" spans="1:19" ht="10.5" customHeight="1" x14ac:dyDescent="0.2">
      <c r="B1997" s="16"/>
      <c r="C1997" s="13"/>
      <c r="D1997" s="16"/>
      <c r="E1997" s="16"/>
      <c r="F1997" s="16"/>
      <c r="G1997" s="16">
        <f>S1997</f>
        <v>2.0833333333333259E-2</v>
      </c>
      <c r="H1997" s="16"/>
      <c r="I1997" s="16"/>
      <c r="J1997" s="16"/>
      <c r="K1997" s="16"/>
      <c r="L1997" s="16"/>
      <c r="M1997" s="16"/>
      <c r="N1997" s="2">
        <f>N1984</f>
        <v>43489</v>
      </c>
      <c r="O1997" s="3">
        <f t="shared" si="1100"/>
        <v>0.62499999999999944</v>
      </c>
      <c r="P1997" s="4">
        <f t="shared" si="1101"/>
        <v>0.6458333333333327</v>
      </c>
      <c r="Q1997" s="98" t="s">
        <v>10</v>
      </c>
      <c r="R1997" s="86" t="s">
        <v>1100</v>
      </c>
      <c r="S1997" s="5">
        <f t="shared" ref="S1997" si="1103">SUM(P1997-O1997)</f>
        <v>2.0833333333333259E-2</v>
      </c>
    </row>
    <row r="1998" spans="1:19" ht="10.5" customHeight="1" x14ac:dyDescent="0.2">
      <c r="B1998" s="16"/>
      <c r="C1998" s="13"/>
      <c r="D1998" s="16"/>
      <c r="E1998" s="16">
        <f>S1998</f>
        <v>2.0833333333333259E-2</v>
      </c>
      <c r="F1998" s="16"/>
      <c r="G1998" s="16"/>
      <c r="H1998" s="16"/>
      <c r="I1998" s="16"/>
      <c r="J1998" s="16"/>
      <c r="K1998" s="16"/>
      <c r="L1998" s="16"/>
      <c r="M1998" s="16"/>
      <c r="N1998" s="2">
        <f>N1984</f>
        <v>43489</v>
      </c>
      <c r="O1998" s="3">
        <f t="shared" si="1100"/>
        <v>0.6458333333333327</v>
      </c>
      <c r="P1998" s="4">
        <f t="shared" si="1101"/>
        <v>0.66666666666666596</v>
      </c>
      <c r="Q1998" s="176" t="s">
        <v>24</v>
      </c>
      <c r="R1998" s="86" t="s">
        <v>1097</v>
      </c>
      <c r="S1998" s="5">
        <f>SUM(P1998-O1998)</f>
        <v>2.0833333333333259E-2</v>
      </c>
    </row>
    <row r="1999" spans="1:19" ht="10.5" customHeight="1" x14ac:dyDescent="0.2">
      <c r="B1999" s="16"/>
      <c r="C1999" s="13"/>
      <c r="D1999" s="16"/>
      <c r="E1999" s="16"/>
      <c r="F1999" s="16"/>
      <c r="G1999" s="16"/>
      <c r="H1999" s="16"/>
      <c r="I1999" s="16"/>
      <c r="J1999" s="16"/>
      <c r="K1999" s="16"/>
      <c r="L1999" s="16"/>
      <c r="M1999" s="16"/>
      <c r="N1999" s="2">
        <f>N1984</f>
        <v>43489</v>
      </c>
      <c r="O1999" s="3">
        <f t="shared" si="1100"/>
        <v>0.66666666666666596</v>
      </c>
      <c r="P1999" s="4">
        <f t="shared" si="1101"/>
        <v>0.68749999999999922</v>
      </c>
      <c r="Q1999" s="176"/>
      <c r="R1999" s="86" t="s">
        <v>1098</v>
      </c>
      <c r="S1999" s="5">
        <f t="shared" ref="S1999:S2004" si="1104">SUM(P1999-O1999)</f>
        <v>2.0833333333333259E-2</v>
      </c>
    </row>
    <row r="2000" spans="1:19" ht="10.5" customHeight="1" x14ac:dyDescent="0.2">
      <c r="B2000" s="16"/>
      <c r="C2000" s="13"/>
      <c r="D2000" s="16"/>
      <c r="E2000" s="16"/>
      <c r="F2000" s="16"/>
      <c r="G2000" s="16">
        <f>S2000</f>
        <v>2.0833333333333259E-2</v>
      </c>
      <c r="H2000" s="16"/>
      <c r="I2000" s="16"/>
      <c r="J2000" s="16"/>
      <c r="K2000" s="16"/>
      <c r="L2000" s="16"/>
      <c r="M2000" s="16"/>
      <c r="N2000" s="2">
        <f>N1984</f>
        <v>43489</v>
      </c>
      <c r="O2000" s="3">
        <f t="shared" si="1100"/>
        <v>0.68749999999999922</v>
      </c>
      <c r="P2000" s="4">
        <f t="shared" si="1101"/>
        <v>0.70833333333333248</v>
      </c>
      <c r="Q2000" s="98" t="s">
        <v>10</v>
      </c>
      <c r="R2000" s="86" t="s">
        <v>1100</v>
      </c>
      <c r="S2000" s="5">
        <f t="shared" si="1104"/>
        <v>2.0833333333333259E-2</v>
      </c>
    </row>
    <row r="2001" spans="1:19" ht="10.5" customHeight="1" x14ac:dyDescent="0.2">
      <c r="B2001" s="16"/>
      <c r="C2001" s="13"/>
      <c r="D2001" s="16"/>
      <c r="E2001" s="16"/>
      <c r="F2001" s="16"/>
      <c r="G2001" s="16"/>
      <c r="H2001" s="16"/>
      <c r="I2001" s="16"/>
      <c r="J2001" s="16"/>
      <c r="K2001" s="16"/>
      <c r="L2001" s="16">
        <f>S2001</f>
        <v>2.0833333333333259E-2</v>
      </c>
      <c r="M2001" s="16"/>
      <c r="N2001" s="2">
        <f>N1984</f>
        <v>43489</v>
      </c>
      <c r="O2001" s="3">
        <f t="shared" si="1100"/>
        <v>0.70833333333333248</v>
      </c>
      <c r="P2001" s="4">
        <f t="shared" si="1101"/>
        <v>0.72916666666666574</v>
      </c>
      <c r="Q2001" s="98" t="s">
        <v>687</v>
      </c>
      <c r="R2001" s="86" t="s">
        <v>1102</v>
      </c>
      <c r="S2001" s="5">
        <f t="shared" si="1104"/>
        <v>2.0833333333333259E-2</v>
      </c>
    </row>
    <row r="2002" spans="1:19" ht="10.5" customHeight="1" x14ac:dyDescent="0.2">
      <c r="B2002" s="16"/>
      <c r="C2002" s="13"/>
      <c r="D2002" s="16"/>
      <c r="E2002" s="16"/>
      <c r="F2002" s="16"/>
      <c r="G2002" s="16"/>
      <c r="H2002" s="16"/>
      <c r="I2002" s="16"/>
      <c r="J2002" s="16"/>
      <c r="K2002" s="16"/>
      <c r="L2002" s="16">
        <f>S2002</f>
        <v>2.0833333333333259E-2</v>
      </c>
      <c r="M2002" s="16"/>
      <c r="N2002" s="2">
        <f>N1984</f>
        <v>43489</v>
      </c>
      <c r="O2002" s="3">
        <f t="shared" si="1100"/>
        <v>0.72916666666666574</v>
      </c>
      <c r="P2002" s="4">
        <f t="shared" si="1101"/>
        <v>0.749999999999999</v>
      </c>
      <c r="Q2002" s="98" t="s">
        <v>687</v>
      </c>
      <c r="R2002" s="86" t="s">
        <v>1102</v>
      </c>
      <c r="S2002" s="5">
        <f t="shared" si="1104"/>
        <v>2.0833333333333259E-2</v>
      </c>
    </row>
    <row r="2003" spans="1:19" ht="10.5" customHeight="1" x14ac:dyDescent="0.2">
      <c r="B2003" s="16"/>
      <c r="C2003" s="13"/>
      <c r="D2003" s="16"/>
      <c r="E2003" s="16"/>
      <c r="F2003" s="16"/>
      <c r="G2003" s="16">
        <f>S2003</f>
        <v>2.0833333333333259E-2</v>
      </c>
      <c r="H2003" s="16"/>
      <c r="I2003" s="16"/>
      <c r="J2003" s="16"/>
      <c r="K2003" s="16"/>
      <c r="L2003" s="16"/>
      <c r="M2003" s="16"/>
      <c r="N2003" s="2">
        <f>N1984</f>
        <v>43489</v>
      </c>
      <c r="O2003" s="3">
        <f t="shared" si="1100"/>
        <v>0.749999999999999</v>
      </c>
      <c r="P2003" s="4">
        <f t="shared" si="1101"/>
        <v>0.77083333333333226</v>
      </c>
      <c r="Q2003" s="98" t="s">
        <v>10</v>
      </c>
      <c r="R2003" s="86" t="s">
        <v>1100</v>
      </c>
      <c r="S2003" s="5">
        <f t="shared" si="1104"/>
        <v>2.0833333333333259E-2</v>
      </c>
    </row>
    <row r="2004" spans="1:19" ht="10.5" customHeight="1" thickBot="1" x14ac:dyDescent="0.25">
      <c r="B2004" s="16"/>
      <c r="C2004" s="13"/>
      <c r="D2004" s="16"/>
      <c r="E2004" s="16"/>
      <c r="F2004" s="16"/>
      <c r="G2004" s="16">
        <f>S2004</f>
        <v>2.0833333333333259E-2</v>
      </c>
      <c r="H2004" s="16"/>
      <c r="I2004" s="16"/>
      <c r="J2004" s="16"/>
      <c r="K2004" s="16"/>
      <c r="L2004" s="16"/>
      <c r="M2004" s="16"/>
      <c r="N2004" s="2">
        <f>N1984</f>
        <v>43489</v>
      </c>
      <c r="O2004" s="3">
        <f t="shared" si="1100"/>
        <v>0.77083333333333226</v>
      </c>
      <c r="P2004" s="4">
        <f t="shared" si="1101"/>
        <v>0.79166666666666552</v>
      </c>
      <c r="Q2004" s="98" t="s">
        <v>10</v>
      </c>
      <c r="R2004" s="86" t="s">
        <v>1100</v>
      </c>
      <c r="S2004" s="5">
        <f t="shared" si="1104"/>
        <v>2.0833333333333259E-2</v>
      </c>
    </row>
    <row r="2005" spans="1:19" ht="10.5" customHeight="1" x14ac:dyDescent="0.2">
      <c r="A2005" s="17">
        <f t="shared" ref="A2005:M2005" si="1105">SUM(A1985:A2004)</f>
        <v>0</v>
      </c>
      <c r="B2005" s="17">
        <f t="shared" si="1105"/>
        <v>2.0833333333333259E-2</v>
      </c>
      <c r="C2005" s="17">
        <f t="shared" si="1105"/>
        <v>0</v>
      </c>
      <c r="D2005" s="17">
        <f t="shared" si="1105"/>
        <v>2.0833333333333315E-2</v>
      </c>
      <c r="E2005" s="17">
        <f t="shared" si="1105"/>
        <v>6.2499999999999833E-2</v>
      </c>
      <c r="F2005" s="17">
        <f t="shared" si="1105"/>
        <v>0</v>
      </c>
      <c r="G2005" s="17">
        <f t="shared" si="1105"/>
        <v>8.3333333333333037E-2</v>
      </c>
      <c r="H2005" s="17">
        <f t="shared" si="1105"/>
        <v>0</v>
      </c>
      <c r="I2005" s="17">
        <f t="shared" si="1105"/>
        <v>0.12499999999999978</v>
      </c>
      <c r="J2005" s="17">
        <f t="shared" si="1105"/>
        <v>0</v>
      </c>
      <c r="K2005" s="17">
        <f t="shared" si="1105"/>
        <v>0</v>
      </c>
      <c r="L2005" s="17">
        <f t="shared" si="1105"/>
        <v>6.2499999999999778E-2</v>
      </c>
      <c r="M2005" s="17">
        <f t="shared" si="1105"/>
        <v>0</v>
      </c>
      <c r="N2005" s="55" t="b">
        <f>SUM(A2005:M2005) = S2005</f>
        <v>0</v>
      </c>
      <c r="O2005" s="23"/>
      <c r="P2005" s="23"/>
      <c r="Q2005" s="49"/>
      <c r="R2005" s="49"/>
      <c r="S2005" s="17">
        <f>SUM(S1985:S2004)</f>
        <v>0.39583333333333226</v>
      </c>
    </row>
    <row r="2006" spans="1:19" ht="10.5" customHeight="1" x14ac:dyDescent="0.2">
      <c r="A2006" s="8">
        <f t="shared" ref="A2006:C2006" si="1106">(A2005-INT(A2005))*24</f>
        <v>0</v>
      </c>
      <c r="B2006" s="8">
        <f t="shared" si="1106"/>
        <v>0.49999999999999822</v>
      </c>
      <c r="C2006" s="8">
        <f t="shared" si="1106"/>
        <v>0</v>
      </c>
      <c r="D2006" s="18">
        <f>(D2005-INT(D2005))*24</f>
        <v>0.49999999999999956</v>
      </c>
      <c r="E2006" s="18">
        <f>(E2005-INT(E2005))*24</f>
        <v>1.499999999999996</v>
      </c>
      <c r="F2006" s="18">
        <f>(F2005-INT(F2005))*24</f>
        <v>0</v>
      </c>
      <c r="G2006" s="18">
        <f>(G2005-INT(G2005))*24</f>
        <v>1.9999999999999929</v>
      </c>
      <c r="H2006" s="18">
        <f t="shared" ref="H2006:M2006" si="1107">(H2005-INT(H2005))*24</f>
        <v>0</v>
      </c>
      <c r="I2006" s="18">
        <f t="shared" si="1107"/>
        <v>2.9999999999999947</v>
      </c>
      <c r="J2006" s="18">
        <f t="shared" si="1107"/>
        <v>0</v>
      </c>
      <c r="K2006" s="18">
        <f t="shared" si="1107"/>
        <v>0</v>
      </c>
      <c r="L2006" s="18">
        <f t="shared" si="1107"/>
        <v>1.4999999999999947</v>
      </c>
      <c r="M2006" s="57">
        <f t="shared" si="1107"/>
        <v>0</v>
      </c>
      <c r="N2006" s="26">
        <f>SUM(A2006:M2006)</f>
        <v>8.9999999999999751</v>
      </c>
      <c r="O2006" s="24"/>
      <c r="P2006" s="24"/>
      <c r="Q2006" s="50"/>
      <c r="R2006" s="50"/>
      <c r="S2006" s="52"/>
    </row>
    <row r="2007" spans="1:19" ht="10.5" customHeight="1" thickBot="1" x14ac:dyDescent="0.25">
      <c r="A2007" s="27"/>
      <c r="B2007" s="19"/>
      <c r="C2007" s="19"/>
      <c r="D2007" s="20">
        <f>SUM(A2006:D2006)</f>
        <v>0.99999999999999778</v>
      </c>
      <c r="E2007" s="20">
        <f t="shared" ref="E2007:M2007" si="1108">E2006</f>
        <v>1.499999999999996</v>
      </c>
      <c r="F2007" s="20">
        <f t="shared" si="1108"/>
        <v>0</v>
      </c>
      <c r="G2007" s="20">
        <f t="shared" si="1108"/>
        <v>1.9999999999999929</v>
      </c>
      <c r="H2007" s="20">
        <f t="shared" si="1108"/>
        <v>0</v>
      </c>
      <c r="I2007" s="20">
        <f t="shared" si="1108"/>
        <v>2.9999999999999947</v>
      </c>
      <c r="J2007" s="20">
        <f t="shared" si="1108"/>
        <v>0</v>
      </c>
      <c r="K2007" s="20">
        <f t="shared" si="1108"/>
        <v>0</v>
      </c>
      <c r="L2007" s="20">
        <f t="shared" si="1108"/>
        <v>1.4999999999999947</v>
      </c>
      <c r="M2007" s="58">
        <f t="shared" si="1108"/>
        <v>0</v>
      </c>
      <c r="N2007" s="60">
        <f>S2007</f>
        <v>0.39583333333333226</v>
      </c>
      <c r="O2007" s="25"/>
      <c r="P2007" s="25"/>
      <c r="Q2007" s="51"/>
      <c r="R2007" s="51"/>
      <c r="S2007" s="54">
        <f>SUM(S2005:S2006)</f>
        <v>0.39583333333333226</v>
      </c>
    </row>
    <row r="2008" spans="1:19" ht="10.5" customHeight="1" thickBot="1" x14ac:dyDescent="0.25">
      <c r="A2008" s="39"/>
      <c r="B2008" s="40" t="s">
        <v>252</v>
      </c>
      <c r="C2008" s="40" t="s">
        <v>19</v>
      </c>
      <c r="D2008" s="40" t="s">
        <v>3</v>
      </c>
      <c r="E2008" s="59" t="s">
        <v>24</v>
      </c>
      <c r="F2008" s="40" t="s">
        <v>12</v>
      </c>
      <c r="G2008" s="39" t="s">
        <v>10</v>
      </c>
      <c r="H2008" s="39" t="s">
        <v>11</v>
      </c>
      <c r="I2008" s="39" t="s">
        <v>15</v>
      </c>
      <c r="J2008" s="39" t="s">
        <v>13</v>
      </c>
      <c r="K2008" s="39" t="s">
        <v>368</v>
      </c>
      <c r="L2008" s="39" t="s">
        <v>687</v>
      </c>
      <c r="M2008" s="59" t="s">
        <v>26</v>
      </c>
      <c r="N2008" s="56">
        <f>N1984+1</f>
        <v>43490</v>
      </c>
      <c r="O2008" s="4">
        <v>0.39583333333333331</v>
      </c>
      <c r="P2008" s="4">
        <f>O2008</f>
        <v>0.39583333333333331</v>
      </c>
      <c r="Q2008" s="47" t="s">
        <v>23</v>
      </c>
      <c r="R2008" s="86" t="s">
        <v>661</v>
      </c>
      <c r="S2008" s="5">
        <f t="shared" ref="S2008" si="1109">SUM(P2008-O2008)</f>
        <v>0</v>
      </c>
    </row>
    <row r="2009" spans="1:19" ht="10.5" customHeight="1" x14ac:dyDescent="0.2">
      <c r="B2009" s="16"/>
      <c r="C2009" s="13"/>
      <c r="D2009" s="16">
        <f>S2009</f>
        <v>2.0833333333333315E-2</v>
      </c>
      <c r="E2009" s="16"/>
      <c r="F2009" s="16"/>
      <c r="G2009" s="16"/>
      <c r="H2009" s="16"/>
      <c r="J2009" s="16"/>
      <c r="M2009" s="16"/>
      <c r="N2009" s="2">
        <f>N2008</f>
        <v>43490</v>
      </c>
      <c r="O2009" s="3">
        <f>SUM(P2008)</f>
        <v>0.39583333333333331</v>
      </c>
      <c r="P2009" s="4">
        <f>P2008+0.0208333333333333</f>
        <v>0.41666666666666663</v>
      </c>
      <c r="Q2009" s="98" t="s">
        <v>3</v>
      </c>
      <c r="R2009" s="86" t="s">
        <v>21</v>
      </c>
      <c r="S2009" s="5">
        <f t="shared" ref="S2009:S2010" si="1110">SUM(P2009-O2009)</f>
        <v>2.0833333333333315E-2</v>
      </c>
    </row>
    <row r="2010" spans="1:19" ht="10.5" customHeight="1" x14ac:dyDescent="0.2">
      <c r="B2010" s="16"/>
      <c r="C2010" s="13"/>
      <c r="D2010" s="16"/>
      <c r="E2010" s="16"/>
      <c r="F2010" s="16"/>
      <c r="G2010" s="16">
        <f>S2010</f>
        <v>2.0833333333333315E-2</v>
      </c>
      <c r="H2010" s="16"/>
      <c r="I2010" s="16"/>
      <c r="J2010" s="16"/>
      <c r="K2010" s="16"/>
      <c r="M2010" s="16"/>
      <c r="N2010" s="2">
        <f>N2008</f>
        <v>43490</v>
      </c>
      <c r="O2010" s="3">
        <f t="shared" ref="O2010:O2025" si="1111">SUM(P2009)</f>
        <v>0.41666666666666663</v>
      </c>
      <c r="P2010" s="4">
        <f t="shared" ref="P2010:P2026" si="1112">P2009+0.0208333333333333</f>
        <v>0.43749999999999994</v>
      </c>
      <c r="Q2010" s="98" t="s">
        <v>10</v>
      </c>
      <c r="R2010" s="86" t="s">
        <v>1100</v>
      </c>
      <c r="S2010" s="5">
        <f t="shared" si="1110"/>
        <v>2.0833333333333315E-2</v>
      </c>
    </row>
    <row r="2011" spans="1:19" ht="10.5" customHeight="1" x14ac:dyDescent="0.2">
      <c r="B2011" s="16"/>
      <c r="C2011" s="13"/>
      <c r="D2011" s="5"/>
      <c r="E2011" s="16"/>
      <c r="F2011" s="16"/>
      <c r="G2011" s="16"/>
      <c r="H2011" s="16"/>
      <c r="I2011" s="16"/>
      <c r="J2011" s="16"/>
      <c r="K2011" s="16"/>
      <c r="L2011" s="16">
        <f>S2011</f>
        <v>2.0833333333333315E-2</v>
      </c>
      <c r="M2011" s="13"/>
      <c r="N2011" s="2">
        <f>N2008</f>
        <v>43490</v>
      </c>
      <c r="O2011" s="3">
        <f t="shared" si="1111"/>
        <v>0.43749999999999994</v>
      </c>
      <c r="P2011" s="4">
        <f t="shared" si="1112"/>
        <v>0.45833333333333326</v>
      </c>
      <c r="Q2011" s="98" t="s">
        <v>687</v>
      </c>
      <c r="R2011" s="86" t="s">
        <v>1099</v>
      </c>
      <c r="S2011" s="5">
        <f>SUM(P2011-O2011)</f>
        <v>2.0833333333333315E-2</v>
      </c>
    </row>
    <row r="2012" spans="1:19" ht="10.5" customHeight="1" x14ac:dyDescent="0.2">
      <c r="B2012" s="16">
        <f>S2012</f>
        <v>2.0833333333333315E-2</v>
      </c>
      <c r="C2012" s="13"/>
      <c r="D2012" s="16"/>
      <c r="E2012" s="16"/>
      <c r="F2012" s="16"/>
      <c r="G2012" s="16"/>
      <c r="H2012" s="16"/>
      <c r="I2012" s="16"/>
      <c r="J2012" s="16"/>
      <c r="K2012" s="16"/>
      <c r="L2012" s="16"/>
      <c r="M2012" s="16"/>
      <c r="N2012" s="2">
        <f>N2008</f>
        <v>43490</v>
      </c>
      <c r="O2012" s="3">
        <f t="shared" si="1111"/>
        <v>0.45833333333333326</v>
      </c>
      <c r="P2012" s="4">
        <f t="shared" si="1112"/>
        <v>0.47916666666666657</v>
      </c>
      <c r="Q2012" s="98" t="s">
        <v>533</v>
      </c>
      <c r="R2012" s="86" t="s">
        <v>1101</v>
      </c>
      <c r="S2012" s="5">
        <f>SUM(P2012-O2012)</f>
        <v>2.0833333333333315E-2</v>
      </c>
    </row>
    <row r="2013" spans="1:19" ht="10.5" customHeight="1" x14ac:dyDescent="0.2">
      <c r="B2013" s="16"/>
      <c r="C2013" s="13"/>
      <c r="D2013" s="16"/>
      <c r="E2013" s="16"/>
      <c r="F2013" s="16"/>
      <c r="G2013" s="16"/>
      <c r="H2013" s="16"/>
      <c r="I2013" s="16"/>
      <c r="J2013" s="16"/>
      <c r="K2013" s="16"/>
      <c r="L2013" s="16">
        <f>S2013</f>
        <v>2.0833333333333315E-2</v>
      </c>
      <c r="M2013" s="16"/>
      <c r="N2013" s="2">
        <f>N2008</f>
        <v>43490</v>
      </c>
      <c r="O2013" s="3">
        <f t="shared" si="1111"/>
        <v>0.47916666666666657</v>
      </c>
      <c r="P2013" s="4">
        <f t="shared" si="1112"/>
        <v>0.49999999999999989</v>
      </c>
      <c r="Q2013" s="98" t="s">
        <v>687</v>
      </c>
      <c r="R2013" s="86" t="s">
        <v>1102</v>
      </c>
      <c r="S2013" s="5">
        <f>SUM(P2013-O2013)</f>
        <v>2.0833333333333315E-2</v>
      </c>
    </row>
    <row r="2014" spans="1:19" ht="10.5" customHeight="1" x14ac:dyDescent="0.2">
      <c r="B2014" s="16"/>
      <c r="C2014" s="13"/>
      <c r="D2014" s="16"/>
      <c r="E2014" s="16"/>
      <c r="F2014" s="16"/>
      <c r="G2014" s="16"/>
      <c r="H2014" s="16"/>
      <c r="I2014" s="16"/>
      <c r="J2014" s="16"/>
      <c r="K2014" s="16"/>
      <c r="L2014" s="16">
        <f>S2014</f>
        <v>2.0833333333333259E-2</v>
      </c>
      <c r="M2014" s="16"/>
      <c r="N2014" s="2">
        <f>N2008</f>
        <v>43490</v>
      </c>
      <c r="O2014" s="3">
        <f t="shared" si="1111"/>
        <v>0.49999999999999989</v>
      </c>
      <c r="P2014" s="4">
        <f t="shared" si="1112"/>
        <v>0.52083333333333315</v>
      </c>
      <c r="Q2014" s="98" t="s">
        <v>687</v>
      </c>
      <c r="R2014" s="86" t="s">
        <v>1102</v>
      </c>
      <c r="S2014" s="5">
        <f>SUM(P2014-O2014)</f>
        <v>2.0833333333333259E-2</v>
      </c>
    </row>
    <row r="2015" spans="1:19" ht="10.5" customHeight="1" x14ac:dyDescent="0.2">
      <c r="B2015" s="16"/>
      <c r="C2015" s="13"/>
      <c r="D2015" s="16"/>
      <c r="E2015" s="16"/>
      <c r="F2015" s="16"/>
      <c r="G2015" s="16"/>
      <c r="H2015" s="16"/>
      <c r="I2015" s="16"/>
      <c r="J2015" s="16"/>
      <c r="K2015" s="16"/>
      <c r="L2015" s="16">
        <f>S2015</f>
        <v>2.0833333333333259E-2</v>
      </c>
      <c r="M2015" s="16"/>
      <c r="N2015" s="2">
        <f>N2008</f>
        <v>43490</v>
      </c>
      <c r="O2015" s="3">
        <f t="shared" si="1111"/>
        <v>0.52083333333333315</v>
      </c>
      <c r="P2015" s="4">
        <f t="shared" si="1112"/>
        <v>0.54166666666666641</v>
      </c>
      <c r="Q2015" s="98" t="s">
        <v>687</v>
      </c>
      <c r="R2015" s="86" t="s">
        <v>1102</v>
      </c>
      <c r="S2015" s="5">
        <f t="shared" ref="S2015:S2016" si="1113">SUM(P2015-O2015)</f>
        <v>2.0833333333333259E-2</v>
      </c>
    </row>
    <row r="2016" spans="1:19" ht="10.5" customHeight="1" x14ac:dyDescent="0.2">
      <c r="B2016" s="16"/>
      <c r="C2016" s="13"/>
      <c r="D2016" s="16"/>
      <c r="E2016" s="16"/>
      <c r="F2016" s="16"/>
      <c r="G2016" s="16"/>
      <c r="H2016" s="16"/>
      <c r="I2016" s="16"/>
      <c r="J2016" s="16"/>
      <c r="L2016" s="16">
        <f>S2016</f>
        <v>2.0833333333333259E-2</v>
      </c>
      <c r="M2016" s="16"/>
      <c r="N2016" s="2">
        <f>N2008</f>
        <v>43490</v>
      </c>
      <c r="O2016" s="3">
        <f t="shared" si="1111"/>
        <v>0.54166666666666641</v>
      </c>
      <c r="P2016" s="4">
        <f t="shared" si="1112"/>
        <v>0.56249999999999967</v>
      </c>
      <c r="Q2016" s="98" t="s">
        <v>687</v>
      </c>
      <c r="R2016" s="86" t="s">
        <v>1102</v>
      </c>
      <c r="S2016" s="5">
        <f t="shared" si="1113"/>
        <v>2.0833333333333259E-2</v>
      </c>
    </row>
    <row r="2017" spans="1:19" ht="10.5" customHeight="1" x14ac:dyDescent="0.2">
      <c r="B2017" s="16"/>
      <c r="C2017" s="13"/>
      <c r="D2017" s="16">
        <f>S2017</f>
        <v>2.0833333333333259E-2</v>
      </c>
      <c r="E2017" s="16"/>
      <c r="F2017" s="16"/>
      <c r="G2017" s="16"/>
      <c r="H2017" s="16"/>
      <c r="I2017" s="16"/>
      <c r="J2017" s="16"/>
      <c r="K2017" s="16"/>
      <c r="L2017" s="16"/>
      <c r="M2017" s="16"/>
      <c r="N2017" s="2">
        <f>N2008</f>
        <v>43490</v>
      </c>
      <c r="O2017" s="3">
        <f t="shared" si="1111"/>
        <v>0.56249999999999967</v>
      </c>
      <c r="P2017" s="4">
        <f t="shared" si="1112"/>
        <v>0.58333333333333293</v>
      </c>
      <c r="Q2017" s="98" t="s">
        <v>3</v>
      </c>
      <c r="R2017" s="86" t="s">
        <v>21</v>
      </c>
      <c r="S2017" s="5">
        <f>SUM(P2017-O2017)</f>
        <v>2.0833333333333259E-2</v>
      </c>
    </row>
    <row r="2018" spans="1:19" ht="10.5" customHeight="1" x14ac:dyDescent="0.2">
      <c r="B2018" s="16"/>
      <c r="C2018" s="16"/>
      <c r="D2018" s="16"/>
      <c r="E2018" s="16"/>
      <c r="F2018" s="16"/>
      <c r="G2018" s="16"/>
      <c r="H2018" s="16"/>
      <c r="I2018" s="16"/>
      <c r="J2018" s="16"/>
      <c r="K2018" s="16"/>
      <c r="L2018" s="16">
        <f t="shared" ref="L2018:L2026" si="1114">S2018</f>
        <v>2.0833333333333259E-2</v>
      </c>
      <c r="M2018" s="16"/>
      <c r="N2018" s="2">
        <f>N2008</f>
        <v>43490</v>
      </c>
      <c r="O2018" s="3">
        <f t="shared" si="1111"/>
        <v>0.58333333333333293</v>
      </c>
      <c r="P2018" s="4">
        <f t="shared" si="1112"/>
        <v>0.60416666666666619</v>
      </c>
      <c r="Q2018" s="98" t="s">
        <v>687</v>
      </c>
      <c r="R2018" s="86" t="s">
        <v>1102</v>
      </c>
      <c r="S2018" s="5">
        <f>SUM(P2018-O2018)</f>
        <v>2.0833333333333259E-2</v>
      </c>
    </row>
    <row r="2019" spans="1:19" ht="10.5" customHeight="1" x14ac:dyDescent="0.2">
      <c r="B2019" s="16"/>
      <c r="C2019" s="16"/>
      <c r="D2019" s="16"/>
      <c r="E2019" s="16"/>
      <c r="F2019" s="16"/>
      <c r="G2019" s="16"/>
      <c r="H2019" s="16"/>
      <c r="I2019" s="16"/>
      <c r="J2019" s="16"/>
      <c r="K2019" s="16"/>
      <c r="L2019" s="16">
        <f t="shared" si="1114"/>
        <v>2.0833333333333259E-2</v>
      </c>
      <c r="M2019" s="16"/>
      <c r="N2019" s="2">
        <f>N2008</f>
        <v>43490</v>
      </c>
      <c r="O2019" s="3">
        <f t="shared" si="1111"/>
        <v>0.60416666666666619</v>
      </c>
      <c r="P2019" s="4">
        <f t="shared" si="1112"/>
        <v>0.62499999999999944</v>
      </c>
      <c r="Q2019" s="98" t="s">
        <v>687</v>
      </c>
      <c r="R2019" s="86" t="s">
        <v>1102</v>
      </c>
      <c r="S2019" s="5">
        <f t="shared" ref="S2019:S2021" si="1115">SUM(P2019-O2019)</f>
        <v>2.0833333333333259E-2</v>
      </c>
    </row>
    <row r="2020" spans="1:19" ht="10.5" customHeight="1" x14ac:dyDescent="0.2">
      <c r="B2020" s="16"/>
      <c r="C2020" s="16"/>
      <c r="D2020" s="16"/>
      <c r="E2020" s="16"/>
      <c r="F2020" s="16"/>
      <c r="G2020" s="16"/>
      <c r="H2020" s="16"/>
      <c r="I2020" s="16"/>
      <c r="J2020" s="16"/>
      <c r="K2020" s="16"/>
      <c r="L2020" s="16">
        <f t="shared" si="1114"/>
        <v>2.0833333333333259E-2</v>
      </c>
      <c r="M2020" s="16"/>
      <c r="N2020" s="2">
        <f>N2008</f>
        <v>43490</v>
      </c>
      <c r="O2020" s="3">
        <f t="shared" si="1111"/>
        <v>0.62499999999999944</v>
      </c>
      <c r="P2020" s="4">
        <f t="shared" si="1112"/>
        <v>0.6458333333333327</v>
      </c>
      <c r="Q2020" s="98" t="s">
        <v>687</v>
      </c>
      <c r="R2020" s="86" t="s">
        <v>1102</v>
      </c>
      <c r="S2020" s="5">
        <f t="shared" si="1115"/>
        <v>2.0833333333333259E-2</v>
      </c>
    </row>
    <row r="2021" spans="1:19" ht="10.5" customHeight="1" x14ac:dyDescent="0.2">
      <c r="B2021" s="16"/>
      <c r="C2021" s="16"/>
      <c r="D2021" s="16"/>
      <c r="E2021" s="16"/>
      <c r="F2021" s="16"/>
      <c r="G2021" s="16"/>
      <c r="H2021" s="16"/>
      <c r="I2021" s="16"/>
      <c r="J2021" s="16"/>
      <c r="K2021" s="16"/>
      <c r="L2021" s="16">
        <f t="shared" si="1114"/>
        <v>2.0833333333333259E-2</v>
      </c>
      <c r="M2021" s="16"/>
      <c r="N2021" s="2">
        <f>N2008</f>
        <v>43490</v>
      </c>
      <c r="O2021" s="3">
        <f t="shared" si="1111"/>
        <v>0.6458333333333327</v>
      </c>
      <c r="P2021" s="4">
        <f t="shared" si="1112"/>
        <v>0.66666666666666596</v>
      </c>
      <c r="Q2021" s="98" t="s">
        <v>687</v>
      </c>
      <c r="R2021" s="86" t="s">
        <v>1102</v>
      </c>
      <c r="S2021" s="5">
        <f t="shared" si="1115"/>
        <v>2.0833333333333259E-2</v>
      </c>
    </row>
    <row r="2022" spans="1:19" ht="10.5" customHeight="1" x14ac:dyDescent="0.2">
      <c r="B2022" s="16"/>
      <c r="C2022" s="16"/>
      <c r="D2022" s="16"/>
      <c r="E2022" s="16"/>
      <c r="F2022" s="16"/>
      <c r="G2022" s="16"/>
      <c r="H2022" s="16"/>
      <c r="I2022" s="16"/>
      <c r="J2022" s="16"/>
      <c r="K2022" s="16"/>
      <c r="L2022" s="16">
        <f t="shared" si="1114"/>
        <v>2.0833333333333259E-2</v>
      </c>
      <c r="M2022" s="16"/>
      <c r="N2022" s="2">
        <f>N2008</f>
        <v>43490</v>
      </c>
      <c r="O2022" s="3">
        <f t="shared" si="1111"/>
        <v>0.66666666666666596</v>
      </c>
      <c r="P2022" s="4">
        <f t="shared" si="1112"/>
        <v>0.68749999999999922</v>
      </c>
      <c r="Q2022" s="98" t="s">
        <v>687</v>
      </c>
      <c r="R2022" s="86" t="s">
        <v>1102</v>
      </c>
      <c r="S2022" s="5">
        <f>SUM(P2022-O2022)</f>
        <v>2.0833333333333259E-2</v>
      </c>
    </row>
    <row r="2023" spans="1:19" ht="10.5" customHeight="1" x14ac:dyDescent="0.2">
      <c r="B2023" s="16"/>
      <c r="C2023" s="16"/>
      <c r="D2023" s="16"/>
      <c r="E2023" s="16"/>
      <c r="F2023" s="16"/>
      <c r="G2023" s="16"/>
      <c r="H2023" s="16"/>
      <c r="I2023" s="16"/>
      <c r="J2023" s="16"/>
      <c r="K2023" s="16"/>
      <c r="L2023" s="16">
        <f t="shared" si="1114"/>
        <v>2.0833333333333259E-2</v>
      </c>
      <c r="M2023" s="16"/>
      <c r="N2023" s="2">
        <f>N2008</f>
        <v>43490</v>
      </c>
      <c r="O2023" s="3">
        <f t="shared" si="1111"/>
        <v>0.68749999999999922</v>
      </c>
      <c r="P2023" s="4">
        <f t="shared" si="1112"/>
        <v>0.70833333333333248</v>
      </c>
      <c r="Q2023" s="98" t="s">
        <v>687</v>
      </c>
      <c r="R2023" s="86" t="s">
        <v>1102</v>
      </c>
      <c r="S2023" s="5">
        <f>SUM(P2023-O2023)</f>
        <v>2.0833333333333259E-2</v>
      </c>
    </row>
    <row r="2024" spans="1:19" ht="10.5" customHeight="1" x14ac:dyDescent="0.2">
      <c r="B2024" s="16"/>
      <c r="C2024" s="16"/>
      <c r="D2024" s="16"/>
      <c r="E2024" s="16"/>
      <c r="F2024" s="16"/>
      <c r="G2024" s="16"/>
      <c r="H2024" s="16"/>
      <c r="I2024" s="16"/>
      <c r="J2024" s="16"/>
      <c r="K2024" s="16"/>
      <c r="L2024" s="16">
        <f t="shared" si="1114"/>
        <v>2.0833333333333259E-2</v>
      </c>
      <c r="M2024" s="16"/>
      <c r="N2024" s="2">
        <f>N2008</f>
        <v>43490</v>
      </c>
      <c r="O2024" s="3">
        <f t="shared" si="1111"/>
        <v>0.70833333333333248</v>
      </c>
      <c r="P2024" s="4">
        <f t="shared" si="1112"/>
        <v>0.72916666666666574</v>
      </c>
      <c r="Q2024" s="98" t="s">
        <v>687</v>
      </c>
      <c r="R2024" s="86" t="s">
        <v>1102</v>
      </c>
      <c r="S2024" s="5">
        <f>SUM(P2024-O2024)</f>
        <v>2.0833333333333259E-2</v>
      </c>
    </row>
    <row r="2025" spans="1:19" ht="10.5" customHeight="1" x14ac:dyDescent="0.2">
      <c r="B2025" s="16"/>
      <c r="C2025" s="16"/>
      <c r="D2025" s="16"/>
      <c r="E2025" s="16"/>
      <c r="F2025" s="16"/>
      <c r="G2025" s="16"/>
      <c r="H2025" s="16"/>
      <c r="I2025" s="16"/>
      <c r="J2025" s="16"/>
      <c r="K2025" s="16"/>
      <c r="L2025" s="16">
        <f t="shared" si="1114"/>
        <v>2.0833333333333259E-2</v>
      </c>
      <c r="M2025" s="16"/>
      <c r="N2025" s="2">
        <f>N2008</f>
        <v>43490</v>
      </c>
      <c r="O2025" s="3">
        <f t="shared" si="1111"/>
        <v>0.72916666666666574</v>
      </c>
      <c r="P2025" s="4">
        <f t="shared" si="1112"/>
        <v>0.749999999999999</v>
      </c>
      <c r="Q2025" s="98" t="s">
        <v>687</v>
      </c>
      <c r="R2025" s="86" t="s">
        <v>1102</v>
      </c>
      <c r="S2025" s="5">
        <f>SUM(P2025-O2025)</f>
        <v>2.0833333333333259E-2</v>
      </c>
    </row>
    <row r="2026" spans="1:19" ht="10.5" customHeight="1" thickBot="1" x14ac:dyDescent="0.25">
      <c r="B2026" s="16"/>
      <c r="C2026" s="16"/>
      <c r="D2026" s="16"/>
      <c r="E2026" s="16"/>
      <c r="F2026" s="16"/>
      <c r="G2026" s="16"/>
      <c r="H2026" s="16"/>
      <c r="I2026" s="16"/>
      <c r="J2026" s="16"/>
      <c r="K2026" s="16"/>
      <c r="L2026" s="16">
        <f t="shared" si="1114"/>
        <v>2.0833333333333259E-2</v>
      </c>
      <c r="M2026" s="16"/>
      <c r="N2026" s="2">
        <f>N2008</f>
        <v>43490</v>
      </c>
      <c r="O2026" s="3">
        <f t="shared" ref="O2026" si="1116">SUM(P2025)</f>
        <v>0.749999999999999</v>
      </c>
      <c r="P2026" s="4">
        <f t="shared" si="1112"/>
        <v>0.77083333333333226</v>
      </c>
      <c r="Q2026" s="98" t="s">
        <v>687</v>
      </c>
      <c r="R2026" s="86" t="s">
        <v>1102</v>
      </c>
      <c r="S2026" s="5">
        <f t="shared" ref="S2026" si="1117">SUM(P2026-O2026)</f>
        <v>2.0833333333333259E-2</v>
      </c>
    </row>
    <row r="2027" spans="1:19" ht="10.5" customHeight="1" x14ac:dyDescent="0.2">
      <c r="A2027" s="17">
        <f t="shared" ref="A2027:M2027" si="1118">SUM(A2009:A2026)</f>
        <v>0</v>
      </c>
      <c r="B2027" s="17">
        <f t="shared" si="1118"/>
        <v>2.0833333333333315E-2</v>
      </c>
      <c r="C2027" s="17">
        <f t="shared" si="1118"/>
        <v>0</v>
      </c>
      <c r="D2027" s="17">
        <f t="shared" si="1118"/>
        <v>4.1666666666666574E-2</v>
      </c>
      <c r="E2027" s="17">
        <f t="shared" si="1118"/>
        <v>0</v>
      </c>
      <c r="F2027" s="17">
        <f t="shared" si="1118"/>
        <v>0</v>
      </c>
      <c r="G2027" s="17">
        <f t="shared" si="1118"/>
        <v>2.0833333333333315E-2</v>
      </c>
      <c r="H2027" s="17">
        <f t="shared" si="1118"/>
        <v>0</v>
      </c>
      <c r="I2027" s="17">
        <f t="shared" si="1118"/>
        <v>0</v>
      </c>
      <c r="J2027" s="17">
        <f t="shared" si="1118"/>
        <v>0</v>
      </c>
      <c r="K2027" s="17">
        <f t="shared" si="1118"/>
        <v>0</v>
      </c>
      <c r="L2027" s="17">
        <f t="shared" si="1118"/>
        <v>0.29166666666666574</v>
      </c>
      <c r="M2027" s="23">
        <f t="shared" si="1118"/>
        <v>0</v>
      </c>
      <c r="N2027" s="150" t="b">
        <f>SUM(A2027:M2027) = S2027</f>
        <v>1</v>
      </c>
      <c r="O2027" s="155"/>
      <c r="P2027" s="7"/>
      <c r="Q2027" s="49"/>
      <c r="R2027" s="49"/>
      <c r="S2027" s="17">
        <f>SUM(S2009:S2026)</f>
        <v>0.37499999999999895</v>
      </c>
    </row>
    <row r="2028" spans="1:19" ht="10.5" customHeight="1" thickBot="1" x14ac:dyDescent="0.25">
      <c r="A2028" s="8">
        <f t="shared" ref="A2028:C2028" si="1119">(A2027-INT(A2027))*24</f>
        <v>0</v>
      </c>
      <c r="B2028" s="8">
        <f t="shared" si="1119"/>
        <v>0.49999999999999956</v>
      </c>
      <c r="C2028" s="8">
        <f t="shared" si="1119"/>
        <v>0</v>
      </c>
      <c r="D2028" s="18">
        <f>(D2027-INT(D2027))*24</f>
        <v>0.99999999999999778</v>
      </c>
      <c r="E2028" s="18">
        <f>(E2027-INT(E2027))*24</f>
        <v>0</v>
      </c>
      <c r="F2028" s="18">
        <f>(F2027-INT(F2027))*24</f>
        <v>0</v>
      </c>
      <c r="G2028" s="18">
        <f>(G2027-INT(G2027))*24</f>
        <v>0.49999999999999956</v>
      </c>
      <c r="H2028" s="18">
        <f t="shared" ref="H2028:M2028" si="1120">(H2027-INT(H2027))*24</f>
        <v>0</v>
      </c>
      <c r="I2028" s="18">
        <f t="shared" si="1120"/>
        <v>0</v>
      </c>
      <c r="J2028" s="18">
        <f t="shared" si="1120"/>
        <v>0</v>
      </c>
      <c r="K2028" s="18">
        <f t="shared" si="1120"/>
        <v>0</v>
      </c>
      <c r="L2028" s="18">
        <f t="shared" si="1120"/>
        <v>6.9999999999999778</v>
      </c>
      <c r="M2028" s="146">
        <f t="shared" si="1120"/>
        <v>0</v>
      </c>
      <c r="N2028" s="151">
        <f>SUM(A2028:M2028)</f>
        <v>8.9999999999999751</v>
      </c>
      <c r="O2028" s="153"/>
      <c r="P2028" s="50"/>
      <c r="Q2028" s="50"/>
      <c r="R2028" s="50"/>
      <c r="S2028" s="52"/>
    </row>
    <row r="2029" spans="1:19" ht="10.5" customHeight="1" thickBot="1" x14ac:dyDescent="0.25">
      <c r="A2029" s="15"/>
      <c r="B2029" s="11"/>
      <c r="C2029" s="11"/>
      <c r="D2029" s="20">
        <f>SUM(A2028:D2028)</f>
        <v>1.4999999999999973</v>
      </c>
      <c r="E2029" s="20">
        <f t="shared" ref="E2029:M2029" si="1121">E2028</f>
        <v>0</v>
      </c>
      <c r="F2029" s="20">
        <f t="shared" si="1121"/>
        <v>0</v>
      </c>
      <c r="G2029" s="20">
        <f t="shared" si="1121"/>
        <v>0.49999999999999956</v>
      </c>
      <c r="H2029" s="20">
        <f t="shared" si="1121"/>
        <v>0</v>
      </c>
      <c r="I2029" s="20">
        <f t="shared" si="1121"/>
        <v>0</v>
      </c>
      <c r="J2029" s="20">
        <f t="shared" si="1121"/>
        <v>0</v>
      </c>
      <c r="K2029" s="20">
        <f t="shared" si="1121"/>
        <v>0</v>
      </c>
      <c r="L2029" s="20">
        <f t="shared" si="1121"/>
        <v>6.9999999999999778</v>
      </c>
      <c r="M2029" s="147">
        <f t="shared" si="1121"/>
        <v>0</v>
      </c>
      <c r="N2029" s="147" t="s">
        <v>17</v>
      </c>
      <c r="O2029" s="154">
        <f>SUM(S1933,S1957,S1981,S2005,S2027)</f>
        <v>2.0208333333333277</v>
      </c>
      <c r="P2029" s="159">
        <f>SUM(S1935,S1959,S1983,S2007,S2029)</f>
        <v>2.0208333333333277</v>
      </c>
      <c r="Q2029" s="51"/>
      <c r="R2029" s="51"/>
      <c r="S2029" s="54">
        <f>SUM(S2027:S2028)</f>
        <v>0.37499999999999895</v>
      </c>
    </row>
    <row r="2030" spans="1:19" ht="10.5" customHeight="1" x14ac:dyDescent="0.2">
      <c r="A2030" s="8">
        <f t="shared" ref="A2030:M2030" si="1122">SUM(A1934,A1958,A1982,A2006,A2028)</f>
        <v>0</v>
      </c>
      <c r="B2030" s="8">
        <f t="shared" si="1122"/>
        <v>0.99999999999999778</v>
      </c>
      <c r="C2030" s="8">
        <f t="shared" si="1122"/>
        <v>0</v>
      </c>
      <c r="D2030" s="8">
        <f t="shared" si="1122"/>
        <v>2.4999999999999951</v>
      </c>
      <c r="E2030" s="8">
        <f t="shared" si="1122"/>
        <v>1.499999999999996</v>
      </c>
      <c r="F2030" s="8">
        <f t="shared" si="1122"/>
        <v>0</v>
      </c>
      <c r="G2030" s="8">
        <f t="shared" si="1122"/>
        <v>20.499999999999936</v>
      </c>
      <c r="H2030" s="8">
        <f t="shared" si="1122"/>
        <v>1.4999999999999987</v>
      </c>
      <c r="I2030" s="8">
        <f t="shared" si="1122"/>
        <v>12.499999999999966</v>
      </c>
      <c r="J2030" s="8">
        <f t="shared" si="1122"/>
        <v>0</v>
      </c>
      <c r="K2030" s="8">
        <f t="shared" si="1122"/>
        <v>0</v>
      </c>
      <c r="L2030" s="8">
        <f t="shared" si="1122"/>
        <v>8.4999999999999716</v>
      </c>
      <c r="M2030" s="148">
        <f t="shared" si="1122"/>
        <v>0</v>
      </c>
      <c r="N2030" s="157">
        <f>SUM(S1934,S1958,S1982,S2006,S2028)</f>
        <v>0</v>
      </c>
      <c r="O2030" s="160">
        <f>SUM(A2030:M2030)</f>
        <v>47.999999999999865</v>
      </c>
      <c r="P2030" s="161">
        <f>SUM(O2029)+N2030</f>
        <v>2.0208333333333277</v>
      </c>
      <c r="Q2030" s="22"/>
      <c r="R2030" s="22"/>
      <c r="S2030" s="21"/>
    </row>
    <row r="2031" spans="1:19" ht="10.5" customHeight="1" thickBot="1" x14ac:dyDescent="0.25">
      <c r="A2031" s="10"/>
      <c r="B2031" s="11"/>
      <c r="C2031" s="11"/>
      <c r="D2031" s="11">
        <f>SUM(A2030:D2030)</f>
        <v>3.4999999999999929</v>
      </c>
      <c r="E2031" s="32">
        <f t="shared" ref="E2031:M2031" si="1123">E2030</f>
        <v>1.499999999999996</v>
      </c>
      <c r="F2031" s="32">
        <f t="shared" si="1123"/>
        <v>0</v>
      </c>
      <c r="G2031" s="32">
        <f t="shared" si="1123"/>
        <v>20.499999999999936</v>
      </c>
      <c r="H2031" s="32">
        <f t="shared" si="1123"/>
        <v>1.4999999999999987</v>
      </c>
      <c r="I2031" s="32">
        <f t="shared" si="1123"/>
        <v>12.499999999999966</v>
      </c>
      <c r="J2031" s="32">
        <f t="shared" si="1123"/>
        <v>0</v>
      </c>
      <c r="K2031" s="32">
        <f t="shared" si="1123"/>
        <v>0</v>
      </c>
      <c r="L2031" s="32">
        <f t="shared" si="1123"/>
        <v>8.4999999999999716</v>
      </c>
      <c r="M2031" s="149">
        <f t="shared" si="1123"/>
        <v>0</v>
      </c>
      <c r="N2031" s="158">
        <f>IF(SUM(O2030-37.5)&gt;0,SUM(O2030-37.5),0)</f>
        <v>10.499999999999865</v>
      </c>
      <c r="O2031" s="162">
        <f>SUM(A2031:M2031)</f>
        <v>47.999999999999865</v>
      </c>
      <c r="P2031" s="152">
        <f>(O2029)*24</f>
        <v>48.499999999999865</v>
      </c>
      <c r="Q2031" s="22"/>
      <c r="R2031" s="22"/>
      <c r="S2031" s="34" t="b">
        <f>O2031=P2031</f>
        <v>0</v>
      </c>
    </row>
    <row r="2033" spans="1:19" ht="10.5" customHeight="1" x14ac:dyDescent="0.2">
      <c r="A2033" s="28">
        <f>WEEKNUM(G2033)</f>
        <v>5</v>
      </c>
      <c r="B2033" s="43" t="s">
        <v>4</v>
      </c>
      <c r="C2033" s="178">
        <f>SUM(N2035)-2</f>
        <v>43489</v>
      </c>
      <c r="D2033" s="178"/>
      <c r="E2033" s="29"/>
      <c r="F2033" s="29" t="s">
        <v>5</v>
      </c>
      <c r="G2033" s="178">
        <f>SUM(C2033+6)</f>
        <v>43495</v>
      </c>
      <c r="H2033" s="178"/>
      <c r="I2033" s="29"/>
      <c r="J2033" s="45"/>
      <c r="K2033" s="45"/>
      <c r="L2033" s="29"/>
      <c r="M2033" s="33"/>
      <c r="N2033" s="30" t="s">
        <v>6</v>
      </c>
      <c r="O2033" s="30" t="s">
        <v>7</v>
      </c>
      <c r="P2033" s="31" t="s">
        <v>9</v>
      </c>
      <c r="Q2033" s="48" t="s">
        <v>14</v>
      </c>
      <c r="R2033" s="30" t="s">
        <v>8</v>
      </c>
      <c r="S2033" s="30" t="s">
        <v>1</v>
      </c>
    </row>
    <row r="2034" spans="1:19" ht="10.5" customHeight="1" thickBot="1" x14ac:dyDescent="0.25">
      <c r="B2034" s="102">
        <f t="shared" ref="B2034:F2034" si="1124">B2031 +B1911</f>
        <v>0</v>
      </c>
      <c r="C2034" s="102">
        <f t="shared" si="1124"/>
        <v>0</v>
      </c>
      <c r="D2034" s="102">
        <f t="shared" si="1124"/>
        <v>102.99999999999977</v>
      </c>
      <c r="E2034" s="102">
        <f t="shared" si="1124"/>
        <v>3.9999999999999925</v>
      </c>
      <c r="F2034" s="102">
        <f t="shared" si="1124"/>
        <v>11.499999999999964</v>
      </c>
      <c r="G2034" s="102">
        <f>G2031 +G1911</f>
        <v>226.99999999999935</v>
      </c>
      <c r="H2034" s="102">
        <f t="shared" ref="H2034:M2034" si="1125">H2031 +H1911</f>
        <v>16.999999999999954</v>
      </c>
      <c r="I2034" s="102">
        <f t="shared" si="1125"/>
        <v>114.99999999999969</v>
      </c>
      <c r="J2034" s="102">
        <f t="shared" si="1125"/>
        <v>123.99999999999969</v>
      </c>
      <c r="K2034" s="102">
        <f t="shared" si="1125"/>
        <v>50.999999999999844</v>
      </c>
      <c r="L2034" s="102">
        <f t="shared" si="1125"/>
        <v>60.499999999999844</v>
      </c>
      <c r="M2034" s="102">
        <f t="shared" si="1125"/>
        <v>0</v>
      </c>
      <c r="N2034" s="53"/>
      <c r="S2034" s="5" t="s">
        <v>56</v>
      </c>
    </row>
    <row r="2035" spans="1:19" ht="10.5" customHeight="1" thickBot="1" x14ac:dyDescent="0.25">
      <c r="A2035" s="39"/>
      <c r="B2035" s="40" t="s">
        <v>252</v>
      </c>
      <c r="C2035" s="40" t="s">
        <v>19</v>
      </c>
      <c r="D2035" s="40" t="s">
        <v>3</v>
      </c>
      <c r="E2035" s="59" t="s">
        <v>24</v>
      </c>
      <c r="F2035" s="40" t="s">
        <v>12</v>
      </c>
      <c r="G2035" s="39" t="s">
        <v>10</v>
      </c>
      <c r="H2035" s="39" t="s">
        <v>11</v>
      </c>
      <c r="I2035" s="39" t="s">
        <v>15</v>
      </c>
      <c r="J2035" s="39" t="s">
        <v>13</v>
      </c>
      <c r="K2035" s="39" t="s">
        <v>368</v>
      </c>
      <c r="L2035" s="39" t="s">
        <v>687</v>
      </c>
      <c r="M2035" s="59" t="s">
        <v>26</v>
      </c>
      <c r="N2035" s="56">
        <f>N2011+1</f>
        <v>43491</v>
      </c>
      <c r="O2035" s="4">
        <v>0.60416666666666663</v>
      </c>
      <c r="P2035" s="4">
        <f>O2035</f>
        <v>0.60416666666666663</v>
      </c>
      <c r="Q2035" s="47" t="s">
        <v>23</v>
      </c>
      <c r="R2035" s="86" t="s">
        <v>661</v>
      </c>
      <c r="S2035" s="5" t="s">
        <v>56</v>
      </c>
    </row>
    <row r="2036" spans="1:19" ht="10.5" customHeight="1" x14ac:dyDescent="0.2">
      <c r="B2036" s="16"/>
      <c r="C2036" s="13"/>
      <c r="E2036" s="16"/>
      <c r="F2036" s="13"/>
      <c r="G2036" s="16"/>
      <c r="H2036" s="16"/>
      <c r="I2036" s="16"/>
      <c r="J2036" s="16"/>
      <c r="L2036" s="16">
        <f>S2036</f>
        <v>2.0833333333333259E-2</v>
      </c>
      <c r="M2036" s="16"/>
      <c r="N2036" s="2">
        <f>N2035</f>
        <v>43491</v>
      </c>
      <c r="O2036" s="5">
        <f t="shared" ref="O2036:O2039" si="1126">SUM(P2035)</f>
        <v>0.60416666666666663</v>
      </c>
      <c r="P2036" s="4">
        <f t="shared" ref="P2036:P2039" si="1127">P2035+0.0208333333333333</f>
        <v>0.62499999999999989</v>
      </c>
      <c r="Q2036" s="47" t="s">
        <v>10</v>
      </c>
      <c r="R2036" s="86" t="s">
        <v>1100</v>
      </c>
      <c r="S2036" s="5">
        <f>SUM(P2036-O2036)</f>
        <v>2.0833333333333259E-2</v>
      </c>
    </row>
    <row r="2037" spans="1:19" ht="10.5" customHeight="1" x14ac:dyDescent="0.2">
      <c r="B2037" s="16"/>
      <c r="C2037" s="13"/>
      <c r="D2037" s="16"/>
      <c r="E2037" s="16"/>
      <c r="F2037" s="13"/>
      <c r="G2037" s="16"/>
      <c r="H2037" s="16"/>
      <c r="I2037" s="16"/>
      <c r="J2037" s="16"/>
      <c r="K2037" s="16"/>
      <c r="L2037" s="16">
        <f>S2037</f>
        <v>2.0833333333333259E-2</v>
      </c>
      <c r="M2037" s="16"/>
      <c r="N2037" s="2">
        <f>N2035</f>
        <v>43491</v>
      </c>
      <c r="O2037" s="5">
        <f t="shared" si="1126"/>
        <v>0.62499999999999989</v>
      </c>
      <c r="P2037" s="4">
        <f t="shared" si="1127"/>
        <v>0.64583333333333315</v>
      </c>
      <c r="Q2037" s="47" t="s">
        <v>10</v>
      </c>
      <c r="R2037" s="86" t="s">
        <v>1100</v>
      </c>
      <c r="S2037" s="5">
        <f>SUM(P2037-O2037)</f>
        <v>2.0833333333333259E-2</v>
      </c>
    </row>
    <row r="2038" spans="1:19" ht="10.5" customHeight="1" x14ac:dyDescent="0.2">
      <c r="B2038" s="16"/>
      <c r="C2038" s="13"/>
      <c r="D2038" s="16"/>
      <c r="E2038" s="16"/>
      <c r="F2038" s="16"/>
      <c r="G2038" s="16"/>
      <c r="H2038" s="16"/>
      <c r="I2038" s="16"/>
      <c r="J2038" s="16"/>
      <c r="K2038" s="16"/>
      <c r="L2038" s="16">
        <f>S2038</f>
        <v>2.0833333333333259E-2</v>
      </c>
      <c r="M2038" s="16"/>
      <c r="N2038" s="2">
        <f>N2035</f>
        <v>43491</v>
      </c>
      <c r="O2038" s="5">
        <f t="shared" si="1126"/>
        <v>0.64583333333333315</v>
      </c>
      <c r="P2038" s="4">
        <f t="shared" si="1127"/>
        <v>0.66666666666666641</v>
      </c>
      <c r="Q2038" s="47" t="s">
        <v>10</v>
      </c>
      <c r="R2038" s="86" t="s">
        <v>1100</v>
      </c>
      <c r="S2038" s="5">
        <f>SUM(P2038-O2038)</f>
        <v>2.0833333333333259E-2</v>
      </c>
    </row>
    <row r="2039" spans="1:19" ht="10.5" customHeight="1" thickBot="1" x14ac:dyDescent="0.25">
      <c r="B2039" s="16"/>
      <c r="C2039" s="13"/>
      <c r="D2039" s="16"/>
      <c r="E2039" s="16"/>
      <c r="F2039" s="16"/>
      <c r="G2039" s="16"/>
      <c r="H2039" s="16"/>
      <c r="I2039" s="16"/>
      <c r="J2039" s="16"/>
      <c r="K2039" s="16"/>
      <c r="L2039" s="16">
        <f>S2039</f>
        <v>2.0833333333333259E-2</v>
      </c>
      <c r="M2039" s="16"/>
      <c r="N2039" s="2">
        <f>N2035</f>
        <v>43491</v>
      </c>
      <c r="O2039" s="5">
        <f t="shared" si="1126"/>
        <v>0.66666666666666641</v>
      </c>
      <c r="P2039" s="4">
        <f t="shared" si="1127"/>
        <v>0.68749999999999967</v>
      </c>
      <c r="Q2039" s="47" t="s">
        <v>10</v>
      </c>
      <c r="R2039" s="86" t="s">
        <v>1100</v>
      </c>
      <c r="S2039" s="5">
        <f>SUM(P2039-O2039)</f>
        <v>2.0833333333333259E-2</v>
      </c>
    </row>
    <row r="2040" spans="1:19" ht="10.5" customHeight="1" x14ac:dyDescent="0.2">
      <c r="A2040" s="17">
        <f t="shared" ref="A2040:M2040" si="1128">SUM(A2036:A2039)</f>
        <v>0</v>
      </c>
      <c r="B2040" s="17">
        <f t="shared" si="1128"/>
        <v>0</v>
      </c>
      <c r="C2040" s="17">
        <f t="shared" si="1128"/>
        <v>0</v>
      </c>
      <c r="D2040" s="17">
        <f t="shared" si="1128"/>
        <v>0</v>
      </c>
      <c r="E2040" s="17">
        <f t="shared" si="1128"/>
        <v>0</v>
      </c>
      <c r="F2040" s="17">
        <f t="shared" si="1128"/>
        <v>0</v>
      </c>
      <c r="G2040" s="17">
        <f t="shared" si="1128"/>
        <v>0</v>
      </c>
      <c r="H2040" s="17">
        <f t="shared" si="1128"/>
        <v>0</v>
      </c>
      <c r="I2040" s="17">
        <f t="shared" si="1128"/>
        <v>0</v>
      </c>
      <c r="J2040" s="17">
        <f t="shared" si="1128"/>
        <v>0</v>
      </c>
      <c r="K2040" s="17">
        <f t="shared" si="1128"/>
        <v>0</v>
      </c>
      <c r="L2040" s="17">
        <f t="shared" si="1128"/>
        <v>8.3333333333333037E-2</v>
      </c>
      <c r="M2040" s="17">
        <f t="shared" si="1128"/>
        <v>0</v>
      </c>
      <c r="N2040" s="55" t="b">
        <f>SUM(A2040:M2040) = S2040</f>
        <v>1</v>
      </c>
      <c r="O2040" s="23"/>
      <c r="P2040" s="23"/>
      <c r="Q2040" s="49"/>
      <c r="R2040" s="49"/>
      <c r="S2040" s="17">
        <f>SUM(S2036:S2039)</f>
        <v>8.3333333333333037E-2</v>
      </c>
    </row>
    <row r="2041" spans="1:19" ht="10.5" customHeight="1" x14ac:dyDescent="0.2">
      <c r="A2041" s="18">
        <f t="shared" ref="A2041:E2041" si="1129">(A2040-INT(A2040))*24</f>
        <v>0</v>
      </c>
      <c r="B2041" s="18">
        <f t="shared" si="1129"/>
        <v>0</v>
      </c>
      <c r="C2041" s="18">
        <f t="shared" si="1129"/>
        <v>0</v>
      </c>
      <c r="D2041" s="18">
        <f t="shared" si="1129"/>
        <v>0</v>
      </c>
      <c r="E2041" s="18">
        <f t="shared" si="1129"/>
        <v>0</v>
      </c>
      <c r="F2041" s="18">
        <f>(F2040-INT(F2040))*24</f>
        <v>0</v>
      </c>
      <c r="G2041" s="18">
        <f>(G2040-INT(G2040))*24</f>
        <v>0</v>
      </c>
      <c r="H2041" s="18">
        <f>(H2040-INT(H2040))*24</f>
        <v>0</v>
      </c>
      <c r="I2041" s="18">
        <f>(I2040-INT(I2040))*24</f>
        <v>0</v>
      </c>
      <c r="J2041" s="18">
        <f t="shared" ref="J2041" si="1130">(J2040-INT(J2040))*24</f>
        <v>0</v>
      </c>
      <c r="K2041" s="18"/>
      <c r="L2041" s="18">
        <f t="shared" ref="L2041:M2041" si="1131">(L2040-INT(L2040))*24</f>
        <v>1.9999999999999929</v>
      </c>
      <c r="M2041" s="57">
        <f t="shared" si="1131"/>
        <v>0</v>
      </c>
      <c r="N2041" s="26">
        <f>SUM(A2041:M2041)</f>
        <v>1.9999999999999929</v>
      </c>
      <c r="O2041" s="24"/>
      <c r="P2041" s="24"/>
      <c r="Q2041" s="50"/>
      <c r="R2041" s="50"/>
      <c r="S2041" s="52"/>
    </row>
    <row r="2042" spans="1:19" ht="10.5" customHeight="1" thickBot="1" x14ac:dyDescent="0.25">
      <c r="A2042" s="27"/>
      <c r="B2042" s="19"/>
      <c r="C2042" s="19"/>
      <c r="D2042" s="20">
        <f>SUM(A2041:D2041)</f>
        <v>0</v>
      </c>
      <c r="E2042" s="20">
        <f t="shared" ref="E2042:J2042" si="1132">E2041</f>
        <v>0</v>
      </c>
      <c r="F2042" s="20">
        <f t="shared" si="1132"/>
        <v>0</v>
      </c>
      <c r="G2042" s="20">
        <f t="shared" si="1132"/>
        <v>0</v>
      </c>
      <c r="H2042" s="20">
        <f t="shared" si="1132"/>
        <v>0</v>
      </c>
      <c r="I2042" s="20">
        <f t="shared" si="1132"/>
        <v>0</v>
      </c>
      <c r="J2042" s="20">
        <f t="shared" si="1132"/>
        <v>0</v>
      </c>
      <c r="K2042" s="20"/>
      <c r="L2042" s="20">
        <f t="shared" ref="L2042:M2042" si="1133">L2041</f>
        <v>1.9999999999999929</v>
      </c>
      <c r="M2042" s="58">
        <f t="shared" si="1133"/>
        <v>0</v>
      </c>
      <c r="N2042" s="60">
        <f>S2042</f>
        <v>8.3333333333333037E-2</v>
      </c>
      <c r="O2042" s="25"/>
      <c r="P2042" s="25"/>
      <c r="Q2042" s="51"/>
      <c r="R2042" s="51"/>
      <c r="S2042" s="54">
        <f>SUM(S2040:S2041)</f>
        <v>8.3333333333333037E-2</v>
      </c>
    </row>
    <row r="2043" spans="1:19" ht="10.5" customHeight="1" thickBot="1" x14ac:dyDescent="0.25">
      <c r="A2043" s="39"/>
      <c r="B2043" s="40" t="s">
        <v>252</v>
      </c>
      <c r="C2043" s="40" t="s">
        <v>19</v>
      </c>
      <c r="D2043" s="40" t="s">
        <v>3</v>
      </c>
      <c r="E2043" s="59" t="s">
        <v>24</v>
      </c>
      <c r="F2043" s="40" t="s">
        <v>12</v>
      </c>
      <c r="G2043" s="39" t="s">
        <v>10</v>
      </c>
      <c r="H2043" s="39" t="s">
        <v>11</v>
      </c>
      <c r="I2043" s="39" t="s">
        <v>15</v>
      </c>
      <c r="J2043" s="39" t="s">
        <v>13</v>
      </c>
      <c r="K2043" s="39" t="s">
        <v>368</v>
      </c>
      <c r="L2043" s="39" t="s">
        <v>687</v>
      </c>
      <c r="M2043" s="59" t="s">
        <v>26</v>
      </c>
      <c r="N2043" s="56">
        <f>N2035+1</f>
        <v>43492</v>
      </c>
      <c r="O2043" s="4">
        <v>0.54166666666666663</v>
      </c>
      <c r="P2043" s="4">
        <f>O2043</f>
        <v>0.54166666666666663</v>
      </c>
      <c r="Q2043" s="47" t="s">
        <v>23</v>
      </c>
      <c r="R2043" s="86" t="s">
        <v>661</v>
      </c>
      <c r="S2043" s="5" t="s">
        <v>56</v>
      </c>
    </row>
    <row r="2044" spans="1:19" ht="10.5" customHeight="1" x14ac:dyDescent="0.2">
      <c r="B2044" s="16"/>
      <c r="C2044" s="13"/>
      <c r="D2044" s="16"/>
      <c r="E2044" s="16"/>
      <c r="F2044" s="13"/>
      <c r="G2044" s="16"/>
      <c r="H2044" s="16"/>
      <c r="I2044" s="16"/>
      <c r="J2044" s="16"/>
      <c r="L2044" s="16">
        <f t="shared" ref="L2044:L2046" si="1134">S2044</f>
        <v>2.0833333333333259E-2</v>
      </c>
      <c r="M2044" s="16"/>
      <c r="N2044" s="2">
        <f>N2043</f>
        <v>43492</v>
      </c>
      <c r="O2044" s="5">
        <f t="shared" ref="O2044:O2046" si="1135">SUM(P2043)</f>
        <v>0.54166666666666663</v>
      </c>
      <c r="P2044" s="4">
        <f t="shared" ref="P2044:P2046" si="1136">P2043+0.0208333333333333</f>
        <v>0.56249999999999989</v>
      </c>
      <c r="Q2044" s="47" t="s">
        <v>10</v>
      </c>
      <c r="R2044" s="86" t="s">
        <v>1100</v>
      </c>
      <c r="S2044" s="5">
        <f>SUM(P2044-O2044)</f>
        <v>2.0833333333333259E-2</v>
      </c>
    </row>
    <row r="2045" spans="1:19" ht="10.5" customHeight="1" x14ac:dyDescent="0.2">
      <c r="B2045" s="16"/>
      <c r="C2045" s="16"/>
      <c r="D2045" s="16"/>
      <c r="E2045" s="16"/>
      <c r="F2045" s="16"/>
      <c r="G2045" s="16"/>
      <c r="H2045" s="16"/>
      <c r="I2045" s="16"/>
      <c r="J2045" s="16"/>
      <c r="K2045" s="16"/>
      <c r="L2045" s="16">
        <f t="shared" si="1134"/>
        <v>2.0833333333333259E-2</v>
      </c>
      <c r="M2045" s="16"/>
      <c r="N2045" s="2">
        <f>N2043</f>
        <v>43492</v>
      </c>
      <c r="O2045" s="5">
        <f t="shared" si="1135"/>
        <v>0.56249999999999989</v>
      </c>
      <c r="P2045" s="4">
        <f t="shared" si="1136"/>
        <v>0.58333333333333315</v>
      </c>
      <c r="Q2045" s="47" t="s">
        <v>10</v>
      </c>
      <c r="R2045" s="86" t="s">
        <v>1100</v>
      </c>
      <c r="S2045" s="5">
        <f>SUM(P2045-O2045)</f>
        <v>2.0833333333333259E-2</v>
      </c>
    </row>
    <row r="2046" spans="1:19" ht="10.5" customHeight="1" thickBot="1" x14ac:dyDescent="0.25">
      <c r="B2046" s="16"/>
      <c r="C2046" s="13"/>
      <c r="D2046" s="16"/>
      <c r="E2046" s="16"/>
      <c r="F2046" s="13"/>
      <c r="G2046" s="16"/>
      <c r="H2046" s="16"/>
      <c r="I2046" s="16"/>
      <c r="J2046" s="16"/>
      <c r="K2046" s="16"/>
      <c r="L2046" s="16">
        <f t="shared" si="1134"/>
        <v>2.0833333333333259E-2</v>
      </c>
      <c r="M2046" s="13"/>
      <c r="N2046" s="2">
        <f>N2043</f>
        <v>43492</v>
      </c>
      <c r="O2046" s="5">
        <f t="shared" si="1135"/>
        <v>0.58333333333333315</v>
      </c>
      <c r="P2046" s="4">
        <f t="shared" si="1136"/>
        <v>0.60416666666666641</v>
      </c>
      <c r="Q2046" s="47" t="s">
        <v>10</v>
      </c>
      <c r="R2046" s="86" t="s">
        <v>1100</v>
      </c>
      <c r="S2046" s="5">
        <f>SUM(P2046-O2046)</f>
        <v>2.0833333333333259E-2</v>
      </c>
    </row>
    <row r="2047" spans="1:19" ht="10.5" customHeight="1" x14ac:dyDescent="0.2">
      <c r="A2047" s="17">
        <f t="shared" ref="A2047:M2047" si="1137">SUM(A2044:A2046)</f>
        <v>0</v>
      </c>
      <c r="B2047" s="17">
        <f t="shared" si="1137"/>
        <v>0</v>
      </c>
      <c r="C2047" s="17">
        <f t="shared" si="1137"/>
        <v>0</v>
      </c>
      <c r="D2047" s="17">
        <f t="shared" si="1137"/>
        <v>0</v>
      </c>
      <c r="E2047" s="17">
        <f t="shared" si="1137"/>
        <v>0</v>
      </c>
      <c r="F2047" s="17">
        <f t="shared" si="1137"/>
        <v>0</v>
      </c>
      <c r="G2047" s="17">
        <f t="shared" si="1137"/>
        <v>0</v>
      </c>
      <c r="H2047" s="17">
        <f t="shared" si="1137"/>
        <v>0</v>
      </c>
      <c r="I2047" s="17">
        <f t="shared" si="1137"/>
        <v>0</v>
      </c>
      <c r="J2047" s="17">
        <f t="shared" si="1137"/>
        <v>0</v>
      </c>
      <c r="K2047" s="17">
        <f t="shared" si="1137"/>
        <v>0</v>
      </c>
      <c r="L2047" s="17">
        <f t="shared" si="1137"/>
        <v>6.2499999999999778E-2</v>
      </c>
      <c r="M2047" s="17">
        <f t="shared" si="1137"/>
        <v>0</v>
      </c>
      <c r="N2047" s="55" t="b">
        <f>SUM(A2047:M2047) = S2047</f>
        <v>1</v>
      </c>
      <c r="O2047" s="23"/>
      <c r="P2047" s="23"/>
      <c r="Q2047" s="49"/>
      <c r="R2047" s="49"/>
      <c r="S2047" s="17">
        <f>SUM(S2044:S2046)</f>
        <v>6.2499999999999778E-2</v>
      </c>
    </row>
    <row r="2048" spans="1:19" ht="10.5" customHeight="1" x14ac:dyDescent="0.2">
      <c r="A2048" s="18">
        <f t="shared" ref="A2048:E2048" si="1138">(A2047-INT(A2047))*24</f>
        <v>0</v>
      </c>
      <c r="B2048" s="18">
        <f t="shared" si="1138"/>
        <v>0</v>
      </c>
      <c r="C2048" s="18">
        <f t="shared" si="1138"/>
        <v>0</v>
      </c>
      <c r="D2048" s="18">
        <f t="shared" si="1138"/>
        <v>0</v>
      </c>
      <c r="E2048" s="18">
        <f t="shared" si="1138"/>
        <v>0</v>
      </c>
      <c r="F2048" s="18">
        <f>(F2047-INT(F2047))*24</f>
        <v>0</v>
      </c>
      <c r="G2048" s="18">
        <f>(G2047-INT(G2047))*24</f>
        <v>0</v>
      </c>
      <c r="H2048" s="18">
        <f>(H2047-INT(H2047))*24</f>
        <v>0</v>
      </c>
      <c r="I2048" s="18">
        <f>(I2047-INT(I2047))*24</f>
        <v>0</v>
      </c>
      <c r="J2048" s="18">
        <f t="shared" ref="J2048:M2048" si="1139">(J2047-INT(J2047))*24</f>
        <v>0</v>
      </c>
      <c r="K2048" s="18">
        <f t="shared" si="1139"/>
        <v>0</v>
      </c>
      <c r="L2048" s="18">
        <f t="shared" si="1139"/>
        <v>1.4999999999999947</v>
      </c>
      <c r="M2048" s="57">
        <f t="shared" si="1139"/>
        <v>0</v>
      </c>
      <c r="N2048" s="26">
        <f>SUM(A2048:M2048)</f>
        <v>1.4999999999999947</v>
      </c>
      <c r="O2048" s="24"/>
      <c r="P2048" s="24"/>
      <c r="Q2048" s="50"/>
      <c r="R2048" s="50"/>
      <c r="S2048" s="52"/>
    </row>
    <row r="2049" spans="1:19" ht="10.5" customHeight="1" thickBot="1" x14ac:dyDescent="0.25">
      <c r="A2049" s="27"/>
      <c r="B2049" s="19"/>
      <c r="C2049" s="19"/>
      <c r="D2049" s="20">
        <f>SUM(A2048:D2048)</f>
        <v>0</v>
      </c>
      <c r="E2049" s="20">
        <f t="shared" ref="E2049:M2049" si="1140">E2048</f>
        <v>0</v>
      </c>
      <c r="F2049" s="20">
        <f t="shared" si="1140"/>
        <v>0</v>
      </c>
      <c r="G2049" s="20">
        <f t="shared" si="1140"/>
        <v>0</v>
      </c>
      <c r="H2049" s="20">
        <f t="shared" si="1140"/>
        <v>0</v>
      </c>
      <c r="I2049" s="20">
        <f t="shared" si="1140"/>
        <v>0</v>
      </c>
      <c r="J2049" s="20">
        <f t="shared" si="1140"/>
        <v>0</v>
      </c>
      <c r="K2049" s="20">
        <f t="shared" si="1140"/>
        <v>0</v>
      </c>
      <c r="L2049" s="20">
        <f t="shared" si="1140"/>
        <v>1.4999999999999947</v>
      </c>
      <c r="M2049" s="58">
        <f t="shared" si="1140"/>
        <v>0</v>
      </c>
      <c r="N2049" s="60">
        <f>S2049</f>
        <v>6.2499999999999778E-2</v>
      </c>
      <c r="O2049" s="25"/>
      <c r="P2049" s="25"/>
      <c r="Q2049" s="51"/>
      <c r="R2049" s="51"/>
      <c r="S2049" s="54">
        <f>SUM(S2047:S2048)</f>
        <v>6.2499999999999778E-2</v>
      </c>
    </row>
    <row r="2050" spans="1:19" ht="10.5" customHeight="1" thickBot="1" x14ac:dyDescent="0.25">
      <c r="A2050" s="39"/>
      <c r="B2050" s="40" t="s">
        <v>252</v>
      </c>
      <c r="C2050" s="40" t="s">
        <v>19</v>
      </c>
      <c r="D2050" s="40" t="s">
        <v>3</v>
      </c>
      <c r="E2050" s="59" t="s">
        <v>24</v>
      </c>
      <c r="F2050" s="40" t="s">
        <v>12</v>
      </c>
      <c r="G2050" s="39" t="s">
        <v>10</v>
      </c>
      <c r="H2050" s="39" t="s">
        <v>11</v>
      </c>
      <c r="I2050" s="39" t="s">
        <v>15</v>
      </c>
      <c r="J2050" s="39" t="s">
        <v>13</v>
      </c>
      <c r="K2050" s="39" t="s">
        <v>368</v>
      </c>
      <c r="L2050" s="39" t="s">
        <v>687</v>
      </c>
      <c r="M2050" s="59" t="s">
        <v>26</v>
      </c>
      <c r="N2050" s="56">
        <f>N2043+1</f>
        <v>43493</v>
      </c>
      <c r="O2050" s="4">
        <v>0.41666666666666669</v>
      </c>
      <c r="P2050" s="4">
        <f>O2050</f>
        <v>0.41666666666666669</v>
      </c>
      <c r="Q2050" s="47" t="s">
        <v>23</v>
      </c>
      <c r="R2050" s="86" t="s">
        <v>870</v>
      </c>
      <c r="S2050" s="5">
        <f t="shared" ref="S2050" si="1141">SUM(P2050-O2050)</f>
        <v>0</v>
      </c>
    </row>
    <row r="2051" spans="1:19" ht="10.5" customHeight="1" x14ac:dyDescent="0.2">
      <c r="B2051" s="16"/>
      <c r="C2051" s="13"/>
      <c r="D2051" s="16"/>
      <c r="E2051" s="16">
        <f>S2051</f>
        <v>2.0833333333333315E-2</v>
      </c>
      <c r="F2051" s="13"/>
      <c r="G2051" s="16"/>
      <c r="H2051" s="16"/>
      <c r="I2051" s="16"/>
      <c r="J2051" s="16"/>
      <c r="M2051" s="16"/>
      <c r="N2051" s="2">
        <f>N2050</f>
        <v>43493</v>
      </c>
      <c r="O2051" s="5">
        <f t="shared" ref="O2051:O2067" si="1142">SUM(P2050)</f>
        <v>0.41666666666666669</v>
      </c>
      <c r="P2051" s="4">
        <f t="shared" ref="P2051:P2075" si="1143">P2050+0.0208333333333333</f>
        <v>0.4375</v>
      </c>
      <c r="Q2051" s="176" t="s">
        <v>24</v>
      </c>
      <c r="R2051" s="6" t="s">
        <v>1103</v>
      </c>
      <c r="S2051" s="5">
        <f t="shared" ref="S2051:S2056" si="1144">SUM(P2051-O2051)</f>
        <v>2.0833333333333315E-2</v>
      </c>
    </row>
    <row r="2052" spans="1:19" ht="10.5" customHeight="1" x14ac:dyDescent="0.2">
      <c r="A2052" s="16"/>
      <c r="B2052" s="16"/>
      <c r="C2052" s="16"/>
      <c r="D2052" s="16"/>
      <c r="E2052" s="16"/>
      <c r="F2052" s="16"/>
      <c r="G2052" s="16"/>
      <c r="H2052" s="16"/>
      <c r="I2052" s="16">
        <f>S2052</f>
        <v>2.0833333333333315E-2</v>
      </c>
      <c r="J2052" s="16"/>
      <c r="K2052" s="16"/>
      <c r="L2052" s="16"/>
      <c r="M2052" s="16"/>
      <c r="N2052" s="2">
        <f>N2050</f>
        <v>43493</v>
      </c>
      <c r="O2052" s="5">
        <f t="shared" si="1142"/>
        <v>0.4375</v>
      </c>
      <c r="P2052" s="4">
        <f t="shared" si="1143"/>
        <v>0.45833333333333331</v>
      </c>
      <c r="Q2052" s="176" t="s">
        <v>36</v>
      </c>
      <c r="R2052" s="86" t="s">
        <v>1104</v>
      </c>
      <c r="S2052" s="5">
        <f t="shared" si="1144"/>
        <v>2.0833333333333315E-2</v>
      </c>
    </row>
    <row r="2053" spans="1:19" ht="10.5" customHeight="1" x14ac:dyDescent="0.2">
      <c r="A2053" s="16"/>
      <c r="B2053" s="16"/>
      <c r="C2053" s="16"/>
      <c r="D2053" s="16"/>
      <c r="E2053" s="16"/>
      <c r="F2053" s="16"/>
      <c r="G2053" s="16"/>
      <c r="H2053" s="16"/>
      <c r="I2053" s="16"/>
      <c r="J2053" s="16"/>
      <c r="K2053" s="16"/>
      <c r="L2053" s="16">
        <f>S2053</f>
        <v>2.0833333333333315E-2</v>
      </c>
      <c r="M2053" s="16"/>
      <c r="N2053" s="2">
        <f>N2050</f>
        <v>43493</v>
      </c>
      <c r="O2053" s="5">
        <f t="shared" si="1142"/>
        <v>0.45833333333333331</v>
      </c>
      <c r="P2053" s="4">
        <f t="shared" si="1143"/>
        <v>0.47916666666666663</v>
      </c>
      <c r="Q2053" s="98" t="s">
        <v>687</v>
      </c>
      <c r="R2053" s="86" t="s">
        <v>1106</v>
      </c>
      <c r="S2053" s="5">
        <f t="shared" si="1144"/>
        <v>2.0833333333333315E-2</v>
      </c>
    </row>
    <row r="2054" spans="1:19" ht="10.5" customHeight="1" x14ac:dyDescent="0.2">
      <c r="A2054" s="16"/>
      <c r="B2054" s="16"/>
      <c r="C2054" s="16"/>
      <c r="D2054" s="16"/>
      <c r="E2054" s="16"/>
      <c r="F2054" s="16"/>
      <c r="G2054" s="16"/>
      <c r="H2054" s="16"/>
      <c r="I2054" s="16"/>
      <c r="J2054" s="16"/>
      <c r="K2054" s="16"/>
      <c r="L2054" s="16">
        <f>S2054</f>
        <v>2.0833333333333315E-2</v>
      </c>
      <c r="M2054" s="16"/>
      <c r="N2054" s="2">
        <f>N2050</f>
        <v>43493</v>
      </c>
      <c r="O2054" s="5">
        <f t="shared" si="1142"/>
        <v>0.47916666666666663</v>
      </c>
      <c r="P2054" s="4">
        <f t="shared" si="1143"/>
        <v>0.49999999999999994</v>
      </c>
      <c r="Q2054" s="98" t="s">
        <v>687</v>
      </c>
      <c r="R2054" s="86" t="s">
        <v>1106</v>
      </c>
      <c r="S2054" s="5">
        <f t="shared" si="1144"/>
        <v>2.0833333333333315E-2</v>
      </c>
    </row>
    <row r="2055" spans="1:19" ht="10.5" customHeight="1" x14ac:dyDescent="0.2">
      <c r="A2055" s="16"/>
      <c r="B2055" s="16"/>
      <c r="C2055" s="16"/>
      <c r="D2055" s="16"/>
      <c r="E2055" s="16"/>
      <c r="F2055" s="16"/>
      <c r="G2055" s="16"/>
      <c r="H2055" s="16"/>
      <c r="I2055" s="16"/>
      <c r="J2055" s="16"/>
      <c r="K2055" s="16"/>
      <c r="L2055" s="16">
        <f>S2055</f>
        <v>2.0833333333333315E-2</v>
      </c>
      <c r="M2055" s="16"/>
      <c r="N2055" s="2">
        <f>N2050</f>
        <v>43493</v>
      </c>
      <c r="O2055" s="5">
        <f t="shared" si="1142"/>
        <v>0.49999999999999994</v>
      </c>
      <c r="P2055" s="4">
        <f t="shared" si="1143"/>
        <v>0.52083333333333326</v>
      </c>
      <c r="Q2055" s="98" t="s">
        <v>687</v>
      </c>
      <c r="R2055" s="86" t="s">
        <v>1106</v>
      </c>
      <c r="S2055" s="5">
        <f t="shared" si="1144"/>
        <v>2.0833333333333315E-2</v>
      </c>
    </row>
    <row r="2056" spans="1:19" ht="10.5" customHeight="1" x14ac:dyDescent="0.2">
      <c r="A2056" s="16"/>
      <c r="B2056" s="16"/>
      <c r="C2056" s="16"/>
      <c r="D2056" s="16"/>
      <c r="E2056" s="16"/>
      <c r="F2056" s="16"/>
      <c r="G2056" s="16"/>
      <c r="H2056" s="16"/>
      <c r="I2056" s="16"/>
      <c r="J2056" s="16"/>
      <c r="K2056" s="16"/>
      <c r="L2056" s="16">
        <f>S2056</f>
        <v>2.0833333333333259E-2</v>
      </c>
      <c r="M2056" s="16"/>
      <c r="N2056" s="2">
        <f>N2050</f>
        <v>43493</v>
      </c>
      <c r="O2056" s="5">
        <f t="shared" si="1142"/>
        <v>0.52083333333333326</v>
      </c>
      <c r="P2056" s="4">
        <f t="shared" si="1143"/>
        <v>0.54166666666666652</v>
      </c>
      <c r="Q2056" s="98" t="s">
        <v>687</v>
      </c>
      <c r="R2056" s="86" t="s">
        <v>1106</v>
      </c>
      <c r="S2056" s="5">
        <f t="shared" si="1144"/>
        <v>2.0833333333333259E-2</v>
      </c>
    </row>
    <row r="2057" spans="1:19" ht="10.5" customHeight="1" x14ac:dyDescent="0.2">
      <c r="A2057" s="16"/>
      <c r="B2057" s="16"/>
      <c r="C2057" s="16"/>
      <c r="D2057" s="16"/>
      <c r="E2057" s="13"/>
      <c r="F2057" s="16"/>
      <c r="G2057" s="16"/>
      <c r="H2057" s="16"/>
      <c r="I2057" s="16"/>
      <c r="J2057" s="16"/>
      <c r="K2057" s="16"/>
      <c r="L2057" s="16"/>
      <c r="M2057" s="16"/>
      <c r="N2057" s="2">
        <f>N2050</f>
        <v>43493</v>
      </c>
      <c r="O2057" s="5">
        <f t="shared" si="1142"/>
        <v>0.54166666666666652</v>
      </c>
      <c r="P2057" s="4">
        <f t="shared" si="1143"/>
        <v>0.56249999999999978</v>
      </c>
      <c r="Q2057" s="98" t="s">
        <v>23</v>
      </c>
      <c r="R2057" s="86" t="s">
        <v>44</v>
      </c>
      <c r="S2057" s="5"/>
    </row>
    <row r="2058" spans="1:19" ht="10.5" customHeight="1" x14ac:dyDescent="0.2">
      <c r="A2058" s="16"/>
      <c r="B2058" s="16"/>
      <c r="C2058" s="16"/>
      <c r="D2058" s="16"/>
      <c r="E2058" s="13"/>
      <c r="F2058" s="16"/>
      <c r="G2058" s="16"/>
      <c r="H2058" s="16"/>
      <c r="I2058" s="16"/>
      <c r="J2058" s="16"/>
      <c r="K2058" s="16"/>
      <c r="L2058" s="16"/>
      <c r="M2058" s="16"/>
      <c r="N2058" s="2">
        <f>N2050</f>
        <v>43493</v>
      </c>
      <c r="O2058" s="5">
        <f t="shared" si="1142"/>
        <v>0.56249999999999978</v>
      </c>
      <c r="P2058" s="4">
        <f t="shared" si="1143"/>
        <v>0.58333333333333304</v>
      </c>
      <c r="Q2058" s="98" t="s">
        <v>23</v>
      </c>
      <c r="R2058" s="86" t="s">
        <v>44</v>
      </c>
      <c r="S2058" s="5"/>
    </row>
    <row r="2059" spans="1:19" ht="10.5" customHeight="1" x14ac:dyDescent="0.2">
      <c r="A2059" s="16"/>
      <c r="B2059" s="16"/>
      <c r="C2059" s="16"/>
      <c r="D2059" s="16"/>
      <c r="E2059" s="13"/>
      <c r="F2059" s="16"/>
      <c r="G2059" s="16"/>
      <c r="H2059" s="16"/>
      <c r="I2059" s="16"/>
      <c r="J2059" s="16"/>
      <c r="K2059" s="16"/>
      <c r="L2059" s="16">
        <f>S2059</f>
        <v>2.0833333333333259E-2</v>
      </c>
      <c r="M2059" s="16"/>
      <c r="N2059" s="2">
        <f>N2050</f>
        <v>43493</v>
      </c>
      <c r="O2059" s="5">
        <f t="shared" si="1142"/>
        <v>0.58333333333333304</v>
      </c>
      <c r="P2059" s="4">
        <f t="shared" si="1143"/>
        <v>0.6041666666666663</v>
      </c>
      <c r="Q2059" s="98" t="s">
        <v>687</v>
      </c>
      <c r="R2059" s="86" t="s">
        <v>1106</v>
      </c>
      <c r="S2059" s="5">
        <f t="shared" ref="S2059:S2065" si="1145">SUM(P2059-O2059)</f>
        <v>2.0833333333333259E-2</v>
      </c>
    </row>
    <row r="2060" spans="1:19" ht="10.5" customHeight="1" x14ac:dyDescent="0.2">
      <c r="A2060" s="16"/>
      <c r="B2060" s="16"/>
      <c r="C2060" s="16"/>
      <c r="D2060" s="16"/>
      <c r="E2060" s="16"/>
      <c r="F2060" s="16"/>
      <c r="G2060" s="16"/>
      <c r="H2060" s="16"/>
      <c r="I2060" s="16"/>
      <c r="J2060" s="16"/>
      <c r="K2060" s="16"/>
      <c r="L2060" s="16">
        <f>S2060</f>
        <v>2.0833333333333259E-2</v>
      </c>
      <c r="M2060" s="16"/>
      <c r="N2060" s="2">
        <f>N2050</f>
        <v>43493</v>
      </c>
      <c r="O2060" s="5">
        <f t="shared" si="1142"/>
        <v>0.6041666666666663</v>
      </c>
      <c r="P2060" s="4">
        <f t="shared" si="1143"/>
        <v>0.62499999999999956</v>
      </c>
      <c r="Q2060" s="98" t="s">
        <v>687</v>
      </c>
      <c r="R2060" s="86" t="s">
        <v>1106</v>
      </c>
      <c r="S2060" s="5">
        <f t="shared" si="1145"/>
        <v>2.0833333333333259E-2</v>
      </c>
    </row>
    <row r="2061" spans="1:19" ht="10.5" customHeight="1" x14ac:dyDescent="0.2">
      <c r="A2061" s="16"/>
      <c r="B2061" s="16"/>
      <c r="C2061" s="16"/>
      <c r="D2061" s="16"/>
      <c r="E2061" s="16"/>
      <c r="F2061" s="16"/>
      <c r="G2061" s="16"/>
      <c r="H2061" s="16"/>
      <c r="I2061" s="16"/>
      <c r="J2061" s="16"/>
      <c r="K2061" s="16"/>
      <c r="L2061" s="16">
        <f>S2061</f>
        <v>2.0833333333333259E-2</v>
      </c>
      <c r="M2061" s="16"/>
      <c r="N2061" s="2">
        <f>N2050</f>
        <v>43493</v>
      </c>
      <c r="O2061" s="5">
        <f t="shared" si="1142"/>
        <v>0.62499999999999956</v>
      </c>
      <c r="P2061" s="4">
        <f t="shared" si="1143"/>
        <v>0.64583333333333282</v>
      </c>
      <c r="Q2061" s="98" t="s">
        <v>687</v>
      </c>
      <c r="R2061" s="86" t="s">
        <v>1106</v>
      </c>
      <c r="S2061" s="5">
        <f t="shared" si="1145"/>
        <v>2.0833333333333259E-2</v>
      </c>
    </row>
    <row r="2062" spans="1:19" ht="10.5" customHeight="1" x14ac:dyDescent="0.2">
      <c r="A2062" s="16"/>
      <c r="B2062" s="16"/>
      <c r="C2062" s="16"/>
      <c r="D2062" s="16"/>
      <c r="E2062" s="16"/>
      <c r="F2062" s="16"/>
      <c r="G2062" s="16"/>
      <c r="H2062" s="16"/>
      <c r="I2062" s="16"/>
      <c r="J2062" s="16"/>
      <c r="K2062" s="16"/>
      <c r="L2062" s="16">
        <f>S2062</f>
        <v>2.0833333333333259E-2</v>
      </c>
      <c r="M2062" s="16"/>
      <c r="N2062" s="2">
        <f>N2050</f>
        <v>43493</v>
      </c>
      <c r="O2062" s="5">
        <f t="shared" si="1142"/>
        <v>0.64583333333333282</v>
      </c>
      <c r="P2062" s="4">
        <f t="shared" si="1143"/>
        <v>0.66666666666666607</v>
      </c>
      <c r="Q2062" s="98" t="s">
        <v>687</v>
      </c>
      <c r="R2062" s="86" t="s">
        <v>1106</v>
      </c>
      <c r="S2062" s="5">
        <f t="shared" si="1145"/>
        <v>2.0833333333333259E-2</v>
      </c>
    </row>
    <row r="2063" spans="1:19" ht="10.5" customHeight="1" x14ac:dyDescent="0.2">
      <c r="B2063" s="16"/>
      <c r="C2063" s="16"/>
      <c r="D2063" s="16"/>
      <c r="E2063" s="16"/>
      <c r="F2063" s="16"/>
      <c r="G2063" s="16"/>
      <c r="H2063" s="16">
        <f>S2063</f>
        <v>2.0833333333333259E-2</v>
      </c>
      <c r="I2063" s="16"/>
      <c r="J2063" s="16"/>
      <c r="K2063" s="16"/>
      <c r="L2063" s="16"/>
      <c r="M2063" s="16"/>
      <c r="N2063" s="2">
        <f>N2050</f>
        <v>43493</v>
      </c>
      <c r="O2063" s="5">
        <f t="shared" si="1142"/>
        <v>0.66666666666666607</v>
      </c>
      <c r="P2063" s="4">
        <f t="shared" si="1143"/>
        <v>0.68749999999999933</v>
      </c>
      <c r="Q2063" s="176" t="s">
        <v>11</v>
      </c>
      <c r="R2063" s="86" t="s">
        <v>1105</v>
      </c>
      <c r="S2063" s="5">
        <f t="shared" si="1145"/>
        <v>2.0833333333333259E-2</v>
      </c>
    </row>
    <row r="2064" spans="1:19" ht="10.5" customHeight="1" x14ac:dyDescent="0.2">
      <c r="B2064" s="16"/>
      <c r="C2064" s="16"/>
      <c r="D2064" s="16"/>
      <c r="E2064" s="16"/>
      <c r="F2064" s="16"/>
      <c r="G2064" s="16"/>
      <c r="H2064" s="16"/>
      <c r="I2064" s="16"/>
      <c r="J2064" s="16"/>
      <c r="K2064" s="16"/>
      <c r="L2064" s="16">
        <f>S2064</f>
        <v>2.0833333333333259E-2</v>
      </c>
      <c r="M2064" s="16"/>
      <c r="N2064" s="2">
        <f>N2050</f>
        <v>43493</v>
      </c>
      <c r="O2064" s="5">
        <f t="shared" si="1142"/>
        <v>0.68749999999999933</v>
      </c>
      <c r="P2064" s="4">
        <f t="shared" si="1143"/>
        <v>0.70833333333333259</v>
      </c>
      <c r="Q2064" s="98" t="s">
        <v>687</v>
      </c>
      <c r="R2064" s="86" t="s">
        <v>1107</v>
      </c>
      <c r="S2064" s="5">
        <f t="shared" si="1145"/>
        <v>2.0833333333333259E-2</v>
      </c>
    </row>
    <row r="2065" spans="1:19" ht="10.5" customHeight="1" x14ac:dyDescent="0.2">
      <c r="B2065" s="16"/>
      <c r="C2065" s="16"/>
      <c r="D2065" s="16"/>
      <c r="E2065" s="16"/>
      <c r="F2065" s="16"/>
      <c r="G2065" s="16"/>
      <c r="H2065" s="16"/>
      <c r="I2065" s="16"/>
      <c r="J2065" s="16"/>
      <c r="K2065" s="16"/>
      <c r="L2065" s="16">
        <f>S2065</f>
        <v>2.0833333333333259E-2</v>
      </c>
      <c r="M2065" s="16"/>
      <c r="N2065" s="2">
        <f>N2050</f>
        <v>43493</v>
      </c>
      <c r="O2065" s="5">
        <f t="shared" si="1142"/>
        <v>0.70833333333333259</v>
      </c>
      <c r="P2065" s="4">
        <f t="shared" si="1143"/>
        <v>0.72916666666666585</v>
      </c>
      <c r="Q2065" s="98" t="s">
        <v>687</v>
      </c>
      <c r="R2065" s="86" t="s">
        <v>1107</v>
      </c>
      <c r="S2065" s="5">
        <f t="shared" si="1145"/>
        <v>2.0833333333333259E-2</v>
      </c>
    </row>
    <row r="2066" spans="1:19" ht="10.5" customHeight="1" x14ac:dyDescent="0.2">
      <c r="B2066" s="16"/>
      <c r="C2066" s="16"/>
      <c r="D2066" s="16"/>
      <c r="E2066" s="16"/>
      <c r="F2066" s="16"/>
      <c r="G2066" s="16"/>
      <c r="H2066" s="16"/>
      <c r="I2066" s="16"/>
      <c r="J2066" s="16"/>
      <c r="K2066" s="16"/>
      <c r="L2066" s="16">
        <f>S2066</f>
        <v>2.0833333333333259E-2</v>
      </c>
      <c r="M2066" s="16"/>
      <c r="N2066" s="2">
        <f>N2050</f>
        <v>43493</v>
      </c>
      <c r="O2066" s="5">
        <f t="shared" si="1142"/>
        <v>0.72916666666666585</v>
      </c>
      <c r="P2066" s="4">
        <f t="shared" si="1143"/>
        <v>0.74999999999999911</v>
      </c>
      <c r="Q2066" s="98" t="s">
        <v>687</v>
      </c>
      <c r="R2066" s="86" t="s">
        <v>1107</v>
      </c>
      <c r="S2066" s="5">
        <f>SUM(P2066-O2066)</f>
        <v>2.0833333333333259E-2</v>
      </c>
    </row>
    <row r="2067" spans="1:19" ht="10.5" customHeight="1" x14ac:dyDescent="0.2">
      <c r="B2067" s="16"/>
      <c r="C2067" s="16"/>
      <c r="D2067" s="16"/>
      <c r="E2067" s="16"/>
      <c r="F2067" s="16"/>
      <c r="G2067" s="16"/>
      <c r="H2067" s="16"/>
      <c r="I2067" s="16"/>
      <c r="J2067" s="16"/>
      <c r="K2067" s="16"/>
      <c r="L2067" s="16"/>
      <c r="M2067" s="16"/>
      <c r="N2067" s="2">
        <f>N2050</f>
        <v>43493</v>
      </c>
      <c r="O2067" s="5">
        <f t="shared" si="1142"/>
        <v>0.74999999999999911</v>
      </c>
      <c r="P2067" s="4">
        <f t="shared" si="1143"/>
        <v>0.77083333333333237</v>
      </c>
      <c r="Q2067" s="98" t="s">
        <v>23</v>
      </c>
      <c r="R2067" s="86" t="s">
        <v>723</v>
      </c>
      <c r="S2067" s="5"/>
    </row>
    <row r="2068" spans="1:19" ht="10.5" customHeight="1" x14ac:dyDescent="0.2">
      <c r="B2068" s="16"/>
      <c r="C2068" s="16"/>
      <c r="D2068" s="16"/>
      <c r="E2068" s="16"/>
      <c r="F2068" s="16"/>
      <c r="G2068" s="16"/>
      <c r="H2068" s="16"/>
      <c r="I2068" s="16"/>
      <c r="J2068" s="16"/>
      <c r="K2068" s="16"/>
      <c r="L2068" s="16"/>
      <c r="M2068" s="16"/>
      <c r="N2068" s="2">
        <f>N2050</f>
        <v>43493</v>
      </c>
      <c r="O2068" s="5">
        <f t="shared" ref="O2068:O2075" si="1146">SUM(P2067)</f>
        <v>0.77083333333333237</v>
      </c>
      <c r="P2068" s="4">
        <f t="shared" si="1143"/>
        <v>0.79166666666666563</v>
      </c>
      <c r="Q2068" s="98" t="s">
        <v>23</v>
      </c>
      <c r="R2068" s="86" t="s">
        <v>723</v>
      </c>
      <c r="S2068" s="5"/>
    </row>
    <row r="2069" spans="1:19" ht="10.5" customHeight="1" x14ac:dyDescent="0.2">
      <c r="B2069" s="16"/>
      <c r="C2069" s="16"/>
      <c r="D2069" s="16"/>
      <c r="E2069" s="16"/>
      <c r="F2069" s="16"/>
      <c r="G2069" s="16"/>
      <c r="H2069" s="16"/>
      <c r="I2069" s="16"/>
      <c r="J2069" s="16"/>
      <c r="K2069" s="16"/>
      <c r="L2069" s="16">
        <f t="shared" ref="L2069:L2075" si="1147">S2069</f>
        <v>2.0833333333333259E-2</v>
      </c>
      <c r="M2069" s="16"/>
      <c r="N2069" s="2">
        <f>N2050</f>
        <v>43493</v>
      </c>
      <c r="O2069" s="5">
        <f t="shared" si="1146"/>
        <v>0.79166666666666563</v>
      </c>
      <c r="P2069" s="4">
        <f t="shared" si="1143"/>
        <v>0.81249999999999889</v>
      </c>
      <c r="Q2069" s="98" t="s">
        <v>687</v>
      </c>
      <c r="R2069" s="86" t="s">
        <v>1108</v>
      </c>
      <c r="S2069" s="5">
        <f t="shared" ref="S2069:S2075" si="1148">SUM(P2069-O2069)</f>
        <v>2.0833333333333259E-2</v>
      </c>
    </row>
    <row r="2070" spans="1:19" ht="10.5" customHeight="1" x14ac:dyDescent="0.2">
      <c r="B2070" s="16"/>
      <c r="C2070" s="16"/>
      <c r="D2070" s="16"/>
      <c r="E2070" s="16"/>
      <c r="F2070" s="16"/>
      <c r="G2070" s="16"/>
      <c r="H2070" s="16"/>
      <c r="I2070" s="16"/>
      <c r="J2070" s="16"/>
      <c r="K2070" s="16"/>
      <c r="L2070" s="16">
        <f t="shared" si="1147"/>
        <v>2.0833333333333259E-2</v>
      </c>
      <c r="M2070" s="16"/>
      <c r="N2070" s="2">
        <f>N2050</f>
        <v>43493</v>
      </c>
      <c r="O2070" s="5">
        <f t="shared" si="1146"/>
        <v>0.81249999999999889</v>
      </c>
      <c r="P2070" s="4">
        <f t="shared" si="1143"/>
        <v>0.83333333333333215</v>
      </c>
      <c r="Q2070" s="98" t="s">
        <v>687</v>
      </c>
      <c r="R2070" s="86" t="s">
        <v>1108</v>
      </c>
      <c r="S2070" s="5">
        <f t="shared" si="1148"/>
        <v>2.0833333333333259E-2</v>
      </c>
    </row>
    <row r="2071" spans="1:19" ht="10.5" customHeight="1" x14ac:dyDescent="0.2">
      <c r="B2071" s="16"/>
      <c r="C2071" s="16"/>
      <c r="D2071" s="16"/>
      <c r="E2071" s="16"/>
      <c r="F2071" s="16"/>
      <c r="G2071" s="16"/>
      <c r="H2071" s="16"/>
      <c r="I2071" s="16"/>
      <c r="J2071" s="16"/>
      <c r="K2071" s="16"/>
      <c r="L2071" s="16">
        <f t="shared" si="1147"/>
        <v>2.0833333333333259E-2</v>
      </c>
      <c r="M2071" s="16"/>
      <c r="N2071" s="2">
        <f>N2050</f>
        <v>43493</v>
      </c>
      <c r="O2071" s="5">
        <f t="shared" si="1146"/>
        <v>0.83333333333333215</v>
      </c>
      <c r="P2071" s="4">
        <f t="shared" si="1143"/>
        <v>0.85416666666666541</v>
      </c>
      <c r="Q2071" s="98" t="s">
        <v>687</v>
      </c>
      <c r="R2071" s="86" t="s">
        <v>1108</v>
      </c>
      <c r="S2071" s="5">
        <f t="shared" si="1148"/>
        <v>2.0833333333333259E-2</v>
      </c>
    </row>
    <row r="2072" spans="1:19" ht="10.5" customHeight="1" x14ac:dyDescent="0.2">
      <c r="B2072" s="16"/>
      <c r="C2072" s="16"/>
      <c r="D2072" s="16"/>
      <c r="E2072" s="16"/>
      <c r="F2072" s="16"/>
      <c r="G2072" s="16"/>
      <c r="H2072" s="16"/>
      <c r="I2072" s="16"/>
      <c r="J2072" s="16"/>
      <c r="K2072" s="16"/>
      <c r="L2072" s="16">
        <f t="shared" si="1147"/>
        <v>2.0833333333333259E-2</v>
      </c>
      <c r="M2072" s="16"/>
      <c r="N2072" s="2">
        <f>N2050</f>
        <v>43493</v>
      </c>
      <c r="O2072" s="5">
        <f t="shared" si="1146"/>
        <v>0.85416666666666541</v>
      </c>
      <c r="P2072" s="4">
        <f t="shared" si="1143"/>
        <v>0.87499999999999867</v>
      </c>
      <c r="Q2072" s="98" t="s">
        <v>687</v>
      </c>
      <c r="R2072" s="86" t="s">
        <v>1108</v>
      </c>
      <c r="S2072" s="5">
        <f t="shared" si="1148"/>
        <v>2.0833333333333259E-2</v>
      </c>
    </row>
    <row r="2073" spans="1:19" ht="10.5" customHeight="1" x14ac:dyDescent="0.2">
      <c r="B2073" s="16"/>
      <c r="C2073" s="16"/>
      <c r="D2073" s="16"/>
      <c r="E2073" s="16"/>
      <c r="F2073" s="16"/>
      <c r="G2073" s="16"/>
      <c r="H2073" s="16"/>
      <c r="I2073" s="16"/>
      <c r="J2073" s="16"/>
      <c r="K2073" s="16"/>
      <c r="L2073" s="16">
        <f t="shared" si="1147"/>
        <v>2.0833333333333259E-2</v>
      </c>
      <c r="M2073" s="16"/>
      <c r="N2073" s="2">
        <f>N2050</f>
        <v>43493</v>
      </c>
      <c r="O2073" s="5">
        <f t="shared" si="1146"/>
        <v>0.87499999999999867</v>
      </c>
      <c r="P2073" s="4">
        <f t="shared" si="1143"/>
        <v>0.89583333333333193</v>
      </c>
      <c r="Q2073" s="98" t="s">
        <v>687</v>
      </c>
      <c r="R2073" s="86" t="s">
        <v>1109</v>
      </c>
      <c r="S2073" s="5">
        <f t="shared" si="1148"/>
        <v>2.0833333333333259E-2</v>
      </c>
    </row>
    <row r="2074" spans="1:19" ht="10.5" customHeight="1" x14ac:dyDescent="0.2">
      <c r="B2074" s="16"/>
      <c r="C2074" s="16"/>
      <c r="D2074" s="16"/>
      <c r="E2074" s="16"/>
      <c r="F2074" s="16"/>
      <c r="G2074" s="16"/>
      <c r="H2074" s="16"/>
      <c r="I2074" s="16"/>
      <c r="J2074" s="16"/>
      <c r="K2074" s="16"/>
      <c r="L2074" s="16">
        <f t="shared" si="1147"/>
        <v>2.0833333333333259E-2</v>
      </c>
      <c r="M2074" s="16"/>
      <c r="N2074" s="2">
        <f>N2050</f>
        <v>43493</v>
      </c>
      <c r="O2074" s="5">
        <f t="shared" si="1146"/>
        <v>0.89583333333333193</v>
      </c>
      <c r="P2074" s="4">
        <f t="shared" si="1143"/>
        <v>0.91666666666666519</v>
      </c>
      <c r="Q2074" s="98" t="s">
        <v>687</v>
      </c>
      <c r="R2074" s="86" t="s">
        <v>1109</v>
      </c>
      <c r="S2074" s="5">
        <f t="shared" si="1148"/>
        <v>2.0833333333333259E-2</v>
      </c>
    </row>
    <row r="2075" spans="1:19" ht="10.5" customHeight="1" thickBot="1" x14ac:dyDescent="0.25">
      <c r="B2075" s="16"/>
      <c r="C2075" s="16"/>
      <c r="D2075" s="16"/>
      <c r="E2075" s="16"/>
      <c r="F2075" s="16"/>
      <c r="G2075" s="16"/>
      <c r="H2075" s="16"/>
      <c r="I2075" s="16"/>
      <c r="J2075" s="16"/>
      <c r="K2075" s="16"/>
      <c r="L2075" s="16">
        <f t="shared" si="1147"/>
        <v>2.0833333333333259E-2</v>
      </c>
      <c r="M2075" s="16"/>
      <c r="N2075" s="2">
        <f>N2050</f>
        <v>43493</v>
      </c>
      <c r="O2075" s="5">
        <f t="shared" si="1146"/>
        <v>0.91666666666666519</v>
      </c>
      <c r="P2075" s="4">
        <f t="shared" si="1143"/>
        <v>0.93749999999999845</v>
      </c>
      <c r="Q2075" s="98" t="s">
        <v>687</v>
      </c>
      <c r="R2075" s="86" t="s">
        <v>1109</v>
      </c>
      <c r="S2075" s="5">
        <f t="shared" si="1148"/>
        <v>2.0833333333333259E-2</v>
      </c>
    </row>
    <row r="2076" spans="1:19" ht="10.5" customHeight="1" x14ac:dyDescent="0.2">
      <c r="A2076" s="17">
        <f t="shared" ref="A2076:M2076" si="1149">SUM(A2051:A2075)</f>
        <v>0</v>
      </c>
      <c r="B2076" s="17">
        <f t="shared" si="1149"/>
        <v>0</v>
      </c>
      <c r="C2076" s="17">
        <f t="shared" si="1149"/>
        <v>0</v>
      </c>
      <c r="D2076" s="17">
        <f t="shared" si="1149"/>
        <v>0</v>
      </c>
      <c r="E2076" s="17">
        <f t="shared" si="1149"/>
        <v>2.0833333333333315E-2</v>
      </c>
      <c r="F2076" s="17">
        <f t="shared" si="1149"/>
        <v>0</v>
      </c>
      <c r="G2076" s="17">
        <f t="shared" si="1149"/>
        <v>0</v>
      </c>
      <c r="H2076" s="17">
        <f t="shared" si="1149"/>
        <v>2.0833333333333259E-2</v>
      </c>
      <c r="I2076" s="17">
        <f t="shared" si="1149"/>
        <v>2.0833333333333315E-2</v>
      </c>
      <c r="J2076" s="17">
        <f t="shared" si="1149"/>
        <v>0</v>
      </c>
      <c r="K2076" s="17">
        <f t="shared" si="1149"/>
        <v>0</v>
      </c>
      <c r="L2076" s="17">
        <f t="shared" si="1149"/>
        <v>0.37499999999999883</v>
      </c>
      <c r="M2076" s="17">
        <f t="shared" si="1149"/>
        <v>0</v>
      </c>
      <c r="N2076" s="55" t="b">
        <f>SUM(A2076:M2076) = S2076</f>
        <v>1</v>
      </c>
      <c r="O2076" s="23"/>
      <c r="P2076" s="23"/>
      <c r="Q2076" s="49"/>
      <c r="R2076" s="49"/>
      <c r="S2076" s="17">
        <f>SUM(S2051:S2075)</f>
        <v>0.43749999999999872</v>
      </c>
    </row>
    <row r="2077" spans="1:19" ht="10.5" customHeight="1" x14ac:dyDescent="0.2">
      <c r="A2077" s="8">
        <f t="shared" ref="A2077:C2077" si="1150">(A2076-INT(A2076))*24</f>
        <v>0</v>
      </c>
      <c r="B2077" s="8">
        <f t="shared" si="1150"/>
        <v>0</v>
      </c>
      <c r="C2077" s="8">
        <f t="shared" si="1150"/>
        <v>0</v>
      </c>
      <c r="D2077" s="18">
        <f>(D2076-INT(D2076))*24</f>
        <v>0</v>
      </c>
      <c r="E2077" s="18">
        <f>(E2076-INT(E2076))*24</f>
        <v>0.49999999999999956</v>
      </c>
      <c r="F2077" s="18">
        <f>(F2076-INT(F2076))*24</f>
        <v>0</v>
      </c>
      <c r="G2077" s="18">
        <f>(G2076-INT(G2076))*24</f>
        <v>0</v>
      </c>
      <c r="H2077" s="18">
        <f t="shared" ref="H2077:M2077" si="1151">(H2076-INT(H2076))*24</f>
        <v>0.49999999999999822</v>
      </c>
      <c r="I2077" s="18">
        <f t="shared" si="1151"/>
        <v>0.49999999999999956</v>
      </c>
      <c r="J2077" s="18">
        <f t="shared" si="1151"/>
        <v>0</v>
      </c>
      <c r="K2077" s="18">
        <f t="shared" si="1151"/>
        <v>0</v>
      </c>
      <c r="L2077" s="18">
        <f t="shared" si="1151"/>
        <v>8.9999999999999716</v>
      </c>
      <c r="M2077" s="57">
        <f t="shared" si="1151"/>
        <v>0</v>
      </c>
      <c r="N2077" s="26">
        <f>SUM(A2077:M2077)</f>
        <v>10.499999999999968</v>
      </c>
      <c r="O2077" s="9"/>
      <c r="P2077" s="9"/>
      <c r="Q2077" s="50"/>
      <c r="R2077" s="50"/>
      <c r="S2077" s="52"/>
    </row>
    <row r="2078" spans="1:19" ht="10.5" customHeight="1" thickBot="1" x14ac:dyDescent="0.25">
      <c r="A2078" s="15"/>
      <c r="B2078" s="11"/>
      <c r="C2078" s="11"/>
      <c r="D2078" s="20">
        <f>SUM(A2077:D2077)</f>
        <v>0</v>
      </c>
      <c r="E2078" s="20">
        <f t="shared" ref="E2078:M2078" si="1152">E2077</f>
        <v>0.49999999999999956</v>
      </c>
      <c r="F2078" s="20">
        <f t="shared" si="1152"/>
        <v>0</v>
      </c>
      <c r="G2078" s="20">
        <f t="shared" si="1152"/>
        <v>0</v>
      </c>
      <c r="H2078" s="20">
        <f t="shared" si="1152"/>
        <v>0.49999999999999822</v>
      </c>
      <c r="I2078" s="20">
        <f t="shared" si="1152"/>
        <v>0.49999999999999956</v>
      </c>
      <c r="J2078" s="20">
        <f t="shared" si="1152"/>
        <v>0</v>
      </c>
      <c r="K2078" s="20">
        <f t="shared" si="1152"/>
        <v>0</v>
      </c>
      <c r="L2078" s="20">
        <f t="shared" si="1152"/>
        <v>8.9999999999999716</v>
      </c>
      <c r="M2078" s="58">
        <f t="shared" si="1152"/>
        <v>0</v>
      </c>
      <c r="N2078" s="60">
        <f>S2078</f>
        <v>0.43749999999999872</v>
      </c>
      <c r="O2078" s="12"/>
      <c r="P2078" s="12"/>
      <c r="Q2078" s="51"/>
      <c r="R2078" s="51"/>
      <c r="S2078" s="54">
        <f>SUM(S2076:S2077)</f>
        <v>0.43749999999999872</v>
      </c>
    </row>
    <row r="2079" spans="1:19" ht="10.5" customHeight="1" thickBot="1" x14ac:dyDescent="0.25">
      <c r="A2079" s="39"/>
      <c r="B2079" s="40" t="s">
        <v>252</v>
      </c>
      <c r="C2079" s="40" t="s">
        <v>19</v>
      </c>
      <c r="D2079" s="40" t="s">
        <v>3</v>
      </c>
      <c r="E2079" s="59" t="s">
        <v>24</v>
      </c>
      <c r="F2079" s="40" t="s">
        <v>12</v>
      </c>
      <c r="G2079" s="39" t="s">
        <v>10</v>
      </c>
      <c r="H2079" s="39" t="s">
        <v>11</v>
      </c>
      <c r="I2079" s="39" t="s">
        <v>15</v>
      </c>
      <c r="J2079" s="39" t="s">
        <v>13</v>
      </c>
      <c r="K2079" s="39" t="s">
        <v>368</v>
      </c>
      <c r="L2079" s="39" t="s">
        <v>687</v>
      </c>
      <c r="M2079" s="59" t="s">
        <v>26</v>
      </c>
      <c r="N2079" s="56">
        <f>N2050+1</f>
        <v>43494</v>
      </c>
      <c r="O2079" s="4">
        <v>0.375</v>
      </c>
      <c r="P2079" s="4">
        <f>O2079</f>
        <v>0.375</v>
      </c>
      <c r="Q2079" s="47" t="s">
        <v>23</v>
      </c>
      <c r="R2079" s="86" t="s">
        <v>661</v>
      </c>
      <c r="S2079" s="5">
        <f t="shared" ref="S2079" si="1153">SUM(P2079-O2079)</f>
        <v>0</v>
      </c>
    </row>
    <row r="2080" spans="1:19" ht="10.5" customHeight="1" x14ac:dyDescent="0.2">
      <c r="B2080" s="16"/>
      <c r="C2080" s="13"/>
      <c r="D2080" s="16"/>
      <c r="E2080" s="16"/>
      <c r="F2080" s="16"/>
      <c r="G2080" s="16">
        <f>S2080</f>
        <v>2.0833333333333315E-2</v>
      </c>
      <c r="H2080" s="16"/>
      <c r="I2080" s="16"/>
      <c r="J2080" s="16"/>
      <c r="L2080" s="16"/>
      <c r="M2080" s="16"/>
      <c r="N2080" s="2">
        <f>N2079</f>
        <v>43494</v>
      </c>
      <c r="O2080" s="5">
        <f t="shared" ref="O2080:O2096" si="1154">SUM(P2079)</f>
        <v>0.375</v>
      </c>
      <c r="P2080" s="4">
        <f t="shared" ref="P2080:P2098" si="1155">P2079+0.0208333333333333</f>
        <v>0.39583333333333331</v>
      </c>
      <c r="Q2080" s="176" t="s">
        <v>10</v>
      </c>
      <c r="R2080" s="6" t="s">
        <v>68</v>
      </c>
      <c r="S2080" s="5">
        <f t="shared" ref="S2080:S2082" si="1156">SUM(P2080-O2080)</f>
        <v>2.0833333333333315E-2</v>
      </c>
    </row>
    <row r="2081" spans="1:19" ht="10.5" customHeight="1" x14ac:dyDescent="0.2">
      <c r="B2081" s="16"/>
      <c r="C2081" s="13"/>
      <c r="D2081" s="16"/>
      <c r="E2081" s="16"/>
      <c r="F2081" s="16"/>
      <c r="G2081" s="16"/>
      <c r="H2081" s="16"/>
      <c r="I2081" s="16">
        <f>S2081</f>
        <v>2.0833333333333315E-2</v>
      </c>
      <c r="J2081" s="16"/>
      <c r="K2081" s="16"/>
      <c r="L2081" s="16"/>
      <c r="M2081" s="16"/>
      <c r="N2081" s="2">
        <f>N2079</f>
        <v>43494</v>
      </c>
      <c r="O2081" s="5">
        <f t="shared" si="1154"/>
        <v>0.39583333333333331</v>
      </c>
      <c r="P2081" s="4">
        <f t="shared" si="1155"/>
        <v>0.41666666666666663</v>
      </c>
      <c r="Q2081" s="176" t="s">
        <v>36</v>
      </c>
      <c r="R2081" s="6" t="s">
        <v>1111</v>
      </c>
      <c r="S2081" s="5">
        <f t="shared" si="1156"/>
        <v>2.0833333333333315E-2</v>
      </c>
    </row>
    <row r="2082" spans="1:19" ht="10.5" customHeight="1" x14ac:dyDescent="0.2">
      <c r="B2082" s="16"/>
      <c r="C2082" s="13"/>
      <c r="D2082" s="16"/>
      <c r="E2082" s="16"/>
      <c r="F2082" s="16"/>
      <c r="G2082" s="16">
        <f t="shared" ref="G2082:G2087" si="1157">S2082</f>
        <v>2.0833333333333315E-2</v>
      </c>
      <c r="H2082" s="16"/>
      <c r="I2082" s="16"/>
      <c r="J2082" s="16"/>
      <c r="K2082" s="16"/>
      <c r="L2082" s="16"/>
      <c r="M2082" s="13"/>
      <c r="N2082" s="2">
        <f>N2079</f>
        <v>43494</v>
      </c>
      <c r="O2082" s="5">
        <f t="shared" si="1154"/>
        <v>0.41666666666666663</v>
      </c>
      <c r="P2082" s="4">
        <f t="shared" si="1155"/>
        <v>0.43749999999999994</v>
      </c>
      <c r="Q2082" s="176" t="s">
        <v>10</v>
      </c>
      <c r="R2082" s="6" t="s">
        <v>68</v>
      </c>
      <c r="S2082" s="5">
        <f t="shared" si="1156"/>
        <v>2.0833333333333315E-2</v>
      </c>
    </row>
    <row r="2083" spans="1:19" ht="10.5" customHeight="1" x14ac:dyDescent="0.2">
      <c r="B2083" s="16"/>
      <c r="C2083" s="16"/>
      <c r="D2083" s="16"/>
      <c r="E2083" s="16"/>
      <c r="F2083" s="16"/>
      <c r="G2083" s="16">
        <f t="shared" si="1157"/>
        <v>2.0833333333333315E-2</v>
      </c>
      <c r="H2083" s="16"/>
      <c r="I2083" s="16"/>
      <c r="J2083" s="16"/>
      <c r="K2083" s="16"/>
      <c r="L2083" s="16"/>
      <c r="M2083" s="16"/>
      <c r="N2083" s="2">
        <f>N2079</f>
        <v>43494</v>
      </c>
      <c r="O2083" s="5">
        <f t="shared" si="1154"/>
        <v>0.43749999999999994</v>
      </c>
      <c r="P2083" s="4">
        <f t="shared" si="1155"/>
        <v>0.45833333333333326</v>
      </c>
      <c r="Q2083" s="176" t="s">
        <v>10</v>
      </c>
      <c r="R2083" s="6" t="s">
        <v>1110</v>
      </c>
      <c r="S2083" s="5">
        <f>SUM(P2083-O2083)</f>
        <v>2.0833333333333315E-2</v>
      </c>
    </row>
    <row r="2084" spans="1:19" ht="10.5" customHeight="1" x14ac:dyDescent="0.2">
      <c r="B2084" s="16"/>
      <c r="C2084" s="16"/>
      <c r="D2084" s="16"/>
      <c r="E2084" s="16"/>
      <c r="F2084" s="16"/>
      <c r="G2084" s="16">
        <f t="shared" si="1157"/>
        <v>2.0833333333333315E-2</v>
      </c>
      <c r="H2084" s="16"/>
      <c r="I2084" s="16"/>
      <c r="J2084" s="16"/>
      <c r="K2084" s="16"/>
      <c r="L2084" s="16"/>
      <c r="M2084" s="16"/>
      <c r="N2084" s="2">
        <f>N2079</f>
        <v>43494</v>
      </c>
      <c r="O2084" s="5">
        <f t="shared" si="1154"/>
        <v>0.45833333333333326</v>
      </c>
      <c r="P2084" s="4">
        <f t="shared" si="1155"/>
        <v>0.47916666666666657</v>
      </c>
      <c r="Q2084" s="176" t="s">
        <v>10</v>
      </c>
      <c r="R2084" s="6" t="s">
        <v>1110</v>
      </c>
      <c r="S2084" s="5">
        <f>SUM(P2084-O2084)</f>
        <v>2.0833333333333315E-2</v>
      </c>
    </row>
    <row r="2085" spans="1:19" ht="10.5" customHeight="1" x14ac:dyDescent="0.2">
      <c r="B2085" s="16"/>
      <c r="C2085" s="13"/>
      <c r="D2085" s="16"/>
      <c r="E2085" s="16"/>
      <c r="F2085" s="16"/>
      <c r="G2085" s="16">
        <f t="shared" si="1157"/>
        <v>2.0833333333333315E-2</v>
      </c>
      <c r="H2085" s="16"/>
      <c r="I2085" s="16"/>
      <c r="J2085" s="16"/>
      <c r="K2085" s="16"/>
      <c r="L2085" s="16"/>
      <c r="M2085" s="13"/>
      <c r="N2085" s="2">
        <f>N2079</f>
        <v>43494</v>
      </c>
      <c r="O2085" s="5">
        <f t="shared" si="1154"/>
        <v>0.47916666666666657</v>
      </c>
      <c r="P2085" s="4">
        <f t="shared" si="1155"/>
        <v>0.49999999999999989</v>
      </c>
      <c r="Q2085" s="176" t="s">
        <v>10</v>
      </c>
      <c r="R2085" s="6" t="s">
        <v>1110</v>
      </c>
      <c r="S2085" s="5">
        <f t="shared" ref="S2085:S2087" si="1158">SUM(P2085-O2085)</f>
        <v>2.0833333333333315E-2</v>
      </c>
    </row>
    <row r="2086" spans="1:19" ht="10.5" customHeight="1" x14ac:dyDescent="0.2">
      <c r="B2086" s="16"/>
      <c r="C2086" s="13"/>
      <c r="D2086" s="16"/>
      <c r="E2086" s="16"/>
      <c r="F2086" s="16"/>
      <c r="G2086" s="16">
        <f t="shared" si="1157"/>
        <v>2.0833333333333259E-2</v>
      </c>
      <c r="H2086" s="16"/>
      <c r="I2086" s="16"/>
      <c r="J2086" s="16"/>
      <c r="L2086" s="16"/>
      <c r="M2086" s="16"/>
      <c r="N2086" s="2">
        <f>N2079</f>
        <v>43494</v>
      </c>
      <c r="O2086" s="5">
        <f t="shared" si="1154"/>
        <v>0.49999999999999989</v>
      </c>
      <c r="P2086" s="4">
        <f t="shared" si="1155"/>
        <v>0.52083333333333315</v>
      </c>
      <c r="Q2086" s="176" t="s">
        <v>10</v>
      </c>
      <c r="R2086" s="6" t="s">
        <v>1110</v>
      </c>
      <c r="S2086" s="5">
        <f t="shared" si="1158"/>
        <v>2.0833333333333259E-2</v>
      </c>
    </row>
    <row r="2087" spans="1:19" ht="10.5" customHeight="1" x14ac:dyDescent="0.2">
      <c r="B2087" s="16"/>
      <c r="C2087" s="13"/>
      <c r="D2087" s="16"/>
      <c r="E2087" s="16"/>
      <c r="F2087" s="16"/>
      <c r="G2087" s="16">
        <f t="shared" si="1157"/>
        <v>2.0833333333333259E-2</v>
      </c>
      <c r="H2087" s="16"/>
      <c r="I2087" s="16"/>
      <c r="J2087" s="16"/>
      <c r="L2087" s="16"/>
      <c r="M2087" s="13"/>
      <c r="N2087" s="2">
        <f>N2079</f>
        <v>43494</v>
      </c>
      <c r="O2087" s="5">
        <f t="shared" si="1154"/>
        <v>0.52083333333333315</v>
      </c>
      <c r="P2087" s="4">
        <f t="shared" si="1155"/>
        <v>0.54166666666666641</v>
      </c>
      <c r="Q2087" s="176" t="s">
        <v>10</v>
      </c>
      <c r="R2087" s="6" t="s">
        <v>1110</v>
      </c>
      <c r="S2087" s="5">
        <f t="shared" si="1158"/>
        <v>2.0833333333333259E-2</v>
      </c>
    </row>
    <row r="2088" spans="1:19" ht="10.5" customHeight="1" x14ac:dyDescent="0.2">
      <c r="B2088" s="16"/>
      <c r="C2088" s="13"/>
      <c r="D2088" s="16"/>
      <c r="E2088" s="16"/>
      <c r="F2088" s="16"/>
      <c r="G2088" s="16"/>
      <c r="H2088" s="16"/>
      <c r="I2088" s="16"/>
      <c r="J2088" s="16"/>
      <c r="K2088" s="16"/>
      <c r="L2088" s="16"/>
      <c r="M2088" s="13"/>
      <c r="N2088" s="2">
        <f>N2079</f>
        <v>43494</v>
      </c>
      <c r="O2088" s="5">
        <f t="shared" si="1154"/>
        <v>0.54166666666666641</v>
      </c>
      <c r="P2088" s="4">
        <f t="shared" si="1155"/>
        <v>0.56249999999999967</v>
      </c>
      <c r="Q2088" s="176" t="s">
        <v>23</v>
      </c>
      <c r="R2088" s="6" t="s">
        <v>44</v>
      </c>
      <c r="S2088" s="5"/>
    </row>
    <row r="2089" spans="1:19" ht="10.5" customHeight="1" x14ac:dyDescent="0.2">
      <c r="B2089" s="16"/>
      <c r="C2089" s="16"/>
      <c r="D2089" s="16"/>
      <c r="E2089" s="16"/>
      <c r="F2089" s="16"/>
      <c r="G2089" s="16">
        <f t="shared" ref="G2089:G2096" si="1159">S2089</f>
        <v>2.0833333333333259E-2</v>
      </c>
      <c r="H2089" s="16"/>
      <c r="I2089" s="16"/>
      <c r="J2089" s="16"/>
      <c r="K2089" s="16"/>
      <c r="L2089" s="16"/>
      <c r="M2089" s="16"/>
      <c r="N2089" s="2">
        <f>N2079</f>
        <v>43494</v>
      </c>
      <c r="O2089" s="5">
        <f t="shared" si="1154"/>
        <v>0.56249999999999967</v>
      </c>
      <c r="P2089" s="4">
        <f t="shared" si="1155"/>
        <v>0.58333333333333293</v>
      </c>
      <c r="Q2089" s="176" t="s">
        <v>10</v>
      </c>
      <c r="R2089" s="6" t="s">
        <v>68</v>
      </c>
      <c r="S2089" s="5">
        <f>SUM(P2089-O2089)</f>
        <v>2.0833333333333259E-2</v>
      </c>
    </row>
    <row r="2090" spans="1:19" ht="10.5" customHeight="1" x14ac:dyDescent="0.2">
      <c r="A2090" s="16"/>
      <c r="B2090" s="16"/>
      <c r="C2090" s="16"/>
      <c r="D2090" s="16"/>
      <c r="E2090" s="16"/>
      <c r="F2090" s="16"/>
      <c r="G2090" s="16">
        <f t="shared" si="1159"/>
        <v>2.0833333333333259E-2</v>
      </c>
      <c r="H2090" s="16"/>
      <c r="I2090" s="16"/>
      <c r="J2090" s="16"/>
      <c r="K2090" s="16"/>
      <c r="L2090" s="16"/>
      <c r="M2090" s="16"/>
      <c r="N2090" s="2">
        <f>N2079</f>
        <v>43494</v>
      </c>
      <c r="O2090" s="5">
        <f t="shared" si="1154"/>
        <v>0.58333333333333293</v>
      </c>
      <c r="P2090" s="4">
        <f t="shared" si="1155"/>
        <v>0.60416666666666619</v>
      </c>
      <c r="Q2090" s="176" t="s">
        <v>10</v>
      </c>
      <c r="R2090" s="6" t="s">
        <v>1110</v>
      </c>
      <c r="S2090" s="5">
        <f>SUM(P2090-O2090)</f>
        <v>2.0833333333333259E-2</v>
      </c>
    </row>
    <row r="2091" spans="1:19" ht="10.5" customHeight="1" x14ac:dyDescent="0.2">
      <c r="B2091" s="16"/>
      <c r="C2091" s="13"/>
      <c r="D2091" s="16"/>
      <c r="E2091" s="16"/>
      <c r="F2091" s="16"/>
      <c r="G2091" s="16">
        <f t="shared" si="1159"/>
        <v>2.0833333333333259E-2</v>
      </c>
      <c r="H2091" s="16"/>
      <c r="I2091" s="16"/>
      <c r="J2091" s="16"/>
      <c r="K2091" s="16"/>
      <c r="L2091" s="16"/>
      <c r="M2091" s="16"/>
      <c r="N2091" s="2">
        <f>N2079</f>
        <v>43494</v>
      </c>
      <c r="O2091" s="5">
        <f t="shared" si="1154"/>
        <v>0.60416666666666619</v>
      </c>
      <c r="P2091" s="4">
        <f t="shared" si="1155"/>
        <v>0.62499999999999944</v>
      </c>
      <c r="Q2091" s="176" t="s">
        <v>10</v>
      </c>
      <c r="R2091" s="6" t="s">
        <v>1110</v>
      </c>
      <c r="S2091" s="5">
        <f>SUM(P2091-O2091)</f>
        <v>2.0833333333333259E-2</v>
      </c>
    </row>
    <row r="2092" spans="1:19" ht="10.5" customHeight="1" x14ac:dyDescent="0.2">
      <c r="B2092" s="16"/>
      <c r="C2092" s="13"/>
      <c r="D2092" s="16"/>
      <c r="E2092" s="16"/>
      <c r="F2092" s="16"/>
      <c r="G2092" s="16">
        <f t="shared" si="1159"/>
        <v>2.0833333333333259E-2</v>
      </c>
      <c r="H2092" s="16"/>
      <c r="I2092" s="16"/>
      <c r="J2092" s="16"/>
      <c r="K2092" s="16"/>
      <c r="L2092" s="16"/>
      <c r="M2092" s="16"/>
      <c r="N2092" s="2">
        <f>N2079</f>
        <v>43494</v>
      </c>
      <c r="O2092" s="5">
        <f t="shared" si="1154"/>
        <v>0.62499999999999944</v>
      </c>
      <c r="P2092" s="4">
        <f t="shared" si="1155"/>
        <v>0.6458333333333327</v>
      </c>
      <c r="Q2092" s="176" t="s">
        <v>10</v>
      </c>
      <c r="R2092" s="6" t="s">
        <v>1110</v>
      </c>
      <c r="S2092" s="5">
        <f t="shared" ref="S2092" si="1160">SUM(P2092-O2092)</f>
        <v>2.0833333333333259E-2</v>
      </c>
    </row>
    <row r="2093" spans="1:19" ht="10.5" customHeight="1" x14ac:dyDescent="0.2">
      <c r="B2093" s="16"/>
      <c r="C2093" s="13"/>
      <c r="D2093" s="16"/>
      <c r="E2093" s="16"/>
      <c r="F2093" s="16"/>
      <c r="G2093" s="16">
        <f t="shared" si="1159"/>
        <v>2.0833333333333259E-2</v>
      </c>
      <c r="H2093" s="16"/>
      <c r="I2093" s="16"/>
      <c r="J2093" s="16"/>
      <c r="K2093" s="16"/>
      <c r="L2093" s="16"/>
      <c r="M2093" s="16"/>
      <c r="N2093" s="2">
        <f>N2079</f>
        <v>43494</v>
      </c>
      <c r="O2093" s="5">
        <f t="shared" si="1154"/>
        <v>0.6458333333333327</v>
      </c>
      <c r="P2093" s="4">
        <f t="shared" si="1155"/>
        <v>0.66666666666666596</v>
      </c>
      <c r="Q2093" s="176" t="s">
        <v>10</v>
      </c>
      <c r="R2093" s="6" t="s">
        <v>1110</v>
      </c>
      <c r="S2093" s="5">
        <f>SUM(P2093-O2093)</f>
        <v>2.0833333333333259E-2</v>
      </c>
    </row>
    <row r="2094" spans="1:19" ht="10.5" customHeight="1" x14ac:dyDescent="0.2">
      <c r="B2094" s="16"/>
      <c r="C2094" s="13"/>
      <c r="D2094" s="16"/>
      <c r="E2094" s="16"/>
      <c r="F2094" s="16"/>
      <c r="G2094" s="16">
        <f t="shared" si="1159"/>
        <v>2.0833333333333259E-2</v>
      </c>
      <c r="H2094" s="16"/>
      <c r="I2094" s="16"/>
      <c r="J2094" s="16"/>
      <c r="K2094" s="16"/>
      <c r="L2094" s="16"/>
      <c r="M2094" s="16"/>
      <c r="N2094" s="2">
        <f>N2079</f>
        <v>43494</v>
      </c>
      <c r="O2094" s="5">
        <f t="shared" si="1154"/>
        <v>0.66666666666666596</v>
      </c>
      <c r="P2094" s="4">
        <f t="shared" si="1155"/>
        <v>0.68749999999999922</v>
      </c>
      <c r="Q2094" s="176" t="s">
        <v>10</v>
      </c>
      <c r="R2094" s="6" t="s">
        <v>1114</v>
      </c>
      <c r="S2094" s="5">
        <f t="shared" ref="S2094:S2096" si="1161">SUM(P2094-O2094)</f>
        <v>2.0833333333333259E-2</v>
      </c>
    </row>
    <row r="2095" spans="1:19" ht="10.5" customHeight="1" x14ac:dyDescent="0.2">
      <c r="B2095" s="16"/>
      <c r="C2095" s="13"/>
      <c r="D2095" s="16"/>
      <c r="E2095" s="16"/>
      <c r="F2095" s="16"/>
      <c r="G2095" s="16">
        <f t="shared" si="1159"/>
        <v>2.0833333333333259E-2</v>
      </c>
      <c r="H2095" s="16"/>
      <c r="I2095" s="16"/>
      <c r="J2095" s="16"/>
      <c r="K2095" s="16"/>
      <c r="L2095" s="16"/>
      <c r="M2095" s="16"/>
      <c r="N2095" s="2">
        <f>N2079</f>
        <v>43494</v>
      </c>
      <c r="O2095" s="5">
        <f t="shared" si="1154"/>
        <v>0.68749999999999922</v>
      </c>
      <c r="P2095" s="4">
        <f t="shared" si="1155"/>
        <v>0.70833333333333248</v>
      </c>
      <c r="Q2095" s="176" t="s">
        <v>10</v>
      </c>
      <c r="R2095" s="6" t="s">
        <v>1113</v>
      </c>
      <c r="S2095" s="5">
        <f t="shared" si="1161"/>
        <v>2.0833333333333259E-2</v>
      </c>
    </row>
    <row r="2096" spans="1:19" ht="10.5" customHeight="1" x14ac:dyDescent="0.2">
      <c r="B2096" s="16"/>
      <c r="C2096" s="13"/>
      <c r="D2096" s="16"/>
      <c r="E2096" s="16"/>
      <c r="F2096" s="16"/>
      <c r="G2096" s="16">
        <f t="shared" si="1159"/>
        <v>2.0833333333333259E-2</v>
      </c>
      <c r="H2096" s="16"/>
      <c r="I2096" s="16"/>
      <c r="J2096" s="16"/>
      <c r="K2096" s="16"/>
      <c r="L2096" s="16"/>
      <c r="M2096" s="16"/>
      <c r="N2096" s="2">
        <f>N2079</f>
        <v>43494</v>
      </c>
      <c r="O2096" s="5">
        <f t="shared" si="1154"/>
        <v>0.70833333333333248</v>
      </c>
      <c r="P2096" s="4">
        <f t="shared" si="1155"/>
        <v>0.72916666666666574</v>
      </c>
      <c r="Q2096" s="176" t="s">
        <v>10</v>
      </c>
      <c r="R2096" s="6" t="s">
        <v>1113</v>
      </c>
      <c r="S2096" s="5">
        <f t="shared" si="1161"/>
        <v>2.0833333333333259E-2</v>
      </c>
    </row>
    <row r="2097" spans="1:19" ht="10.5" customHeight="1" x14ac:dyDescent="0.2">
      <c r="B2097" s="16"/>
      <c r="C2097" s="13"/>
      <c r="D2097" s="16"/>
      <c r="E2097" s="16"/>
      <c r="F2097" s="16"/>
      <c r="G2097" s="16"/>
      <c r="H2097" s="16"/>
      <c r="I2097" s="16"/>
      <c r="J2097" s="16"/>
      <c r="K2097" s="16"/>
      <c r="L2097" s="16">
        <f>S2097</f>
        <v>2.0833333333333259E-2</v>
      </c>
      <c r="M2097" s="16"/>
      <c r="N2097" s="2">
        <f>N2079</f>
        <v>43494</v>
      </c>
      <c r="O2097" s="5">
        <f t="shared" ref="O2097" si="1162">SUM(P2096)</f>
        <v>0.72916666666666574</v>
      </c>
      <c r="P2097" s="4">
        <f t="shared" si="1155"/>
        <v>0.749999999999999</v>
      </c>
      <c r="Q2097" s="98" t="s">
        <v>687</v>
      </c>
      <c r="R2097" s="6" t="s">
        <v>1112</v>
      </c>
      <c r="S2097" s="5">
        <f t="shared" ref="S2097" si="1163">SUM(P2097-O2097)</f>
        <v>2.0833333333333259E-2</v>
      </c>
    </row>
    <row r="2098" spans="1:19" ht="10.5" customHeight="1" thickBot="1" x14ac:dyDescent="0.25">
      <c r="B2098" s="16"/>
      <c r="C2098" s="13"/>
      <c r="D2098" s="16"/>
      <c r="E2098" s="16"/>
      <c r="F2098" s="16"/>
      <c r="G2098" s="16"/>
      <c r="H2098" s="16"/>
      <c r="I2098" s="16"/>
      <c r="J2098" s="16"/>
      <c r="K2098" s="16"/>
      <c r="L2098" s="16">
        <f>S2098</f>
        <v>2.0833333333333259E-2</v>
      </c>
      <c r="M2098" s="16"/>
      <c r="N2098" s="2">
        <f>N2079</f>
        <v>43494</v>
      </c>
      <c r="O2098" s="5">
        <f t="shared" ref="O2098" si="1164">SUM(P2097)</f>
        <v>0.749999999999999</v>
      </c>
      <c r="P2098" s="4">
        <f t="shared" si="1155"/>
        <v>0.77083333333333226</v>
      </c>
      <c r="Q2098" s="98" t="s">
        <v>687</v>
      </c>
      <c r="R2098" s="6" t="s">
        <v>1112</v>
      </c>
      <c r="S2098" s="5">
        <f t="shared" ref="S2098" si="1165">SUM(P2098-O2098)</f>
        <v>2.0833333333333259E-2</v>
      </c>
    </row>
    <row r="2099" spans="1:19" ht="10.5" customHeight="1" x14ac:dyDescent="0.2">
      <c r="A2099" s="17">
        <f t="shared" ref="A2099:M2099" si="1166">SUM(A2080:A2098)</f>
        <v>0</v>
      </c>
      <c r="B2099" s="17">
        <f t="shared" si="1166"/>
        <v>0</v>
      </c>
      <c r="C2099" s="17">
        <f t="shared" si="1166"/>
        <v>0</v>
      </c>
      <c r="D2099" s="17">
        <f t="shared" si="1166"/>
        <v>0</v>
      </c>
      <c r="E2099" s="17">
        <f t="shared" si="1166"/>
        <v>0</v>
      </c>
      <c r="F2099" s="17">
        <f t="shared" si="1166"/>
        <v>0</v>
      </c>
      <c r="G2099" s="17">
        <f t="shared" si="1166"/>
        <v>0.31249999999999917</v>
      </c>
      <c r="H2099" s="17">
        <f t="shared" si="1166"/>
        <v>0</v>
      </c>
      <c r="I2099" s="17">
        <f t="shared" si="1166"/>
        <v>2.0833333333333315E-2</v>
      </c>
      <c r="J2099" s="17">
        <f t="shared" si="1166"/>
        <v>0</v>
      </c>
      <c r="K2099" s="17">
        <f t="shared" si="1166"/>
        <v>0</v>
      </c>
      <c r="L2099" s="17">
        <f t="shared" si="1166"/>
        <v>4.1666666666666519E-2</v>
      </c>
      <c r="M2099" s="17">
        <f t="shared" si="1166"/>
        <v>0</v>
      </c>
      <c r="N2099" s="55" t="b">
        <f>SUM(A2099:M2099) = S2099</f>
        <v>1</v>
      </c>
      <c r="O2099" s="23"/>
      <c r="P2099" s="23"/>
      <c r="Q2099" s="49"/>
      <c r="R2099" s="49"/>
      <c r="S2099" s="17">
        <f>SUM(S2080:S2098)</f>
        <v>0.374999999999999</v>
      </c>
    </row>
    <row r="2100" spans="1:19" ht="10.5" customHeight="1" x14ac:dyDescent="0.2">
      <c r="A2100" s="8">
        <f t="shared" ref="A2100:C2100" si="1167">(A2099-INT(A2099))*24</f>
        <v>0</v>
      </c>
      <c r="B2100" s="8">
        <f t="shared" si="1167"/>
        <v>0</v>
      </c>
      <c r="C2100" s="8">
        <f t="shared" si="1167"/>
        <v>0</v>
      </c>
      <c r="D2100" s="18">
        <f>(D2099-INT(D2099))*24</f>
        <v>0</v>
      </c>
      <c r="E2100" s="18">
        <f>(E2099-INT(E2099))*24</f>
        <v>0</v>
      </c>
      <c r="F2100" s="18">
        <f>(F2099-INT(F2099))*24</f>
        <v>0</v>
      </c>
      <c r="G2100" s="18">
        <f>(G2099-INT(G2099))*24</f>
        <v>7.4999999999999805</v>
      </c>
      <c r="H2100" s="18">
        <f t="shared" ref="H2100:M2100" si="1168">(H2099-INT(H2099))*24</f>
        <v>0</v>
      </c>
      <c r="I2100" s="18">
        <f t="shared" si="1168"/>
        <v>0.49999999999999956</v>
      </c>
      <c r="J2100" s="18">
        <f t="shared" si="1168"/>
        <v>0</v>
      </c>
      <c r="K2100" s="18">
        <f t="shared" si="1168"/>
        <v>0</v>
      </c>
      <c r="L2100" s="18">
        <f t="shared" si="1168"/>
        <v>0.99999999999999645</v>
      </c>
      <c r="M2100" s="57">
        <f t="shared" si="1168"/>
        <v>0</v>
      </c>
      <c r="N2100" s="26">
        <f>SUM(A2100:M2100)</f>
        <v>8.9999999999999769</v>
      </c>
      <c r="O2100" s="24"/>
      <c r="P2100" s="24"/>
      <c r="Q2100" s="50"/>
      <c r="R2100" s="50"/>
      <c r="S2100" s="52"/>
    </row>
    <row r="2101" spans="1:19" ht="10.5" customHeight="1" thickBot="1" x14ac:dyDescent="0.25">
      <c r="A2101" s="27"/>
      <c r="B2101" s="19"/>
      <c r="C2101" s="19"/>
      <c r="D2101" s="20">
        <f>SUM(A2100:D2100)</f>
        <v>0</v>
      </c>
      <c r="E2101" s="20">
        <f t="shared" ref="E2101:M2101" si="1169">E2100</f>
        <v>0</v>
      </c>
      <c r="F2101" s="20">
        <f t="shared" si="1169"/>
        <v>0</v>
      </c>
      <c r="G2101" s="20">
        <f t="shared" si="1169"/>
        <v>7.4999999999999805</v>
      </c>
      <c r="H2101" s="20">
        <f t="shared" si="1169"/>
        <v>0</v>
      </c>
      <c r="I2101" s="20">
        <f t="shared" si="1169"/>
        <v>0.49999999999999956</v>
      </c>
      <c r="J2101" s="20">
        <f t="shared" si="1169"/>
        <v>0</v>
      </c>
      <c r="K2101" s="20">
        <f t="shared" si="1169"/>
        <v>0</v>
      </c>
      <c r="L2101" s="20">
        <f t="shared" si="1169"/>
        <v>0.99999999999999645</v>
      </c>
      <c r="M2101" s="58">
        <f t="shared" si="1169"/>
        <v>0</v>
      </c>
      <c r="N2101" s="60">
        <f>S2101</f>
        <v>0.374999999999999</v>
      </c>
      <c r="O2101" s="25"/>
      <c r="P2101" s="25"/>
      <c r="Q2101" s="51"/>
      <c r="R2101" s="51"/>
      <c r="S2101" s="54">
        <f>SUM(S2099:S2100)</f>
        <v>0.374999999999999</v>
      </c>
    </row>
    <row r="2102" spans="1:19" ht="10.5" customHeight="1" thickBot="1" x14ac:dyDescent="0.25">
      <c r="A2102" s="39"/>
      <c r="B2102" s="40" t="s">
        <v>252</v>
      </c>
      <c r="C2102" s="40" t="s">
        <v>19</v>
      </c>
      <c r="D2102" s="40" t="s">
        <v>3</v>
      </c>
      <c r="E2102" s="59" t="s">
        <v>24</v>
      </c>
      <c r="F2102" s="40" t="s">
        <v>12</v>
      </c>
      <c r="G2102" s="39" t="s">
        <v>10</v>
      </c>
      <c r="H2102" s="39" t="s">
        <v>11</v>
      </c>
      <c r="I2102" s="39" t="s">
        <v>15</v>
      </c>
      <c r="J2102" s="39" t="s">
        <v>13</v>
      </c>
      <c r="K2102" s="39" t="s">
        <v>368</v>
      </c>
      <c r="L2102" s="39" t="s">
        <v>687</v>
      </c>
      <c r="M2102" s="59" t="s">
        <v>26</v>
      </c>
      <c r="N2102" s="56">
        <f>N2079+1</f>
        <v>43495</v>
      </c>
      <c r="O2102" s="4">
        <v>0.375</v>
      </c>
      <c r="P2102" s="4">
        <f>O2102</f>
        <v>0.375</v>
      </c>
      <c r="Q2102" s="47" t="s">
        <v>23</v>
      </c>
      <c r="R2102" s="86" t="s">
        <v>870</v>
      </c>
      <c r="S2102" s="5">
        <f t="shared" ref="S2102" si="1170">SUM(P2102-O2102)</f>
        <v>0</v>
      </c>
    </row>
    <row r="2103" spans="1:19" ht="10.5" customHeight="1" x14ac:dyDescent="0.2">
      <c r="B2103" s="16"/>
      <c r="C2103" s="13"/>
      <c r="D2103" s="16"/>
      <c r="E2103" s="16"/>
      <c r="F2103" s="16"/>
      <c r="G2103" s="16"/>
      <c r="H2103" s="16">
        <f>S2103</f>
        <v>2.0833333333333315E-2</v>
      </c>
      <c r="J2103" s="16"/>
      <c r="M2103" s="16"/>
      <c r="N2103" s="2">
        <f>N2102</f>
        <v>43495</v>
      </c>
      <c r="O2103" s="3">
        <f>SUM(P2102)</f>
        <v>0.375</v>
      </c>
      <c r="P2103" s="4">
        <f>P2102+0.0208333333333333</f>
        <v>0.39583333333333331</v>
      </c>
      <c r="Q2103" s="176" t="s">
        <v>11</v>
      </c>
      <c r="R2103" s="6" t="s">
        <v>1115</v>
      </c>
      <c r="S2103" s="5">
        <f t="shared" ref="S2103:S2104" si="1171">SUM(P2103-O2103)</f>
        <v>2.0833333333333315E-2</v>
      </c>
    </row>
    <row r="2104" spans="1:19" ht="10.5" customHeight="1" x14ac:dyDescent="0.2">
      <c r="B2104" s="16"/>
      <c r="C2104" s="13"/>
      <c r="D2104" s="16"/>
      <c r="E2104" s="16"/>
      <c r="F2104" s="16"/>
      <c r="G2104" s="16"/>
      <c r="H2104" s="16"/>
      <c r="I2104" s="16"/>
      <c r="J2104" s="16"/>
      <c r="K2104" s="16"/>
      <c r="L2104" s="16">
        <f>S2104</f>
        <v>2.0833333333333315E-2</v>
      </c>
      <c r="M2104" s="16"/>
      <c r="N2104" s="2">
        <f>N2102</f>
        <v>43495</v>
      </c>
      <c r="O2104" s="3">
        <f t="shared" ref="O2104:O2121" si="1172">SUM(P2103)</f>
        <v>0.39583333333333331</v>
      </c>
      <c r="P2104" s="4">
        <f t="shared" ref="P2104:P2121" si="1173">P2103+0.0208333333333333</f>
        <v>0.41666666666666663</v>
      </c>
      <c r="Q2104" s="176" t="s">
        <v>687</v>
      </c>
      <c r="R2104" s="6" t="s">
        <v>1116</v>
      </c>
      <c r="S2104" s="5">
        <f t="shared" si="1171"/>
        <v>2.0833333333333315E-2</v>
      </c>
    </row>
    <row r="2105" spans="1:19" ht="10.5" customHeight="1" x14ac:dyDescent="0.2">
      <c r="B2105" s="16"/>
      <c r="C2105" s="13"/>
      <c r="D2105" s="5"/>
      <c r="E2105" s="16"/>
      <c r="F2105" s="16"/>
      <c r="G2105" s="16">
        <f>S2105</f>
        <v>2.0833333333333315E-2</v>
      </c>
      <c r="H2105" s="16"/>
      <c r="I2105" s="16"/>
      <c r="J2105" s="16"/>
      <c r="K2105" s="16"/>
      <c r="L2105" s="16"/>
      <c r="M2105" s="13"/>
      <c r="N2105" s="2">
        <f>N2102</f>
        <v>43495</v>
      </c>
      <c r="O2105" s="3">
        <f t="shared" si="1172"/>
        <v>0.41666666666666663</v>
      </c>
      <c r="P2105" s="4">
        <f t="shared" si="1173"/>
        <v>0.43749999999999994</v>
      </c>
      <c r="Q2105" s="176" t="s">
        <v>10</v>
      </c>
      <c r="R2105" s="6" t="s">
        <v>1130</v>
      </c>
      <c r="S2105" s="5">
        <f>SUM(P2105-O2105)</f>
        <v>2.0833333333333315E-2</v>
      </c>
    </row>
    <row r="2106" spans="1:19" ht="10.5" customHeight="1" x14ac:dyDescent="0.2">
      <c r="B2106" s="16"/>
      <c r="C2106" s="13"/>
      <c r="D2106" s="16"/>
      <c r="E2106" s="16"/>
      <c r="F2106" s="16"/>
      <c r="G2106" s="16">
        <f>S2106</f>
        <v>2.0833333333333315E-2</v>
      </c>
      <c r="H2106" s="16"/>
      <c r="I2106" s="16"/>
      <c r="J2106" s="16"/>
      <c r="K2106" s="16"/>
      <c r="L2106" s="16"/>
      <c r="M2106" s="16"/>
      <c r="N2106" s="2">
        <f>N2102</f>
        <v>43495</v>
      </c>
      <c r="O2106" s="3">
        <f t="shared" si="1172"/>
        <v>0.43749999999999994</v>
      </c>
      <c r="P2106" s="4">
        <f t="shared" si="1173"/>
        <v>0.45833333333333326</v>
      </c>
      <c r="Q2106" s="176" t="s">
        <v>10</v>
      </c>
      <c r="R2106" s="6" t="s">
        <v>1130</v>
      </c>
      <c r="S2106" s="5">
        <f>SUM(P2106-O2106)</f>
        <v>2.0833333333333315E-2</v>
      </c>
    </row>
    <row r="2107" spans="1:19" ht="10.5" customHeight="1" x14ac:dyDescent="0.2">
      <c r="B2107" s="16"/>
      <c r="C2107" s="13"/>
      <c r="D2107" s="16"/>
      <c r="E2107" s="16"/>
      <c r="F2107" s="16"/>
      <c r="G2107" s="16">
        <f>S2107</f>
        <v>2.0833333333333315E-2</v>
      </c>
      <c r="H2107" s="16"/>
      <c r="I2107" s="16"/>
      <c r="J2107" s="16"/>
      <c r="K2107" s="16"/>
      <c r="L2107" s="16"/>
      <c r="M2107" s="16"/>
      <c r="N2107" s="2">
        <f>N2102</f>
        <v>43495</v>
      </c>
      <c r="O2107" s="3">
        <f t="shared" si="1172"/>
        <v>0.45833333333333326</v>
      </c>
      <c r="P2107" s="4">
        <f t="shared" si="1173"/>
        <v>0.47916666666666657</v>
      </c>
      <c r="Q2107" s="176" t="s">
        <v>10</v>
      </c>
      <c r="R2107" s="6" t="s">
        <v>1131</v>
      </c>
      <c r="S2107" s="5">
        <f>SUM(P2107-O2107)</f>
        <v>2.0833333333333315E-2</v>
      </c>
    </row>
    <row r="2108" spans="1:19" ht="10.5" customHeight="1" x14ac:dyDescent="0.2">
      <c r="B2108" s="16"/>
      <c r="C2108" s="13"/>
      <c r="D2108" s="16"/>
      <c r="E2108" s="16"/>
      <c r="F2108" s="16"/>
      <c r="G2108" s="16"/>
      <c r="H2108" s="16">
        <f>S2108</f>
        <v>2.0833333333333315E-2</v>
      </c>
      <c r="I2108" s="16"/>
      <c r="J2108" s="16"/>
      <c r="K2108" s="16"/>
      <c r="L2108" s="16"/>
      <c r="M2108" s="16"/>
      <c r="N2108" s="2">
        <f>N2102</f>
        <v>43495</v>
      </c>
      <c r="O2108" s="3">
        <f t="shared" si="1172"/>
        <v>0.47916666666666657</v>
      </c>
      <c r="P2108" s="4">
        <f t="shared" si="1173"/>
        <v>0.49999999999999989</v>
      </c>
      <c r="Q2108" s="176" t="s">
        <v>11</v>
      </c>
      <c r="R2108" s="6" t="s">
        <v>1118</v>
      </c>
      <c r="S2108" s="5">
        <f>SUM(P2108-O2108)</f>
        <v>2.0833333333333315E-2</v>
      </c>
    </row>
    <row r="2109" spans="1:19" ht="10.5" customHeight="1" x14ac:dyDescent="0.2">
      <c r="B2109" s="16"/>
      <c r="C2109" s="13"/>
      <c r="D2109" s="16"/>
      <c r="E2109" s="16"/>
      <c r="F2109" s="16"/>
      <c r="G2109" s="16">
        <f>S2109</f>
        <v>2.0833333333333259E-2</v>
      </c>
      <c r="H2109" s="16"/>
      <c r="I2109" s="16"/>
      <c r="J2109" s="16"/>
      <c r="K2109" s="16"/>
      <c r="L2109" s="16"/>
      <c r="M2109" s="16"/>
      <c r="N2109" s="2">
        <f>N2102</f>
        <v>43495</v>
      </c>
      <c r="O2109" s="3">
        <f t="shared" si="1172"/>
        <v>0.49999999999999989</v>
      </c>
      <c r="P2109" s="4">
        <f t="shared" si="1173"/>
        <v>0.52083333333333315</v>
      </c>
      <c r="Q2109" s="176" t="s">
        <v>10</v>
      </c>
      <c r="R2109" s="6" t="s">
        <v>1110</v>
      </c>
      <c r="S2109" s="5">
        <f t="shared" ref="S2109:S2110" si="1174">SUM(P2109-O2109)</f>
        <v>2.0833333333333259E-2</v>
      </c>
    </row>
    <row r="2110" spans="1:19" ht="10.5" customHeight="1" x14ac:dyDescent="0.2">
      <c r="B2110" s="16"/>
      <c r="C2110" s="13"/>
      <c r="D2110" s="16"/>
      <c r="E2110" s="16"/>
      <c r="F2110" s="16"/>
      <c r="G2110" s="16">
        <f>S2110</f>
        <v>2.0833333333333259E-2</v>
      </c>
      <c r="H2110" s="16"/>
      <c r="I2110" s="16"/>
      <c r="J2110" s="16"/>
      <c r="L2110" s="16"/>
      <c r="M2110" s="16"/>
      <c r="N2110" s="2">
        <f>N2102</f>
        <v>43495</v>
      </c>
      <c r="O2110" s="3">
        <f t="shared" si="1172"/>
        <v>0.52083333333333315</v>
      </c>
      <c r="P2110" s="4">
        <f t="shared" si="1173"/>
        <v>0.54166666666666641</v>
      </c>
      <c r="Q2110" s="176" t="s">
        <v>10</v>
      </c>
      <c r="R2110" s="6" t="s">
        <v>1110</v>
      </c>
      <c r="S2110" s="5">
        <f t="shared" si="1174"/>
        <v>2.0833333333333259E-2</v>
      </c>
    </row>
    <row r="2111" spans="1:19" ht="10.5" customHeight="1" x14ac:dyDescent="0.2">
      <c r="B2111" s="16"/>
      <c r="C2111" s="13"/>
      <c r="D2111" s="16"/>
      <c r="E2111" s="16"/>
      <c r="F2111" s="16"/>
      <c r="G2111" s="16">
        <f>S2111</f>
        <v>2.0833333333333259E-2</v>
      </c>
      <c r="H2111" s="16"/>
      <c r="I2111" s="16"/>
      <c r="J2111" s="16"/>
      <c r="K2111" s="16"/>
      <c r="L2111" s="16"/>
      <c r="M2111" s="16"/>
      <c r="N2111" s="2">
        <f>N2102</f>
        <v>43495</v>
      </c>
      <c r="O2111" s="3">
        <f t="shared" si="1172"/>
        <v>0.54166666666666641</v>
      </c>
      <c r="P2111" s="4">
        <f t="shared" si="1173"/>
        <v>0.56249999999999967</v>
      </c>
      <c r="Q2111" s="176" t="s">
        <v>10</v>
      </c>
      <c r="R2111" s="6" t="s">
        <v>1117</v>
      </c>
      <c r="S2111" s="5">
        <f>SUM(P2111-O2111)</f>
        <v>2.0833333333333259E-2</v>
      </c>
    </row>
    <row r="2112" spans="1:19" ht="10.5" customHeight="1" x14ac:dyDescent="0.2">
      <c r="B2112" s="16"/>
      <c r="C2112" s="16"/>
      <c r="D2112" s="16"/>
      <c r="E2112" s="16"/>
      <c r="F2112" s="16"/>
      <c r="G2112" s="16">
        <f>S2112</f>
        <v>2.0833333333333259E-2</v>
      </c>
      <c r="H2112" s="16"/>
      <c r="I2112" s="16"/>
      <c r="J2112" s="16"/>
      <c r="K2112" s="16"/>
      <c r="L2112" s="16"/>
      <c r="M2112" s="16"/>
      <c r="N2112" s="2">
        <f>N2102</f>
        <v>43495</v>
      </c>
      <c r="O2112" s="3">
        <f t="shared" si="1172"/>
        <v>0.56249999999999967</v>
      </c>
      <c r="P2112" s="4">
        <f t="shared" si="1173"/>
        <v>0.58333333333333293</v>
      </c>
      <c r="Q2112" s="176" t="s">
        <v>10</v>
      </c>
      <c r="R2112" s="6" t="s">
        <v>1117</v>
      </c>
      <c r="S2112" s="5">
        <f>SUM(P2112-O2112)</f>
        <v>2.0833333333333259E-2</v>
      </c>
    </row>
    <row r="2113" spans="1:19" ht="10.5" customHeight="1" x14ac:dyDescent="0.2">
      <c r="B2113" s="16"/>
      <c r="C2113" s="16"/>
      <c r="D2113" s="16"/>
      <c r="E2113" s="16"/>
      <c r="F2113" s="16"/>
      <c r="G2113" s="16"/>
      <c r="H2113" s="16"/>
      <c r="I2113" s="16">
        <f t="shared" ref="I2113:I2118" si="1175">S2113</f>
        <v>2.0833333333333259E-2</v>
      </c>
      <c r="J2113" s="16"/>
      <c r="K2113" s="16"/>
      <c r="L2113" s="16"/>
      <c r="M2113" s="16"/>
      <c r="N2113" s="2">
        <f>N2102</f>
        <v>43495</v>
      </c>
      <c r="O2113" s="3">
        <f t="shared" si="1172"/>
        <v>0.58333333333333293</v>
      </c>
      <c r="P2113" s="4">
        <f t="shared" si="1173"/>
        <v>0.60416666666666619</v>
      </c>
      <c r="Q2113" s="176" t="s">
        <v>36</v>
      </c>
      <c r="R2113" s="86" t="s">
        <v>1119</v>
      </c>
      <c r="S2113" s="5">
        <f t="shared" ref="S2113:S2115" si="1176">SUM(P2113-O2113)</f>
        <v>2.0833333333333259E-2</v>
      </c>
    </row>
    <row r="2114" spans="1:19" ht="10.5" customHeight="1" x14ac:dyDescent="0.2">
      <c r="B2114" s="16"/>
      <c r="C2114" s="16"/>
      <c r="D2114" s="16"/>
      <c r="E2114" s="16"/>
      <c r="F2114" s="16"/>
      <c r="G2114" s="16"/>
      <c r="H2114" s="16"/>
      <c r="I2114" s="16">
        <f t="shared" si="1175"/>
        <v>2.0833333333333259E-2</v>
      </c>
      <c r="J2114" s="16"/>
      <c r="K2114" s="16"/>
      <c r="L2114" s="16"/>
      <c r="M2114" s="16"/>
      <c r="N2114" s="2">
        <f>N2102</f>
        <v>43495</v>
      </c>
      <c r="O2114" s="3">
        <f t="shared" si="1172"/>
        <v>0.60416666666666619</v>
      </c>
      <c r="P2114" s="4">
        <f t="shared" si="1173"/>
        <v>0.62499999999999944</v>
      </c>
      <c r="Q2114" s="176" t="s">
        <v>36</v>
      </c>
      <c r="R2114" s="86" t="s">
        <v>1120</v>
      </c>
      <c r="S2114" s="5">
        <f t="shared" si="1176"/>
        <v>2.0833333333333259E-2</v>
      </c>
    </row>
    <row r="2115" spans="1:19" ht="10.5" customHeight="1" x14ac:dyDescent="0.2">
      <c r="B2115" s="16"/>
      <c r="C2115" s="16"/>
      <c r="D2115" s="16"/>
      <c r="E2115" s="16"/>
      <c r="F2115" s="16"/>
      <c r="G2115" s="16"/>
      <c r="H2115" s="16"/>
      <c r="I2115" s="16">
        <f t="shared" si="1175"/>
        <v>2.0833333333333259E-2</v>
      </c>
      <c r="J2115" s="16"/>
      <c r="K2115" s="16"/>
      <c r="L2115" s="16"/>
      <c r="M2115" s="16"/>
      <c r="N2115" s="2">
        <f>N2102</f>
        <v>43495</v>
      </c>
      <c r="O2115" s="3">
        <f t="shared" si="1172"/>
        <v>0.62499999999999944</v>
      </c>
      <c r="P2115" s="4">
        <f t="shared" si="1173"/>
        <v>0.6458333333333327</v>
      </c>
      <c r="Q2115" s="176" t="s">
        <v>36</v>
      </c>
      <c r="R2115" s="86" t="s">
        <v>1121</v>
      </c>
      <c r="S2115" s="5">
        <f t="shared" si="1176"/>
        <v>2.0833333333333259E-2</v>
      </c>
    </row>
    <row r="2116" spans="1:19" ht="10.5" customHeight="1" x14ac:dyDescent="0.2">
      <c r="B2116" s="16"/>
      <c r="C2116" s="16"/>
      <c r="D2116" s="16"/>
      <c r="E2116" s="16"/>
      <c r="F2116" s="16"/>
      <c r="G2116" s="16"/>
      <c r="H2116" s="16"/>
      <c r="I2116" s="16">
        <f t="shared" si="1175"/>
        <v>2.0833333333333259E-2</v>
      </c>
      <c r="J2116" s="16"/>
      <c r="K2116" s="16"/>
      <c r="L2116" s="16"/>
      <c r="M2116" s="16"/>
      <c r="N2116" s="2">
        <f>N2102</f>
        <v>43495</v>
      </c>
      <c r="O2116" s="3">
        <f t="shared" si="1172"/>
        <v>0.6458333333333327</v>
      </c>
      <c r="P2116" s="4">
        <f t="shared" si="1173"/>
        <v>0.66666666666666596</v>
      </c>
      <c r="Q2116" s="176" t="s">
        <v>36</v>
      </c>
      <c r="R2116" s="86" t="s">
        <v>1122</v>
      </c>
      <c r="S2116" s="5">
        <f>SUM(P2116-O2116)</f>
        <v>2.0833333333333259E-2</v>
      </c>
    </row>
    <row r="2117" spans="1:19" ht="10.5" customHeight="1" x14ac:dyDescent="0.2">
      <c r="B2117" s="16"/>
      <c r="C2117" s="16"/>
      <c r="D2117" s="16"/>
      <c r="E2117" s="16"/>
      <c r="F2117" s="16"/>
      <c r="G2117" s="16"/>
      <c r="H2117" s="16"/>
      <c r="I2117" s="16">
        <f t="shared" si="1175"/>
        <v>2.0833333333333259E-2</v>
      </c>
      <c r="J2117" s="16"/>
      <c r="K2117" s="16"/>
      <c r="L2117" s="16"/>
      <c r="M2117" s="16"/>
      <c r="N2117" s="2">
        <f>N2102</f>
        <v>43495</v>
      </c>
      <c r="O2117" s="3">
        <f t="shared" si="1172"/>
        <v>0.66666666666666596</v>
      </c>
      <c r="P2117" s="4">
        <f t="shared" si="1173"/>
        <v>0.68749999999999922</v>
      </c>
      <c r="Q2117" s="176" t="s">
        <v>36</v>
      </c>
      <c r="R2117" s="86" t="s">
        <v>1122</v>
      </c>
      <c r="S2117" s="5">
        <f>SUM(P2117-O2117)</f>
        <v>2.0833333333333259E-2</v>
      </c>
    </row>
    <row r="2118" spans="1:19" ht="10.5" customHeight="1" x14ac:dyDescent="0.2">
      <c r="B2118" s="16"/>
      <c r="C2118" s="16"/>
      <c r="D2118" s="16"/>
      <c r="E2118" s="16"/>
      <c r="F2118" s="16"/>
      <c r="G2118" s="16"/>
      <c r="H2118" s="16"/>
      <c r="I2118" s="16">
        <f t="shared" si="1175"/>
        <v>2.0833333333333259E-2</v>
      </c>
      <c r="J2118" s="16"/>
      <c r="K2118" s="16"/>
      <c r="L2118" s="16"/>
      <c r="M2118" s="16"/>
      <c r="N2118" s="2">
        <f>N2102</f>
        <v>43495</v>
      </c>
      <c r="O2118" s="3">
        <f t="shared" si="1172"/>
        <v>0.68749999999999922</v>
      </c>
      <c r="P2118" s="4">
        <f t="shared" si="1173"/>
        <v>0.70833333333333248</v>
      </c>
      <c r="Q2118" s="176" t="s">
        <v>36</v>
      </c>
      <c r="R2118" s="86" t="s">
        <v>1122</v>
      </c>
      <c r="S2118" s="5">
        <f t="shared" ref="S2118" si="1177">SUM(P2118-O2118)</f>
        <v>2.0833333333333259E-2</v>
      </c>
    </row>
    <row r="2119" spans="1:19" ht="10.5" customHeight="1" x14ac:dyDescent="0.2">
      <c r="B2119" s="16"/>
      <c r="C2119" s="16"/>
      <c r="D2119" s="16"/>
      <c r="E2119" s="16"/>
      <c r="F2119" s="16"/>
      <c r="G2119" s="16">
        <f>S2119</f>
        <v>2.0833333333333259E-2</v>
      </c>
      <c r="H2119" s="16"/>
      <c r="I2119" s="16"/>
      <c r="J2119" s="16"/>
      <c r="K2119" s="16"/>
      <c r="L2119" s="16"/>
      <c r="M2119" s="16"/>
      <c r="N2119" s="2">
        <f>N2102</f>
        <v>43495</v>
      </c>
      <c r="O2119" s="3">
        <f t="shared" si="1172"/>
        <v>0.70833333333333248</v>
      </c>
      <c r="P2119" s="4">
        <f t="shared" si="1173"/>
        <v>0.72916666666666574</v>
      </c>
      <c r="Q2119" s="176" t="s">
        <v>10</v>
      </c>
      <c r="R2119" s="86" t="s">
        <v>1123</v>
      </c>
      <c r="S2119" s="5">
        <f>SUM(P2119-O2119)</f>
        <v>2.0833333333333259E-2</v>
      </c>
    </row>
    <row r="2120" spans="1:19" ht="10.5" customHeight="1" x14ac:dyDescent="0.2">
      <c r="B2120" s="16"/>
      <c r="C2120" s="16"/>
      <c r="D2120" s="16"/>
      <c r="E2120" s="16"/>
      <c r="F2120" s="16"/>
      <c r="G2120" s="16">
        <f>S2120</f>
        <v>2.0833333333333259E-2</v>
      </c>
      <c r="H2120" s="16"/>
      <c r="I2120" s="16"/>
      <c r="J2120" s="16"/>
      <c r="K2120" s="16"/>
      <c r="L2120" s="16"/>
      <c r="M2120" s="16"/>
      <c r="N2120" s="2">
        <f>N2102</f>
        <v>43495</v>
      </c>
      <c r="O2120" s="3">
        <f t="shared" si="1172"/>
        <v>0.72916666666666574</v>
      </c>
      <c r="P2120" s="4">
        <f t="shared" si="1173"/>
        <v>0.749999999999999</v>
      </c>
      <c r="Q2120" s="176" t="s">
        <v>10</v>
      </c>
      <c r="R2120" s="86" t="s">
        <v>1123</v>
      </c>
      <c r="S2120" s="5">
        <f t="shared" ref="S2120:S2121" si="1178">SUM(P2120-O2120)</f>
        <v>2.0833333333333259E-2</v>
      </c>
    </row>
    <row r="2121" spans="1:19" ht="10.5" customHeight="1" thickBot="1" x14ac:dyDescent="0.25">
      <c r="B2121" s="16"/>
      <c r="C2121" s="16"/>
      <c r="D2121" s="16"/>
      <c r="E2121" s="16"/>
      <c r="F2121" s="16"/>
      <c r="G2121" s="16">
        <f>S2121</f>
        <v>2.0833333333333259E-2</v>
      </c>
      <c r="H2121" s="16"/>
      <c r="I2121" s="16"/>
      <c r="J2121" s="16"/>
      <c r="K2121" s="16"/>
      <c r="L2121" s="16"/>
      <c r="M2121" s="16"/>
      <c r="N2121" s="2">
        <f>N2102</f>
        <v>43495</v>
      </c>
      <c r="O2121" s="3">
        <f t="shared" si="1172"/>
        <v>0.749999999999999</v>
      </c>
      <c r="P2121" s="4">
        <f t="shared" si="1173"/>
        <v>0.77083333333333226</v>
      </c>
      <c r="Q2121" s="176" t="s">
        <v>10</v>
      </c>
      <c r="R2121" s="86" t="s">
        <v>1123</v>
      </c>
      <c r="S2121" s="5">
        <f t="shared" si="1178"/>
        <v>2.0833333333333259E-2</v>
      </c>
    </row>
    <row r="2122" spans="1:19" ht="10.5" customHeight="1" x14ac:dyDescent="0.2">
      <c r="A2122" s="17">
        <f t="shared" ref="A2122:M2122" si="1179">SUM(A2103:A2121)</f>
        <v>0</v>
      </c>
      <c r="B2122" s="17">
        <f t="shared" si="1179"/>
        <v>0</v>
      </c>
      <c r="C2122" s="17">
        <f t="shared" si="1179"/>
        <v>0</v>
      </c>
      <c r="D2122" s="17">
        <f t="shared" si="1179"/>
        <v>0</v>
      </c>
      <c r="E2122" s="17">
        <f t="shared" si="1179"/>
        <v>0</v>
      </c>
      <c r="F2122" s="17">
        <f t="shared" si="1179"/>
        <v>0</v>
      </c>
      <c r="G2122" s="17">
        <f t="shared" si="1179"/>
        <v>0.20833333333333276</v>
      </c>
      <c r="H2122" s="17">
        <f t="shared" si="1179"/>
        <v>4.166666666666663E-2</v>
      </c>
      <c r="I2122" s="17">
        <f t="shared" si="1179"/>
        <v>0.12499999999999956</v>
      </c>
      <c r="J2122" s="17">
        <f t="shared" si="1179"/>
        <v>0</v>
      </c>
      <c r="K2122" s="17">
        <f t="shared" si="1179"/>
        <v>0</v>
      </c>
      <c r="L2122" s="17">
        <f t="shared" si="1179"/>
        <v>2.0833333333333315E-2</v>
      </c>
      <c r="M2122" s="17">
        <f t="shared" si="1179"/>
        <v>0</v>
      </c>
      <c r="N2122" s="55" t="b">
        <f>SUM(A2122:M2122) = S2122</f>
        <v>1</v>
      </c>
      <c r="O2122" s="23"/>
      <c r="P2122" s="23"/>
      <c r="Q2122" s="49"/>
      <c r="R2122" s="49"/>
      <c r="S2122" s="17">
        <f>SUM(S2103:S2121)</f>
        <v>0.39583333333333226</v>
      </c>
    </row>
    <row r="2123" spans="1:19" ht="10.5" customHeight="1" x14ac:dyDescent="0.2">
      <c r="A2123" s="8">
        <f t="shared" ref="A2123:C2123" si="1180">(A2122-INT(A2122))*24</f>
        <v>0</v>
      </c>
      <c r="B2123" s="8">
        <f t="shared" si="1180"/>
        <v>0</v>
      </c>
      <c r="C2123" s="8">
        <f t="shared" si="1180"/>
        <v>0</v>
      </c>
      <c r="D2123" s="18">
        <f>(D2122-INT(D2122))*24</f>
        <v>0</v>
      </c>
      <c r="E2123" s="18">
        <f>(E2122-INT(E2122))*24</f>
        <v>0</v>
      </c>
      <c r="F2123" s="18">
        <f>(F2122-INT(F2122))*24</f>
        <v>0</v>
      </c>
      <c r="G2123" s="18">
        <f>(G2122-INT(G2122))*24</f>
        <v>4.9999999999999858</v>
      </c>
      <c r="H2123" s="18">
        <f t="shared" ref="H2123:M2123" si="1181">(H2122-INT(H2122))*24</f>
        <v>0.99999999999999911</v>
      </c>
      <c r="I2123" s="18">
        <f t="shared" si="1181"/>
        <v>2.9999999999999893</v>
      </c>
      <c r="J2123" s="18">
        <f t="shared" si="1181"/>
        <v>0</v>
      </c>
      <c r="K2123" s="18">
        <f t="shared" si="1181"/>
        <v>0</v>
      </c>
      <c r="L2123" s="18">
        <f t="shared" si="1181"/>
        <v>0.49999999999999956</v>
      </c>
      <c r="M2123" s="57">
        <f t="shared" si="1181"/>
        <v>0</v>
      </c>
      <c r="N2123" s="26">
        <f>SUM(A2123:M2123)</f>
        <v>9.4999999999999751</v>
      </c>
      <c r="O2123" s="24"/>
      <c r="P2123" s="24"/>
      <c r="Q2123" s="50"/>
      <c r="R2123" s="50"/>
      <c r="S2123" s="52"/>
    </row>
    <row r="2124" spans="1:19" ht="10.5" customHeight="1" thickBot="1" x14ac:dyDescent="0.25">
      <c r="A2124" s="27"/>
      <c r="B2124" s="19"/>
      <c r="C2124" s="19"/>
      <c r="D2124" s="20">
        <f>SUM(A2123:D2123)</f>
        <v>0</v>
      </c>
      <c r="E2124" s="20">
        <f t="shared" ref="E2124:M2124" si="1182">E2123</f>
        <v>0</v>
      </c>
      <c r="F2124" s="20">
        <f t="shared" si="1182"/>
        <v>0</v>
      </c>
      <c r="G2124" s="20">
        <f t="shared" si="1182"/>
        <v>4.9999999999999858</v>
      </c>
      <c r="H2124" s="20">
        <f t="shared" si="1182"/>
        <v>0.99999999999999911</v>
      </c>
      <c r="I2124" s="20">
        <f t="shared" si="1182"/>
        <v>2.9999999999999893</v>
      </c>
      <c r="J2124" s="20">
        <f t="shared" si="1182"/>
        <v>0</v>
      </c>
      <c r="K2124" s="20">
        <f t="shared" si="1182"/>
        <v>0</v>
      </c>
      <c r="L2124" s="20">
        <f t="shared" si="1182"/>
        <v>0.49999999999999956</v>
      </c>
      <c r="M2124" s="58">
        <f t="shared" si="1182"/>
        <v>0</v>
      </c>
      <c r="N2124" s="60">
        <f>S2124</f>
        <v>0.39583333333333226</v>
      </c>
      <c r="O2124" s="25"/>
      <c r="P2124" s="25"/>
      <c r="Q2124" s="51"/>
      <c r="R2124" s="51"/>
      <c r="S2124" s="54">
        <f>SUM(S2122:S2123)</f>
        <v>0.39583333333333226</v>
      </c>
    </row>
    <row r="2125" spans="1:19" ht="10.5" customHeight="1" thickBot="1" x14ac:dyDescent="0.25">
      <c r="A2125" s="39"/>
      <c r="B2125" s="40" t="s">
        <v>252</v>
      </c>
      <c r="C2125" s="40" t="s">
        <v>19</v>
      </c>
      <c r="D2125" s="40" t="s">
        <v>3</v>
      </c>
      <c r="E2125" s="59" t="s">
        <v>24</v>
      </c>
      <c r="F2125" s="40" t="s">
        <v>12</v>
      </c>
      <c r="G2125" s="39" t="s">
        <v>10</v>
      </c>
      <c r="H2125" s="39" t="s">
        <v>11</v>
      </c>
      <c r="I2125" s="39" t="s">
        <v>15</v>
      </c>
      <c r="J2125" s="39" t="s">
        <v>13</v>
      </c>
      <c r="K2125" s="39" t="s">
        <v>368</v>
      </c>
      <c r="L2125" s="39" t="s">
        <v>687</v>
      </c>
      <c r="M2125" s="59" t="s">
        <v>26</v>
      </c>
      <c r="N2125" s="56">
        <f>N2102+1</f>
        <v>43496</v>
      </c>
      <c r="O2125" s="4">
        <v>0.39583333333333331</v>
      </c>
      <c r="P2125" s="4">
        <f>O2125</f>
        <v>0.39583333333333331</v>
      </c>
      <c r="Q2125" s="47" t="s">
        <v>23</v>
      </c>
      <c r="R2125" s="86" t="s">
        <v>661</v>
      </c>
      <c r="S2125" s="5">
        <f t="shared" ref="S2125" si="1183">SUM(P2125-O2125)</f>
        <v>0</v>
      </c>
    </row>
    <row r="2126" spans="1:19" ht="10.5" customHeight="1" x14ac:dyDescent="0.2">
      <c r="B2126" s="16"/>
      <c r="C2126" s="13"/>
      <c r="D2126" s="16"/>
      <c r="E2126" s="16"/>
      <c r="F2126" s="16">
        <f>S2126</f>
        <v>2.0833333333333315E-2</v>
      </c>
      <c r="G2126" s="16"/>
      <c r="H2126" s="16"/>
      <c r="J2126" s="16"/>
      <c r="M2126" s="16"/>
      <c r="N2126" s="2">
        <f>N2125</f>
        <v>43496</v>
      </c>
      <c r="O2126" s="3">
        <f>SUM(P2125)</f>
        <v>0.39583333333333331</v>
      </c>
      <c r="P2126" s="4">
        <f>P2125+0.0208333333333333</f>
        <v>0.41666666666666663</v>
      </c>
      <c r="Q2126" s="176" t="s">
        <v>12</v>
      </c>
      <c r="R2126" s="6" t="s">
        <v>1124</v>
      </c>
      <c r="S2126" s="5">
        <f t="shared" ref="S2126:S2127" si="1184">SUM(P2126-O2126)</f>
        <v>2.0833333333333315E-2</v>
      </c>
    </row>
    <row r="2127" spans="1:19" ht="10.5" customHeight="1" x14ac:dyDescent="0.2">
      <c r="B2127" s="16"/>
      <c r="C2127" s="13"/>
      <c r="D2127" s="16"/>
      <c r="E2127" s="16"/>
      <c r="F2127" s="16"/>
      <c r="G2127" s="16"/>
      <c r="H2127" s="16"/>
      <c r="I2127" s="16"/>
      <c r="J2127" s="16"/>
      <c r="K2127" s="16"/>
      <c r="L2127" s="16">
        <f>S2127</f>
        <v>2.0833333333333315E-2</v>
      </c>
      <c r="M2127" s="16"/>
      <c r="N2127" s="2">
        <f>N2125</f>
        <v>43496</v>
      </c>
      <c r="O2127" s="3">
        <f t="shared" ref="O2127:O2140" si="1185">SUM(P2126)</f>
        <v>0.41666666666666663</v>
      </c>
      <c r="P2127" s="4">
        <f t="shared" ref="P2127:P2142" si="1186">P2126+0.0208333333333333</f>
        <v>0.43749999999999994</v>
      </c>
      <c r="Q2127" s="176" t="s">
        <v>687</v>
      </c>
      <c r="R2127" s="6" t="s">
        <v>1125</v>
      </c>
      <c r="S2127" s="5">
        <f t="shared" si="1184"/>
        <v>2.0833333333333315E-2</v>
      </c>
    </row>
    <row r="2128" spans="1:19" ht="10.5" customHeight="1" x14ac:dyDescent="0.2">
      <c r="B2128" s="16"/>
      <c r="C2128" s="13"/>
      <c r="D2128" s="5"/>
      <c r="E2128" s="16"/>
      <c r="F2128" s="16"/>
      <c r="G2128" s="16"/>
      <c r="H2128" s="16">
        <f>S2128</f>
        <v>2.0833333333333315E-2</v>
      </c>
      <c r="I2128" s="16"/>
      <c r="J2128" s="16"/>
      <c r="K2128" s="16"/>
      <c r="L2128" s="16"/>
      <c r="M2128" s="13"/>
      <c r="N2128" s="2">
        <f>N2125</f>
        <v>43496</v>
      </c>
      <c r="O2128" s="3">
        <f t="shared" si="1185"/>
        <v>0.43749999999999994</v>
      </c>
      <c r="P2128" s="4">
        <f t="shared" si="1186"/>
        <v>0.45833333333333326</v>
      </c>
      <c r="Q2128" s="176" t="s">
        <v>11</v>
      </c>
      <c r="R2128" s="6" t="s">
        <v>1126</v>
      </c>
      <c r="S2128" s="5">
        <f>SUM(P2128-O2128)</f>
        <v>2.0833333333333315E-2</v>
      </c>
    </row>
    <row r="2129" spans="1:19" ht="10.5" customHeight="1" x14ac:dyDescent="0.2">
      <c r="B2129" s="16"/>
      <c r="C2129" s="13"/>
      <c r="D2129" s="16"/>
      <c r="E2129" s="16"/>
      <c r="F2129" s="16"/>
      <c r="G2129" s="16"/>
      <c r="H2129" s="16"/>
      <c r="I2129" s="16">
        <f>S2129</f>
        <v>2.0833333333333315E-2</v>
      </c>
      <c r="J2129" s="16"/>
      <c r="K2129" s="16"/>
      <c r="L2129" s="16"/>
      <c r="M2129" s="16"/>
      <c r="N2129" s="2">
        <f>N2125</f>
        <v>43496</v>
      </c>
      <c r="O2129" s="3">
        <f t="shared" si="1185"/>
        <v>0.45833333333333326</v>
      </c>
      <c r="P2129" s="4">
        <f t="shared" si="1186"/>
        <v>0.47916666666666657</v>
      </c>
      <c r="Q2129" s="176" t="s">
        <v>36</v>
      </c>
      <c r="R2129" s="6" t="s">
        <v>1127</v>
      </c>
      <c r="S2129" s="5">
        <f>SUM(P2129-O2129)</f>
        <v>2.0833333333333315E-2</v>
      </c>
    </row>
    <row r="2130" spans="1:19" ht="10.5" customHeight="1" x14ac:dyDescent="0.2">
      <c r="B2130" s="16"/>
      <c r="C2130" s="13"/>
      <c r="D2130" s="16"/>
      <c r="E2130" s="16"/>
      <c r="F2130" s="16"/>
      <c r="G2130" s="16">
        <f>S2130</f>
        <v>2.0833333333333315E-2</v>
      </c>
      <c r="H2130" s="16"/>
      <c r="I2130" s="16"/>
      <c r="J2130" s="16"/>
      <c r="K2130" s="16"/>
      <c r="L2130" s="16"/>
      <c r="M2130" s="16"/>
      <c r="N2130" s="2">
        <f>N2125</f>
        <v>43496</v>
      </c>
      <c r="O2130" s="3">
        <f t="shared" si="1185"/>
        <v>0.47916666666666657</v>
      </c>
      <c r="P2130" s="4">
        <f t="shared" si="1186"/>
        <v>0.49999999999999989</v>
      </c>
      <c r="Q2130" s="176" t="s">
        <v>10</v>
      </c>
      <c r="R2130" s="6" t="s">
        <v>1128</v>
      </c>
      <c r="S2130" s="5">
        <f>SUM(P2130-O2130)</f>
        <v>2.0833333333333315E-2</v>
      </c>
    </row>
    <row r="2131" spans="1:19" ht="10.5" customHeight="1" x14ac:dyDescent="0.2">
      <c r="B2131" s="16"/>
      <c r="C2131" s="13"/>
      <c r="D2131" s="16"/>
      <c r="E2131" s="16">
        <f>S2131</f>
        <v>2.0833333333333259E-2</v>
      </c>
      <c r="F2131" s="16"/>
      <c r="G2131" s="16"/>
      <c r="H2131" s="16"/>
      <c r="I2131" s="16"/>
      <c r="J2131" s="16"/>
      <c r="K2131" s="16"/>
      <c r="L2131" s="16"/>
      <c r="M2131" s="16"/>
      <c r="N2131" s="2">
        <f>N2125</f>
        <v>43496</v>
      </c>
      <c r="O2131" s="3">
        <f t="shared" si="1185"/>
        <v>0.49999999999999989</v>
      </c>
      <c r="P2131" s="4">
        <f t="shared" si="1186"/>
        <v>0.52083333333333315</v>
      </c>
      <c r="Q2131" s="176" t="s">
        <v>24</v>
      </c>
      <c r="R2131" s="86" t="s">
        <v>1142</v>
      </c>
      <c r="S2131" s="5">
        <f>SUM(P2131-O2131)</f>
        <v>2.0833333333333259E-2</v>
      </c>
    </row>
    <row r="2132" spans="1:19" ht="10.5" customHeight="1" x14ac:dyDescent="0.2">
      <c r="B2132" s="16"/>
      <c r="C2132" s="13"/>
      <c r="D2132" s="16"/>
      <c r="E2132" s="16"/>
      <c r="F2132" s="16"/>
      <c r="G2132" s="16"/>
      <c r="H2132" s="16"/>
      <c r="I2132" s="16">
        <f t="shared" ref="I2132:I2139" si="1187">S2132</f>
        <v>2.0833333333333259E-2</v>
      </c>
      <c r="J2132" s="16"/>
      <c r="K2132" s="16"/>
      <c r="L2132" s="16"/>
      <c r="M2132" s="16"/>
      <c r="N2132" s="2">
        <f>N2125</f>
        <v>43496</v>
      </c>
      <c r="O2132" s="3">
        <f t="shared" si="1185"/>
        <v>0.52083333333333315</v>
      </c>
      <c r="P2132" s="4">
        <f t="shared" si="1186"/>
        <v>0.54166666666666641</v>
      </c>
      <c r="Q2132" s="176" t="s">
        <v>36</v>
      </c>
      <c r="R2132" s="86" t="s">
        <v>1140</v>
      </c>
      <c r="S2132" s="5">
        <f t="shared" ref="S2132:S2133" si="1188">SUM(P2132-O2132)</f>
        <v>2.0833333333333259E-2</v>
      </c>
    </row>
    <row r="2133" spans="1:19" ht="10.5" customHeight="1" x14ac:dyDescent="0.2">
      <c r="B2133" s="16"/>
      <c r="C2133" s="13"/>
      <c r="D2133" s="16"/>
      <c r="E2133" s="16"/>
      <c r="F2133" s="16"/>
      <c r="G2133" s="16"/>
      <c r="H2133" s="16"/>
      <c r="I2133" s="16">
        <f t="shared" si="1187"/>
        <v>2.0833333333333259E-2</v>
      </c>
      <c r="J2133" s="16"/>
      <c r="L2133" s="16"/>
      <c r="M2133" s="16"/>
      <c r="N2133" s="2">
        <f>N2125</f>
        <v>43496</v>
      </c>
      <c r="O2133" s="3">
        <f t="shared" si="1185"/>
        <v>0.54166666666666641</v>
      </c>
      <c r="P2133" s="4">
        <f t="shared" si="1186"/>
        <v>0.56249999999999967</v>
      </c>
      <c r="Q2133" s="176" t="s">
        <v>36</v>
      </c>
      <c r="R2133" s="86" t="s">
        <v>1140</v>
      </c>
      <c r="S2133" s="5">
        <f t="shared" si="1188"/>
        <v>2.0833333333333259E-2</v>
      </c>
    </row>
    <row r="2134" spans="1:19" ht="10.5" customHeight="1" x14ac:dyDescent="0.2">
      <c r="B2134" s="16"/>
      <c r="C2134" s="13"/>
      <c r="D2134" s="16"/>
      <c r="E2134" s="16"/>
      <c r="F2134" s="16"/>
      <c r="G2134" s="16"/>
      <c r="H2134" s="16"/>
      <c r="I2134" s="16">
        <f t="shared" si="1187"/>
        <v>2.0833333333333259E-2</v>
      </c>
      <c r="J2134" s="16"/>
      <c r="K2134" s="16"/>
      <c r="L2134" s="16"/>
      <c r="M2134" s="16"/>
      <c r="N2134" s="2">
        <f>N2125</f>
        <v>43496</v>
      </c>
      <c r="O2134" s="3">
        <f t="shared" si="1185"/>
        <v>0.56249999999999967</v>
      </c>
      <c r="P2134" s="4">
        <f t="shared" si="1186"/>
        <v>0.58333333333333293</v>
      </c>
      <c r="Q2134" s="176" t="s">
        <v>36</v>
      </c>
      <c r="R2134" s="86" t="s">
        <v>1129</v>
      </c>
      <c r="S2134" s="5">
        <f>SUM(P2134-O2134)</f>
        <v>2.0833333333333259E-2</v>
      </c>
    </row>
    <row r="2135" spans="1:19" ht="10.5" customHeight="1" x14ac:dyDescent="0.2">
      <c r="B2135" s="16"/>
      <c r="C2135" s="16"/>
      <c r="D2135" s="16"/>
      <c r="E2135" s="16"/>
      <c r="F2135" s="16"/>
      <c r="G2135" s="16"/>
      <c r="H2135" s="16"/>
      <c r="I2135" s="16">
        <f t="shared" si="1187"/>
        <v>2.0833333333333259E-2</v>
      </c>
      <c r="J2135" s="16"/>
      <c r="K2135" s="16"/>
      <c r="L2135" s="16"/>
      <c r="M2135" s="16"/>
      <c r="N2135" s="2">
        <f>N2125</f>
        <v>43496</v>
      </c>
      <c r="O2135" s="3">
        <f t="shared" si="1185"/>
        <v>0.58333333333333293</v>
      </c>
      <c r="P2135" s="4">
        <f t="shared" si="1186"/>
        <v>0.60416666666666619</v>
      </c>
      <c r="Q2135" s="176" t="s">
        <v>36</v>
      </c>
      <c r="R2135" s="86" t="s">
        <v>1129</v>
      </c>
      <c r="S2135" s="5">
        <f>SUM(P2135-O2135)</f>
        <v>2.0833333333333259E-2</v>
      </c>
    </row>
    <row r="2136" spans="1:19" ht="10.5" customHeight="1" x14ac:dyDescent="0.2">
      <c r="B2136" s="16"/>
      <c r="C2136" s="16"/>
      <c r="D2136" s="16"/>
      <c r="E2136" s="16"/>
      <c r="F2136" s="16"/>
      <c r="G2136" s="16"/>
      <c r="H2136" s="16"/>
      <c r="I2136" s="16">
        <f t="shared" si="1187"/>
        <v>2.0833333333333259E-2</v>
      </c>
      <c r="J2136" s="16"/>
      <c r="K2136" s="16"/>
      <c r="L2136" s="16"/>
      <c r="M2136" s="16"/>
      <c r="N2136" s="2">
        <f>N2125</f>
        <v>43496</v>
      </c>
      <c r="O2136" s="3">
        <f t="shared" si="1185"/>
        <v>0.60416666666666619</v>
      </c>
      <c r="P2136" s="4">
        <f t="shared" si="1186"/>
        <v>0.62499999999999944</v>
      </c>
      <c r="Q2136" s="176" t="s">
        <v>36</v>
      </c>
      <c r="R2136" s="86" t="s">
        <v>1138</v>
      </c>
      <c r="S2136" s="5">
        <f t="shared" ref="S2136:S2138" si="1189">SUM(P2136-O2136)</f>
        <v>2.0833333333333259E-2</v>
      </c>
    </row>
    <row r="2137" spans="1:19" ht="10.5" customHeight="1" x14ac:dyDescent="0.2">
      <c r="B2137" s="16"/>
      <c r="C2137" s="16"/>
      <c r="D2137" s="16"/>
      <c r="E2137" s="16"/>
      <c r="F2137" s="16"/>
      <c r="G2137" s="16"/>
      <c r="H2137" s="16"/>
      <c r="I2137" s="16">
        <f t="shared" si="1187"/>
        <v>2.0833333333333259E-2</v>
      </c>
      <c r="J2137" s="16"/>
      <c r="K2137" s="16"/>
      <c r="L2137" s="16"/>
      <c r="M2137" s="16"/>
      <c r="N2137" s="2">
        <f>N2125</f>
        <v>43496</v>
      </c>
      <c r="O2137" s="3">
        <f t="shared" si="1185"/>
        <v>0.62499999999999944</v>
      </c>
      <c r="P2137" s="4">
        <f t="shared" si="1186"/>
        <v>0.6458333333333327</v>
      </c>
      <c r="Q2137" s="176" t="s">
        <v>36</v>
      </c>
      <c r="R2137" s="86" t="s">
        <v>1127</v>
      </c>
      <c r="S2137" s="5">
        <f t="shared" si="1189"/>
        <v>2.0833333333333259E-2</v>
      </c>
    </row>
    <row r="2138" spans="1:19" ht="10.5" customHeight="1" x14ac:dyDescent="0.2">
      <c r="B2138" s="16"/>
      <c r="C2138" s="16"/>
      <c r="D2138" s="16"/>
      <c r="E2138" s="16"/>
      <c r="F2138" s="16"/>
      <c r="G2138" s="16"/>
      <c r="H2138" s="16"/>
      <c r="I2138" s="16">
        <f t="shared" si="1187"/>
        <v>2.0833333333333259E-2</v>
      </c>
      <c r="J2138" s="16"/>
      <c r="K2138" s="16"/>
      <c r="L2138" s="16"/>
      <c r="M2138" s="16"/>
      <c r="N2138" s="2">
        <f>N2125</f>
        <v>43496</v>
      </c>
      <c r="O2138" s="3">
        <f t="shared" si="1185"/>
        <v>0.6458333333333327</v>
      </c>
      <c r="P2138" s="4">
        <f t="shared" si="1186"/>
        <v>0.66666666666666596</v>
      </c>
      <c r="Q2138" s="176" t="s">
        <v>36</v>
      </c>
      <c r="R2138" s="86" t="s">
        <v>1148</v>
      </c>
      <c r="S2138" s="5">
        <f t="shared" si="1189"/>
        <v>2.0833333333333259E-2</v>
      </c>
    </row>
    <row r="2139" spans="1:19" ht="10.5" customHeight="1" x14ac:dyDescent="0.2">
      <c r="B2139" s="16"/>
      <c r="C2139" s="16"/>
      <c r="D2139" s="16"/>
      <c r="E2139" s="16"/>
      <c r="F2139" s="16"/>
      <c r="G2139" s="16"/>
      <c r="H2139" s="16"/>
      <c r="I2139" s="16">
        <f t="shared" si="1187"/>
        <v>2.0833333333333259E-2</v>
      </c>
      <c r="J2139" s="16"/>
      <c r="K2139" s="16"/>
      <c r="L2139" s="16"/>
      <c r="M2139" s="16"/>
      <c r="N2139" s="2">
        <f>N2125</f>
        <v>43496</v>
      </c>
      <c r="O2139" s="3">
        <f t="shared" si="1185"/>
        <v>0.66666666666666596</v>
      </c>
      <c r="P2139" s="4">
        <f t="shared" si="1186"/>
        <v>0.68749999999999922</v>
      </c>
      <c r="Q2139" s="176" t="s">
        <v>36</v>
      </c>
      <c r="R2139" s="86" t="s">
        <v>1136</v>
      </c>
      <c r="S2139" s="5">
        <f>SUM(P2139-O2139)</f>
        <v>2.0833333333333259E-2</v>
      </c>
    </row>
    <row r="2140" spans="1:19" ht="10.5" customHeight="1" x14ac:dyDescent="0.2">
      <c r="B2140" s="16"/>
      <c r="C2140" s="16"/>
      <c r="D2140" s="16"/>
      <c r="E2140" s="16"/>
      <c r="F2140" s="16"/>
      <c r="G2140" s="16"/>
      <c r="H2140" s="16">
        <f>S2140</f>
        <v>2.0833333333333259E-2</v>
      </c>
      <c r="I2140" s="16"/>
      <c r="J2140" s="16"/>
      <c r="K2140" s="16"/>
      <c r="L2140" s="16"/>
      <c r="M2140" s="16"/>
      <c r="N2140" s="2">
        <f>N2125</f>
        <v>43496</v>
      </c>
      <c r="O2140" s="3">
        <f t="shared" si="1185"/>
        <v>0.68749999999999922</v>
      </c>
      <c r="P2140" s="4">
        <f t="shared" si="1186"/>
        <v>0.70833333333333248</v>
      </c>
      <c r="Q2140" s="176" t="s">
        <v>11</v>
      </c>
      <c r="R2140" s="86" t="s">
        <v>1149</v>
      </c>
      <c r="S2140" s="5">
        <f>SUM(P2140-O2140)</f>
        <v>2.0833333333333259E-2</v>
      </c>
    </row>
    <row r="2141" spans="1:19" ht="10.5" customHeight="1" x14ac:dyDescent="0.2">
      <c r="B2141" s="16"/>
      <c r="C2141" s="16"/>
      <c r="D2141" s="16"/>
      <c r="E2141" s="16"/>
      <c r="F2141" s="16"/>
      <c r="G2141" s="16"/>
      <c r="H2141" s="16">
        <f>S2141</f>
        <v>2.0833333333333259E-2</v>
      </c>
      <c r="I2141" s="16"/>
      <c r="J2141" s="16"/>
      <c r="K2141" s="16"/>
      <c r="L2141" s="16"/>
      <c r="M2141" s="16"/>
      <c r="N2141" s="2">
        <f>N2125</f>
        <v>43496</v>
      </c>
      <c r="O2141" s="3">
        <f t="shared" ref="O2141:O2142" si="1190">SUM(P2140)</f>
        <v>0.70833333333333248</v>
      </c>
      <c r="P2141" s="4">
        <f t="shared" si="1186"/>
        <v>0.72916666666666574</v>
      </c>
      <c r="Q2141" s="176" t="s">
        <v>11</v>
      </c>
      <c r="R2141" s="86" t="s">
        <v>1149</v>
      </c>
      <c r="S2141" s="5">
        <f t="shared" ref="S2141:S2142" si="1191">SUM(P2141-O2141)</f>
        <v>2.0833333333333259E-2</v>
      </c>
    </row>
    <row r="2142" spans="1:19" ht="10.5" customHeight="1" thickBot="1" x14ac:dyDescent="0.25">
      <c r="B2142" s="16"/>
      <c r="C2142" s="16"/>
      <c r="D2142" s="16"/>
      <c r="E2142" s="16"/>
      <c r="F2142" s="16"/>
      <c r="G2142" s="16"/>
      <c r="H2142" s="16">
        <f>S2142</f>
        <v>2.0833333333333259E-2</v>
      </c>
      <c r="I2142" s="16"/>
      <c r="J2142" s="16"/>
      <c r="K2142" s="16"/>
      <c r="L2142" s="16"/>
      <c r="M2142" s="16"/>
      <c r="N2142" s="2">
        <f>N2125</f>
        <v>43496</v>
      </c>
      <c r="O2142" s="3">
        <f t="shared" si="1190"/>
        <v>0.72916666666666574</v>
      </c>
      <c r="P2142" s="4">
        <f t="shared" si="1186"/>
        <v>0.749999999999999</v>
      </c>
      <c r="Q2142" s="176" t="s">
        <v>11</v>
      </c>
      <c r="R2142" s="86" t="s">
        <v>1149</v>
      </c>
      <c r="S2142" s="5">
        <f t="shared" si="1191"/>
        <v>2.0833333333333259E-2</v>
      </c>
    </row>
    <row r="2143" spans="1:19" ht="10.5" customHeight="1" x14ac:dyDescent="0.2">
      <c r="A2143" s="17">
        <f t="shared" ref="A2143:M2143" si="1192">SUM(A2126:A2142)</f>
        <v>0</v>
      </c>
      <c r="B2143" s="17">
        <f t="shared" si="1192"/>
        <v>0</v>
      </c>
      <c r="C2143" s="17">
        <f t="shared" si="1192"/>
        <v>0</v>
      </c>
      <c r="D2143" s="17">
        <f t="shared" si="1192"/>
        <v>0</v>
      </c>
      <c r="E2143" s="17">
        <f t="shared" si="1192"/>
        <v>2.0833333333333259E-2</v>
      </c>
      <c r="F2143" s="17">
        <f t="shared" si="1192"/>
        <v>2.0833333333333315E-2</v>
      </c>
      <c r="G2143" s="17">
        <f t="shared" si="1192"/>
        <v>2.0833333333333315E-2</v>
      </c>
      <c r="H2143" s="17">
        <f t="shared" si="1192"/>
        <v>8.3333333333333093E-2</v>
      </c>
      <c r="I2143" s="17">
        <f t="shared" si="1192"/>
        <v>0.18749999999999939</v>
      </c>
      <c r="J2143" s="17">
        <f t="shared" si="1192"/>
        <v>0</v>
      </c>
      <c r="K2143" s="17">
        <f t="shared" si="1192"/>
        <v>0</v>
      </c>
      <c r="L2143" s="17">
        <f t="shared" si="1192"/>
        <v>2.0833333333333315E-2</v>
      </c>
      <c r="M2143" s="17">
        <f t="shared" si="1192"/>
        <v>0</v>
      </c>
      <c r="N2143" s="55" t="b">
        <f>SUM(A2143:M2143) = S2143</f>
        <v>1</v>
      </c>
      <c r="O2143" s="23"/>
      <c r="P2143" s="23"/>
      <c r="Q2143" s="49"/>
      <c r="R2143" s="49"/>
      <c r="S2143" s="17">
        <f>SUM(S2126:S2142)</f>
        <v>0.35416666666666569</v>
      </c>
    </row>
    <row r="2144" spans="1:19" ht="10.5" customHeight="1" x14ac:dyDescent="0.2">
      <c r="A2144" s="8">
        <f t="shared" ref="A2144:C2144" si="1193">(A2143-INT(A2143))*24</f>
        <v>0</v>
      </c>
      <c r="B2144" s="8">
        <f t="shared" si="1193"/>
        <v>0</v>
      </c>
      <c r="C2144" s="8">
        <f t="shared" si="1193"/>
        <v>0</v>
      </c>
      <c r="D2144" s="18">
        <f>(D2143-INT(D2143))*24</f>
        <v>0</v>
      </c>
      <c r="E2144" s="18">
        <f>(E2143-INT(E2143))*24</f>
        <v>0.49999999999999822</v>
      </c>
      <c r="F2144" s="18">
        <f>(F2143-INT(F2143))*24</f>
        <v>0.49999999999999956</v>
      </c>
      <c r="G2144" s="18">
        <f>(G2143-INT(G2143))*24</f>
        <v>0.49999999999999956</v>
      </c>
      <c r="H2144" s="18">
        <f t="shared" ref="H2144:M2144" si="1194">(H2143-INT(H2143))*24</f>
        <v>1.9999999999999942</v>
      </c>
      <c r="I2144" s="18">
        <f t="shared" si="1194"/>
        <v>4.4999999999999858</v>
      </c>
      <c r="J2144" s="18">
        <f t="shared" si="1194"/>
        <v>0</v>
      </c>
      <c r="K2144" s="18">
        <f t="shared" si="1194"/>
        <v>0</v>
      </c>
      <c r="L2144" s="18">
        <f t="shared" si="1194"/>
        <v>0.49999999999999956</v>
      </c>
      <c r="M2144" s="57">
        <f t="shared" si="1194"/>
        <v>0</v>
      </c>
      <c r="N2144" s="26">
        <f>SUM(A2144:M2144)</f>
        <v>8.4999999999999769</v>
      </c>
      <c r="O2144" s="24"/>
      <c r="P2144" s="24"/>
      <c r="Q2144" s="50"/>
      <c r="R2144" s="50"/>
      <c r="S2144" s="52"/>
    </row>
    <row r="2145" spans="1:19" ht="10.5" customHeight="1" thickBot="1" x14ac:dyDescent="0.25">
      <c r="A2145" s="27"/>
      <c r="B2145" s="19"/>
      <c r="C2145" s="19"/>
      <c r="D2145" s="20">
        <f>SUM(A2144:D2144)</f>
        <v>0</v>
      </c>
      <c r="E2145" s="20">
        <f t="shared" ref="E2145:M2145" si="1195">E2144</f>
        <v>0.49999999999999822</v>
      </c>
      <c r="F2145" s="20">
        <f t="shared" si="1195"/>
        <v>0.49999999999999956</v>
      </c>
      <c r="G2145" s="20">
        <f t="shared" si="1195"/>
        <v>0.49999999999999956</v>
      </c>
      <c r="H2145" s="20">
        <f t="shared" si="1195"/>
        <v>1.9999999999999942</v>
      </c>
      <c r="I2145" s="20">
        <f t="shared" si="1195"/>
        <v>4.4999999999999858</v>
      </c>
      <c r="J2145" s="20">
        <f t="shared" si="1195"/>
        <v>0</v>
      </c>
      <c r="K2145" s="20">
        <f t="shared" si="1195"/>
        <v>0</v>
      </c>
      <c r="L2145" s="20">
        <f t="shared" si="1195"/>
        <v>0.49999999999999956</v>
      </c>
      <c r="M2145" s="58">
        <f t="shared" si="1195"/>
        <v>0</v>
      </c>
      <c r="N2145" s="60">
        <f>S2145</f>
        <v>0.35416666666666569</v>
      </c>
      <c r="O2145" s="25"/>
      <c r="P2145" s="25"/>
      <c r="Q2145" s="51"/>
      <c r="R2145" s="51"/>
      <c r="S2145" s="54">
        <f>SUM(S2143:S2144)</f>
        <v>0.35416666666666569</v>
      </c>
    </row>
    <row r="2146" spans="1:19" ht="10.5" customHeight="1" thickBot="1" x14ac:dyDescent="0.25">
      <c r="A2146" s="39"/>
      <c r="B2146" s="40" t="s">
        <v>252</v>
      </c>
      <c r="C2146" s="40" t="s">
        <v>19</v>
      </c>
      <c r="D2146" s="40" t="s">
        <v>3</v>
      </c>
      <c r="E2146" s="59" t="s">
        <v>24</v>
      </c>
      <c r="F2146" s="40" t="s">
        <v>12</v>
      </c>
      <c r="G2146" s="39" t="s">
        <v>10</v>
      </c>
      <c r="H2146" s="39" t="s">
        <v>11</v>
      </c>
      <c r="I2146" s="39" t="s">
        <v>15</v>
      </c>
      <c r="J2146" s="39" t="s">
        <v>13</v>
      </c>
      <c r="K2146" s="39" t="s">
        <v>368</v>
      </c>
      <c r="L2146" s="39" t="s">
        <v>687</v>
      </c>
      <c r="M2146" s="59" t="s">
        <v>26</v>
      </c>
      <c r="N2146" s="56">
        <f>N2125+1</f>
        <v>43497</v>
      </c>
      <c r="O2146" s="4">
        <v>0.41666666666666669</v>
      </c>
      <c r="P2146" s="4">
        <f>O2146</f>
        <v>0.41666666666666669</v>
      </c>
      <c r="Q2146" s="47" t="s">
        <v>23</v>
      </c>
      <c r="R2146" s="86" t="s">
        <v>661</v>
      </c>
      <c r="S2146" s="5">
        <f t="shared" ref="S2146:S2161" si="1196">SUM(P2146-O2146)</f>
        <v>0</v>
      </c>
    </row>
    <row r="2147" spans="1:19" ht="10.5" customHeight="1" x14ac:dyDescent="0.2">
      <c r="B2147" s="16"/>
      <c r="C2147" s="16"/>
      <c r="D2147" s="16"/>
      <c r="E2147" s="16"/>
      <c r="F2147" s="16"/>
      <c r="G2147" s="16">
        <f t="shared" ref="G2147:G2153" si="1197">S2147</f>
        <v>2.0833333333333315E-2</v>
      </c>
      <c r="H2147" s="16"/>
      <c r="I2147" s="16"/>
      <c r="J2147" s="16"/>
      <c r="K2147" s="16"/>
      <c r="L2147" s="16"/>
      <c r="M2147" s="16"/>
      <c r="N2147" s="2">
        <f>N2146</f>
        <v>43497</v>
      </c>
      <c r="O2147" s="3">
        <f>SUM(P2146)</f>
        <v>0.41666666666666669</v>
      </c>
      <c r="P2147" s="4">
        <f>P2146+0.0208333333333333</f>
        <v>0.4375</v>
      </c>
      <c r="Q2147" s="176" t="s">
        <v>10</v>
      </c>
      <c r="R2147" s="86" t="s">
        <v>1123</v>
      </c>
      <c r="S2147" s="5">
        <f t="shared" si="1196"/>
        <v>2.0833333333333315E-2</v>
      </c>
    </row>
    <row r="2148" spans="1:19" ht="10.5" customHeight="1" x14ac:dyDescent="0.2">
      <c r="B2148" s="16"/>
      <c r="C2148" s="16"/>
      <c r="D2148" s="16"/>
      <c r="E2148" s="16"/>
      <c r="F2148" s="16"/>
      <c r="G2148" s="16">
        <f t="shared" si="1197"/>
        <v>2.0833333333333315E-2</v>
      </c>
      <c r="H2148" s="16"/>
      <c r="I2148" s="16"/>
      <c r="J2148" s="16"/>
      <c r="K2148" s="16"/>
      <c r="L2148" s="16"/>
      <c r="M2148" s="16"/>
      <c r="N2148" s="2">
        <f>N2146</f>
        <v>43497</v>
      </c>
      <c r="O2148" s="3">
        <f t="shared" ref="O2148:O2161" si="1198">SUM(P2147)</f>
        <v>0.4375</v>
      </c>
      <c r="P2148" s="4">
        <f t="shared" ref="P2148:P2161" si="1199">P2147+0.0208333333333333</f>
        <v>0.45833333333333331</v>
      </c>
      <c r="Q2148" s="176" t="s">
        <v>10</v>
      </c>
      <c r="R2148" s="86" t="s">
        <v>1123</v>
      </c>
      <c r="S2148" s="5">
        <f t="shared" si="1196"/>
        <v>2.0833333333333315E-2</v>
      </c>
    </row>
    <row r="2149" spans="1:19" ht="10.5" customHeight="1" x14ac:dyDescent="0.2">
      <c r="B2149" s="16"/>
      <c r="C2149" s="16"/>
      <c r="D2149" s="16"/>
      <c r="E2149" s="16"/>
      <c r="F2149" s="16"/>
      <c r="G2149" s="16">
        <f t="shared" si="1197"/>
        <v>2.0833333333333315E-2</v>
      </c>
      <c r="H2149" s="16"/>
      <c r="I2149" s="16"/>
      <c r="J2149" s="16"/>
      <c r="K2149" s="16"/>
      <c r="L2149" s="16"/>
      <c r="M2149" s="16"/>
      <c r="N2149" s="2">
        <f>N2146</f>
        <v>43497</v>
      </c>
      <c r="O2149" s="3">
        <f t="shared" si="1198"/>
        <v>0.45833333333333331</v>
      </c>
      <c r="P2149" s="4">
        <f t="shared" si="1199"/>
        <v>0.47916666666666663</v>
      </c>
      <c r="Q2149" s="176" t="s">
        <v>10</v>
      </c>
      <c r="R2149" s="86" t="s">
        <v>1123</v>
      </c>
      <c r="S2149" s="5">
        <f t="shared" si="1196"/>
        <v>2.0833333333333315E-2</v>
      </c>
    </row>
    <row r="2150" spans="1:19" ht="10.5" customHeight="1" x14ac:dyDescent="0.2">
      <c r="B2150" s="16"/>
      <c r="C2150" s="16"/>
      <c r="D2150" s="16"/>
      <c r="E2150" s="16"/>
      <c r="F2150" s="16"/>
      <c r="G2150" s="16">
        <f t="shared" si="1197"/>
        <v>2.0833333333333315E-2</v>
      </c>
      <c r="H2150" s="16"/>
      <c r="I2150" s="16"/>
      <c r="J2150" s="16"/>
      <c r="K2150" s="16"/>
      <c r="L2150" s="16"/>
      <c r="M2150" s="16"/>
      <c r="N2150" s="2">
        <f>N2146</f>
        <v>43497</v>
      </c>
      <c r="O2150" s="3">
        <f t="shared" si="1198"/>
        <v>0.47916666666666663</v>
      </c>
      <c r="P2150" s="4">
        <f t="shared" si="1199"/>
        <v>0.49999999999999994</v>
      </c>
      <c r="Q2150" s="176" t="s">
        <v>10</v>
      </c>
      <c r="R2150" s="86" t="s">
        <v>1123</v>
      </c>
      <c r="S2150" s="5">
        <f t="shared" si="1196"/>
        <v>2.0833333333333315E-2</v>
      </c>
    </row>
    <row r="2151" spans="1:19" ht="10.5" customHeight="1" x14ac:dyDescent="0.2">
      <c r="B2151" s="16"/>
      <c r="C2151" s="16"/>
      <c r="D2151" s="16"/>
      <c r="E2151" s="16"/>
      <c r="F2151" s="16"/>
      <c r="G2151" s="16">
        <f t="shared" si="1197"/>
        <v>2.0833333333333315E-2</v>
      </c>
      <c r="H2151" s="16"/>
      <c r="I2151" s="16"/>
      <c r="J2151" s="16"/>
      <c r="K2151" s="16"/>
      <c r="L2151" s="16"/>
      <c r="M2151" s="16"/>
      <c r="N2151" s="2">
        <f>N2146</f>
        <v>43497</v>
      </c>
      <c r="O2151" s="3">
        <f t="shared" si="1198"/>
        <v>0.49999999999999994</v>
      </c>
      <c r="P2151" s="4">
        <f t="shared" si="1199"/>
        <v>0.52083333333333326</v>
      </c>
      <c r="Q2151" s="176" t="s">
        <v>10</v>
      </c>
      <c r="R2151" s="86" t="s">
        <v>1123</v>
      </c>
      <c r="S2151" s="5">
        <f t="shared" si="1196"/>
        <v>2.0833333333333315E-2</v>
      </c>
    </row>
    <row r="2152" spans="1:19" ht="10.5" customHeight="1" x14ac:dyDescent="0.2">
      <c r="B2152" s="16"/>
      <c r="C2152" s="16"/>
      <c r="D2152" s="16"/>
      <c r="E2152" s="16"/>
      <c r="F2152" s="16"/>
      <c r="G2152" s="16">
        <f t="shared" si="1197"/>
        <v>2.0833333333333259E-2</v>
      </c>
      <c r="H2152" s="16"/>
      <c r="I2152" s="16"/>
      <c r="J2152" s="16"/>
      <c r="K2152" s="16"/>
      <c r="L2152" s="16"/>
      <c r="M2152" s="16"/>
      <c r="N2152" s="2">
        <f>N2146</f>
        <v>43497</v>
      </c>
      <c r="O2152" s="3">
        <f t="shared" si="1198"/>
        <v>0.52083333333333326</v>
      </c>
      <c r="P2152" s="4">
        <f t="shared" si="1199"/>
        <v>0.54166666666666652</v>
      </c>
      <c r="Q2152" s="176" t="s">
        <v>10</v>
      </c>
      <c r="R2152" s="86" t="s">
        <v>1123</v>
      </c>
      <c r="S2152" s="5">
        <f t="shared" si="1196"/>
        <v>2.0833333333333259E-2</v>
      </c>
    </row>
    <row r="2153" spans="1:19" ht="10.5" customHeight="1" x14ac:dyDescent="0.2">
      <c r="B2153" s="16"/>
      <c r="C2153" s="16"/>
      <c r="D2153" s="16"/>
      <c r="E2153" s="16"/>
      <c r="F2153" s="16"/>
      <c r="G2153" s="16">
        <f t="shared" si="1197"/>
        <v>2.0833333333333259E-2</v>
      </c>
      <c r="H2153" s="16"/>
      <c r="I2153" s="16"/>
      <c r="J2153" s="16"/>
      <c r="K2153" s="16"/>
      <c r="L2153" s="16"/>
      <c r="M2153" s="16"/>
      <c r="N2153" s="2">
        <f>N2146</f>
        <v>43497</v>
      </c>
      <c r="O2153" s="3">
        <f t="shared" si="1198"/>
        <v>0.54166666666666652</v>
      </c>
      <c r="P2153" s="4">
        <f t="shared" si="1199"/>
        <v>0.56249999999999978</v>
      </c>
      <c r="Q2153" s="176" t="s">
        <v>10</v>
      </c>
      <c r="R2153" s="86" t="s">
        <v>1123</v>
      </c>
      <c r="S2153" s="5">
        <f t="shared" si="1196"/>
        <v>2.0833333333333259E-2</v>
      </c>
    </row>
    <row r="2154" spans="1:19" ht="10.5" customHeight="1" x14ac:dyDescent="0.2">
      <c r="B2154" s="16"/>
      <c r="C2154" s="16"/>
      <c r="D2154" s="16"/>
      <c r="E2154" s="16"/>
      <c r="F2154" s="16">
        <f t="shared" ref="F2154:F2159" si="1200">S2154</f>
        <v>2.0833333333333259E-2</v>
      </c>
      <c r="G2154" s="16"/>
      <c r="H2154" s="16"/>
      <c r="I2154" s="16"/>
      <c r="J2154" s="16"/>
      <c r="K2154" s="16"/>
      <c r="L2154" s="16"/>
      <c r="M2154" s="16"/>
      <c r="N2154" s="2">
        <f>N2146</f>
        <v>43497</v>
      </c>
      <c r="O2154" s="3">
        <f t="shared" si="1198"/>
        <v>0.56249999999999978</v>
      </c>
      <c r="P2154" s="4">
        <f t="shared" si="1199"/>
        <v>0.58333333333333304</v>
      </c>
      <c r="Q2154" s="176" t="s">
        <v>12</v>
      </c>
      <c r="R2154" s="86" t="s">
        <v>1162</v>
      </c>
      <c r="S2154" s="5">
        <f t="shared" si="1196"/>
        <v>2.0833333333333259E-2</v>
      </c>
    </row>
    <row r="2155" spans="1:19" ht="10.5" customHeight="1" x14ac:dyDescent="0.2">
      <c r="B2155" s="16"/>
      <c r="C2155" s="16"/>
      <c r="D2155" s="16"/>
      <c r="E2155" s="16"/>
      <c r="F2155" s="16">
        <f t="shared" si="1200"/>
        <v>2.0833333333333259E-2</v>
      </c>
      <c r="G2155" s="16"/>
      <c r="H2155" s="16"/>
      <c r="I2155" s="16"/>
      <c r="J2155" s="16"/>
      <c r="K2155" s="16"/>
      <c r="L2155" s="16"/>
      <c r="M2155" s="16"/>
      <c r="N2155" s="2">
        <f>N2146</f>
        <v>43497</v>
      </c>
      <c r="O2155" s="3">
        <f t="shared" si="1198"/>
        <v>0.58333333333333304</v>
      </c>
      <c r="P2155" s="4">
        <f t="shared" si="1199"/>
        <v>0.6041666666666663</v>
      </c>
      <c r="Q2155" s="176" t="s">
        <v>12</v>
      </c>
      <c r="R2155" s="86" t="s">
        <v>1158</v>
      </c>
      <c r="S2155" s="5">
        <f t="shared" si="1196"/>
        <v>2.0833333333333259E-2</v>
      </c>
    </row>
    <row r="2156" spans="1:19" ht="10.5" customHeight="1" x14ac:dyDescent="0.2">
      <c r="B2156" s="16"/>
      <c r="C2156" s="16"/>
      <c r="D2156" s="16"/>
      <c r="E2156" s="16"/>
      <c r="F2156" s="16">
        <f t="shared" si="1200"/>
        <v>2.0833333333333259E-2</v>
      </c>
      <c r="G2156" s="16"/>
      <c r="H2156" s="16"/>
      <c r="I2156" s="16"/>
      <c r="J2156" s="16"/>
      <c r="K2156" s="16"/>
      <c r="L2156" s="16"/>
      <c r="M2156" s="16"/>
      <c r="N2156" s="2">
        <f>N2146</f>
        <v>43497</v>
      </c>
      <c r="O2156" s="3">
        <f t="shared" si="1198"/>
        <v>0.6041666666666663</v>
      </c>
      <c r="P2156" s="4">
        <f t="shared" si="1199"/>
        <v>0.62499999999999956</v>
      </c>
      <c r="Q2156" s="176" t="s">
        <v>12</v>
      </c>
      <c r="R2156" s="86" t="s">
        <v>1156</v>
      </c>
      <c r="S2156" s="5">
        <f t="shared" si="1196"/>
        <v>2.0833333333333259E-2</v>
      </c>
    </row>
    <row r="2157" spans="1:19" ht="10.5" customHeight="1" x14ac:dyDescent="0.2">
      <c r="B2157" s="16"/>
      <c r="C2157" s="16"/>
      <c r="D2157" s="16"/>
      <c r="E2157" s="16"/>
      <c r="F2157" s="16">
        <f t="shared" si="1200"/>
        <v>2.0833333333333259E-2</v>
      </c>
      <c r="G2157" s="16"/>
      <c r="H2157" s="16"/>
      <c r="I2157" s="16"/>
      <c r="J2157" s="16"/>
      <c r="K2157" s="16"/>
      <c r="L2157" s="16"/>
      <c r="M2157" s="16"/>
      <c r="N2157" s="2">
        <f>N2146</f>
        <v>43497</v>
      </c>
      <c r="O2157" s="3">
        <f t="shared" si="1198"/>
        <v>0.62499999999999956</v>
      </c>
      <c r="P2157" s="4">
        <f t="shared" si="1199"/>
        <v>0.64583333333333282</v>
      </c>
      <c r="Q2157" s="176" t="s">
        <v>12</v>
      </c>
      <c r="R2157" s="86" t="s">
        <v>1154</v>
      </c>
      <c r="S2157" s="5">
        <f t="shared" si="1196"/>
        <v>2.0833333333333259E-2</v>
      </c>
    </row>
    <row r="2158" spans="1:19" ht="10.5" customHeight="1" x14ac:dyDescent="0.2">
      <c r="B2158" s="16"/>
      <c r="C2158" s="16"/>
      <c r="D2158" s="16"/>
      <c r="E2158" s="16"/>
      <c r="F2158" s="16">
        <f t="shared" si="1200"/>
        <v>2.0833333333333259E-2</v>
      </c>
      <c r="G2158" s="16"/>
      <c r="H2158" s="16"/>
      <c r="I2158" s="16"/>
      <c r="J2158" s="16"/>
      <c r="K2158" s="16"/>
      <c r="L2158" s="16"/>
      <c r="M2158" s="16"/>
      <c r="N2158" s="2">
        <f>N2146</f>
        <v>43497</v>
      </c>
      <c r="O2158" s="3">
        <f t="shared" si="1198"/>
        <v>0.64583333333333282</v>
      </c>
      <c r="P2158" s="4">
        <f t="shared" si="1199"/>
        <v>0.66666666666666607</v>
      </c>
      <c r="Q2158" s="176" t="s">
        <v>12</v>
      </c>
      <c r="R2158" s="86" t="s">
        <v>1153</v>
      </c>
      <c r="S2158" s="5">
        <f t="shared" si="1196"/>
        <v>2.0833333333333259E-2</v>
      </c>
    </row>
    <row r="2159" spans="1:19" ht="10.5" customHeight="1" x14ac:dyDescent="0.2">
      <c r="B2159" s="16"/>
      <c r="C2159" s="16"/>
      <c r="D2159" s="16"/>
      <c r="E2159" s="16"/>
      <c r="F2159" s="16">
        <f t="shared" si="1200"/>
        <v>2.0833333333333259E-2</v>
      </c>
      <c r="G2159" s="16"/>
      <c r="H2159" s="16"/>
      <c r="I2159" s="16"/>
      <c r="J2159" s="16"/>
      <c r="K2159" s="16"/>
      <c r="L2159" s="16"/>
      <c r="M2159" s="16"/>
      <c r="N2159" s="2">
        <f>N2146</f>
        <v>43497</v>
      </c>
      <c r="O2159" s="3">
        <f t="shared" si="1198"/>
        <v>0.66666666666666607</v>
      </c>
      <c r="P2159" s="4">
        <f t="shared" si="1199"/>
        <v>0.68749999999999933</v>
      </c>
      <c r="Q2159" s="176" t="s">
        <v>12</v>
      </c>
      <c r="R2159" s="86" t="s">
        <v>1151</v>
      </c>
      <c r="S2159" s="5">
        <f t="shared" si="1196"/>
        <v>2.0833333333333259E-2</v>
      </c>
    </row>
    <row r="2160" spans="1:19" ht="10.5" customHeight="1" x14ac:dyDescent="0.2">
      <c r="B2160" s="16"/>
      <c r="C2160" s="16"/>
      <c r="D2160" s="16"/>
      <c r="E2160" s="16"/>
      <c r="F2160" s="16"/>
      <c r="G2160" s="16">
        <f>S2160</f>
        <v>2.0833333333333259E-2</v>
      </c>
      <c r="H2160" s="16"/>
      <c r="I2160" s="16"/>
      <c r="J2160" s="16"/>
      <c r="K2160" s="16"/>
      <c r="L2160" s="16"/>
      <c r="M2160" s="16"/>
      <c r="N2160" s="2">
        <f>N2146</f>
        <v>43497</v>
      </c>
      <c r="O2160" s="3">
        <f t="shared" si="1198"/>
        <v>0.68749999999999933</v>
      </c>
      <c r="P2160" s="4">
        <f t="shared" si="1199"/>
        <v>0.70833333333333259</v>
      </c>
      <c r="Q2160" s="176" t="s">
        <v>10</v>
      </c>
      <c r="R2160" s="86" t="s">
        <v>1123</v>
      </c>
      <c r="S2160" s="5">
        <f t="shared" si="1196"/>
        <v>2.0833333333333259E-2</v>
      </c>
    </row>
    <row r="2161" spans="1:32" ht="10.5" customHeight="1" thickBot="1" x14ac:dyDescent="0.25">
      <c r="B2161" s="16"/>
      <c r="C2161" s="16"/>
      <c r="D2161" s="16"/>
      <c r="E2161" s="16"/>
      <c r="F2161" s="16"/>
      <c r="G2161" s="16">
        <f>S2161</f>
        <v>2.0833333333333259E-2</v>
      </c>
      <c r="H2161" s="16"/>
      <c r="I2161" s="16"/>
      <c r="J2161" s="16"/>
      <c r="K2161" s="16"/>
      <c r="L2161" s="16"/>
      <c r="M2161" s="16"/>
      <c r="N2161" s="2">
        <f>N2146</f>
        <v>43497</v>
      </c>
      <c r="O2161" s="3">
        <f t="shared" si="1198"/>
        <v>0.70833333333333259</v>
      </c>
      <c r="P2161" s="4">
        <f t="shared" si="1199"/>
        <v>0.72916666666666585</v>
      </c>
      <c r="Q2161" s="176" t="s">
        <v>10</v>
      </c>
      <c r="R2161" s="86" t="s">
        <v>1123</v>
      </c>
      <c r="S2161" s="5">
        <f t="shared" si="1196"/>
        <v>2.0833333333333259E-2</v>
      </c>
    </row>
    <row r="2162" spans="1:32" ht="10.5" customHeight="1" x14ac:dyDescent="0.2">
      <c r="A2162" s="17">
        <f t="shared" ref="A2162:M2162" si="1201">SUM(A2147:A2161)</f>
        <v>0</v>
      </c>
      <c r="B2162" s="17">
        <f t="shared" si="1201"/>
        <v>0</v>
      </c>
      <c r="C2162" s="17">
        <f t="shared" si="1201"/>
        <v>0</v>
      </c>
      <c r="D2162" s="17">
        <f t="shared" si="1201"/>
        <v>0</v>
      </c>
      <c r="E2162" s="17">
        <f t="shared" si="1201"/>
        <v>0</v>
      </c>
      <c r="F2162" s="17">
        <f t="shared" si="1201"/>
        <v>0.12499999999999956</v>
      </c>
      <c r="G2162" s="17">
        <f t="shared" si="1201"/>
        <v>0.18749999999999961</v>
      </c>
      <c r="H2162" s="17">
        <f t="shared" si="1201"/>
        <v>0</v>
      </c>
      <c r="I2162" s="17">
        <f t="shared" si="1201"/>
        <v>0</v>
      </c>
      <c r="J2162" s="17">
        <f t="shared" si="1201"/>
        <v>0</v>
      </c>
      <c r="K2162" s="17">
        <f t="shared" si="1201"/>
        <v>0</v>
      </c>
      <c r="L2162" s="17">
        <f t="shared" si="1201"/>
        <v>0</v>
      </c>
      <c r="M2162" s="17">
        <f t="shared" si="1201"/>
        <v>0</v>
      </c>
      <c r="N2162" s="150" t="b">
        <f>SUM(A2162:M2162) = S2162</f>
        <v>1</v>
      </c>
      <c r="O2162" s="155"/>
      <c r="P2162" s="7"/>
      <c r="Q2162" s="49"/>
      <c r="R2162" s="49"/>
      <c r="S2162" s="17">
        <f>SUM(S2147:S2161)</f>
        <v>0.31249999999999917</v>
      </c>
    </row>
    <row r="2163" spans="1:32" ht="10.5" customHeight="1" thickBot="1" x14ac:dyDescent="0.25">
      <c r="A2163" s="8">
        <f t="shared" ref="A2163:C2163" si="1202">(A2162-INT(A2162))*24</f>
        <v>0</v>
      </c>
      <c r="B2163" s="8">
        <f t="shared" si="1202"/>
        <v>0</v>
      </c>
      <c r="C2163" s="8">
        <f t="shared" si="1202"/>
        <v>0</v>
      </c>
      <c r="D2163" s="18">
        <f>(D2162-INT(D2162))*24</f>
        <v>0</v>
      </c>
      <c r="E2163" s="18">
        <f>(E2162-INT(E2162))*24</f>
        <v>0</v>
      </c>
      <c r="F2163" s="18">
        <f>(F2162-INT(F2162))*24</f>
        <v>2.9999999999999893</v>
      </c>
      <c r="G2163" s="18">
        <f>(G2162-INT(G2162))*24</f>
        <v>4.4999999999999911</v>
      </c>
      <c r="H2163" s="18">
        <f t="shared" ref="H2163:M2163" si="1203">(H2162-INT(H2162))*24</f>
        <v>0</v>
      </c>
      <c r="I2163" s="18">
        <f t="shared" si="1203"/>
        <v>0</v>
      </c>
      <c r="J2163" s="18">
        <f t="shared" si="1203"/>
        <v>0</v>
      </c>
      <c r="K2163" s="18">
        <f t="shared" si="1203"/>
        <v>0</v>
      </c>
      <c r="L2163" s="18">
        <f t="shared" si="1203"/>
        <v>0</v>
      </c>
      <c r="M2163" s="146">
        <f t="shared" si="1203"/>
        <v>0</v>
      </c>
      <c r="N2163" s="151">
        <f>SUM(A2163:M2163)</f>
        <v>7.4999999999999805</v>
      </c>
      <c r="O2163" s="153"/>
      <c r="P2163" s="50"/>
      <c r="Q2163" s="50"/>
      <c r="R2163" s="50"/>
      <c r="S2163" s="52"/>
    </row>
    <row r="2164" spans="1:32" ht="10.5" customHeight="1" thickBot="1" x14ac:dyDescent="0.25">
      <c r="A2164" s="15"/>
      <c r="B2164" s="11"/>
      <c r="C2164" s="11"/>
      <c r="D2164" s="20">
        <f>SUM(A2163:D2163)</f>
        <v>0</v>
      </c>
      <c r="E2164" s="20">
        <f t="shared" ref="E2164:M2164" si="1204">E2163</f>
        <v>0</v>
      </c>
      <c r="F2164" s="20">
        <f t="shared" si="1204"/>
        <v>2.9999999999999893</v>
      </c>
      <c r="G2164" s="20">
        <f t="shared" si="1204"/>
        <v>4.4999999999999911</v>
      </c>
      <c r="H2164" s="20">
        <f t="shared" si="1204"/>
        <v>0</v>
      </c>
      <c r="I2164" s="20">
        <f t="shared" si="1204"/>
        <v>0</v>
      </c>
      <c r="J2164" s="20">
        <f t="shared" si="1204"/>
        <v>0</v>
      </c>
      <c r="K2164" s="20">
        <f t="shared" si="1204"/>
        <v>0</v>
      </c>
      <c r="L2164" s="20">
        <f t="shared" si="1204"/>
        <v>0</v>
      </c>
      <c r="M2164" s="147">
        <f t="shared" si="1204"/>
        <v>0</v>
      </c>
      <c r="N2164" s="147" t="s">
        <v>17</v>
      </c>
      <c r="O2164" s="154">
        <f>SUM(S2040,S2047,S2076,S2099,S2162,S2122,S2143,S2162)</f>
        <v>2.3333333333333268</v>
      </c>
      <c r="P2164" s="159">
        <f>SUM(S2042,S2049,S2078,S2101,S2124,S2145,S2164)</f>
        <v>2.0208333333333277</v>
      </c>
      <c r="Q2164" s="51"/>
      <c r="R2164" s="51"/>
      <c r="S2164" s="54">
        <f>SUM(S2162:S2163)</f>
        <v>0.31249999999999917</v>
      </c>
    </row>
    <row r="2165" spans="1:32" ht="10.5" customHeight="1" x14ac:dyDescent="0.2">
      <c r="A2165" s="8">
        <f t="shared" ref="A2165:M2165" si="1205">SUM(A2041,A2048,A2077,A2100,A2163,A2123,A2144)</f>
        <v>0</v>
      </c>
      <c r="B2165" s="8">
        <f t="shared" si="1205"/>
        <v>0</v>
      </c>
      <c r="C2165" s="8">
        <f t="shared" si="1205"/>
        <v>0</v>
      </c>
      <c r="D2165" s="8">
        <f t="shared" si="1205"/>
        <v>0</v>
      </c>
      <c r="E2165" s="8">
        <f t="shared" si="1205"/>
        <v>0.99999999999999778</v>
      </c>
      <c r="F2165" s="8">
        <f t="shared" si="1205"/>
        <v>3.4999999999999889</v>
      </c>
      <c r="G2165" s="8">
        <f t="shared" si="1205"/>
        <v>17.499999999999957</v>
      </c>
      <c r="H2165" s="8">
        <f t="shared" si="1205"/>
        <v>3.4999999999999916</v>
      </c>
      <c r="I2165" s="8">
        <f t="shared" si="1205"/>
        <v>8.4999999999999751</v>
      </c>
      <c r="J2165" s="8">
        <f t="shared" si="1205"/>
        <v>0</v>
      </c>
      <c r="K2165" s="8">
        <f t="shared" si="1205"/>
        <v>0</v>
      </c>
      <c r="L2165" s="8">
        <f t="shared" si="1205"/>
        <v>14.499999999999956</v>
      </c>
      <c r="M2165" s="8">
        <f t="shared" si="1205"/>
        <v>0</v>
      </c>
      <c r="N2165" s="157">
        <f>SUM(S2041,S2048,S2077,S2100,S2163,S2123, S2144, S2163)</f>
        <v>0</v>
      </c>
      <c r="O2165" s="160">
        <f>SUM(A2165:M2165)</f>
        <v>48.499999999999872</v>
      </c>
      <c r="P2165" s="161">
        <f>SUM(O2164)+N2165</f>
        <v>2.3333333333333268</v>
      </c>
      <c r="Q2165" s="22"/>
      <c r="R2165" s="22"/>
      <c r="S2165" s="21"/>
    </row>
    <row r="2166" spans="1:32" ht="10.5" customHeight="1" thickBot="1" x14ac:dyDescent="0.25">
      <c r="A2166" s="10"/>
      <c r="B2166" s="11"/>
      <c r="C2166" s="11"/>
      <c r="D2166" s="11">
        <f>SUM(A2165:D2165)</f>
        <v>0</v>
      </c>
      <c r="E2166" s="32">
        <f t="shared" ref="E2166:M2166" si="1206">E2165</f>
        <v>0.99999999999999778</v>
      </c>
      <c r="F2166" s="32">
        <f t="shared" si="1206"/>
        <v>3.4999999999999889</v>
      </c>
      <c r="G2166" s="32">
        <f t="shared" si="1206"/>
        <v>17.499999999999957</v>
      </c>
      <c r="H2166" s="32">
        <f t="shared" si="1206"/>
        <v>3.4999999999999916</v>
      </c>
      <c r="I2166" s="32">
        <f t="shared" si="1206"/>
        <v>8.4999999999999751</v>
      </c>
      <c r="J2166" s="32">
        <f t="shared" si="1206"/>
        <v>0</v>
      </c>
      <c r="K2166" s="32">
        <f t="shared" si="1206"/>
        <v>0</v>
      </c>
      <c r="L2166" s="32">
        <f t="shared" si="1206"/>
        <v>14.499999999999956</v>
      </c>
      <c r="M2166" s="149">
        <f t="shared" si="1206"/>
        <v>0</v>
      </c>
      <c r="N2166" s="158">
        <f>IF(SUM(O2165-37.5)&gt;0,SUM(O2165-37.5),0)</f>
        <v>10.999999999999872</v>
      </c>
      <c r="O2166" s="162">
        <f>SUM(A2166:M2166)</f>
        <v>48.499999999999872</v>
      </c>
      <c r="P2166" s="152">
        <f>(O2164)*24</f>
        <v>55.999999999999844</v>
      </c>
      <c r="Q2166" s="22"/>
      <c r="R2166" s="22"/>
      <c r="S2166" s="34" t="b">
        <f>O2166=P2166</f>
        <v>0</v>
      </c>
    </row>
    <row r="2168" spans="1:32" ht="10.5" customHeight="1" x14ac:dyDescent="0.2">
      <c r="A2168" s="28">
        <f>WEEKNUM(G2168)</f>
        <v>6</v>
      </c>
      <c r="B2168" s="43" t="s">
        <v>4</v>
      </c>
      <c r="C2168" s="178">
        <f>SUM(N2170)-2</f>
        <v>43496</v>
      </c>
      <c r="D2168" s="178"/>
      <c r="E2168" s="29"/>
      <c r="F2168" s="29" t="s">
        <v>5</v>
      </c>
      <c r="G2168" s="178">
        <f>SUM(C2168+6)</f>
        <v>43502</v>
      </c>
      <c r="H2168" s="178"/>
      <c r="I2168" s="29"/>
      <c r="J2168" s="45"/>
      <c r="K2168" s="45"/>
      <c r="L2168" s="29"/>
      <c r="M2168" s="33"/>
      <c r="N2168" s="30" t="s">
        <v>6</v>
      </c>
      <c r="O2168" s="30" t="s">
        <v>7</v>
      </c>
      <c r="P2168" s="31" t="s">
        <v>9</v>
      </c>
      <c r="Q2168" s="48" t="s">
        <v>14</v>
      </c>
      <c r="R2168" s="30" t="s">
        <v>8</v>
      </c>
      <c r="S2168" s="30" t="s">
        <v>1</v>
      </c>
    </row>
    <row r="2169" spans="1:32" ht="10.5" customHeight="1" thickBot="1" x14ac:dyDescent="0.25">
      <c r="B2169" s="102">
        <f t="shared" ref="B2169:F2169" si="1207">B2166 +B2034</f>
        <v>0</v>
      </c>
      <c r="C2169" s="102">
        <f t="shared" si="1207"/>
        <v>0</v>
      </c>
      <c r="D2169" s="102">
        <f t="shared" si="1207"/>
        <v>102.99999999999977</v>
      </c>
      <c r="E2169" s="102">
        <f t="shared" si="1207"/>
        <v>4.9999999999999902</v>
      </c>
      <c r="F2169" s="102">
        <f t="shared" si="1207"/>
        <v>14.999999999999954</v>
      </c>
      <c r="G2169" s="102">
        <f>G2166 +G2034</f>
        <v>244.49999999999932</v>
      </c>
      <c r="H2169" s="102">
        <f t="shared" ref="H2169:M2169" si="1208">H2166 +H2034</f>
        <v>20.499999999999947</v>
      </c>
      <c r="I2169" s="102">
        <f t="shared" si="1208"/>
        <v>123.49999999999966</v>
      </c>
      <c r="J2169" s="102">
        <f t="shared" si="1208"/>
        <v>123.99999999999969</v>
      </c>
      <c r="K2169" s="102">
        <f t="shared" si="1208"/>
        <v>50.999999999999844</v>
      </c>
      <c r="L2169" s="102">
        <f t="shared" si="1208"/>
        <v>74.999999999999801</v>
      </c>
      <c r="M2169" s="102">
        <f t="shared" si="1208"/>
        <v>0</v>
      </c>
      <c r="N2169" s="53"/>
      <c r="S2169" s="5" t="s">
        <v>56</v>
      </c>
      <c r="T2169" s="173" t="s">
        <v>1186</v>
      </c>
      <c r="U2169" s="102">
        <v>0</v>
      </c>
      <c r="V2169" s="102">
        <v>0</v>
      </c>
      <c r="W2169" s="102">
        <v>102.99999999999977</v>
      </c>
      <c r="X2169" s="102">
        <v>4.9999999999999902</v>
      </c>
      <c r="Y2169" s="102">
        <v>14.999999999999954</v>
      </c>
      <c r="Z2169" s="102">
        <v>244.49999999999932</v>
      </c>
      <c r="AA2169" s="102">
        <v>20.499999999999947</v>
      </c>
      <c r="AB2169" s="102">
        <v>123.49999999999966</v>
      </c>
      <c r="AC2169" s="102">
        <v>123.99999999999969</v>
      </c>
      <c r="AD2169" s="102">
        <v>50.999999999999844</v>
      </c>
      <c r="AE2169" s="102">
        <v>74.999999999999801</v>
      </c>
      <c r="AF2169" s="102">
        <v>0</v>
      </c>
    </row>
    <row r="2170" spans="1:32" ht="10.5" customHeight="1" thickBot="1" x14ac:dyDescent="0.25">
      <c r="A2170" s="39"/>
      <c r="B2170" s="40" t="s">
        <v>252</v>
      </c>
      <c r="C2170" s="40" t="s">
        <v>19</v>
      </c>
      <c r="D2170" s="40" t="s">
        <v>3</v>
      </c>
      <c r="E2170" s="59" t="s">
        <v>24</v>
      </c>
      <c r="F2170" s="40" t="s">
        <v>12</v>
      </c>
      <c r="G2170" s="39" t="s">
        <v>10</v>
      </c>
      <c r="H2170" s="39" t="s">
        <v>11</v>
      </c>
      <c r="I2170" s="39" t="s">
        <v>15</v>
      </c>
      <c r="J2170" s="39" t="s">
        <v>13</v>
      </c>
      <c r="K2170" s="39" t="s">
        <v>368</v>
      </c>
      <c r="L2170" s="39" t="s">
        <v>687</v>
      </c>
      <c r="M2170" s="59" t="s">
        <v>26</v>
      </c>
      <c r="N2170" s="56">
        <f>N2146+1</f>
        <v>43498</v>
      </c>
      <c r="O2170" s="4">
        <v>0.64583333333333337</v>
      </c>
      <c r="P2170" s="4">
        <f>O2170</f>
        <v>0.64583333333333337</v>
      </c>
      <c r="Q2170" s="47" t="s">
        <v>23</v>
      </c>
      <c r="R2170" s="86" t="s">
        <v>661</v>
      </c>
      <c r="S2170" s="5" t="s">
        <v>56</v>
      </c>
      <c r="T2170" s="173" t="s">
        <v>1187</v>
      </c>
      <c r="U2170" s="174">
        <f>B2169</f>
        <v>0</v>
      </c>
      <c r="V2170" s="174">
        <f t="shared" ref="V2170:AF2170" si="1209">C2169</f>
        <v>0</v>
      </c>
      <c r="W2170" s="174">
        <f t="shared" si="1209"/>
        <v>102.99999999999977</v>
      </c>
      <c r="X2170" s="174">
        <f t="shared" si="1209"/>
        <v>4.9999999999999902</v>
      </c>
      <c r="Y2170" s="174">
        <f t="shared" si="1209"/>
        <v>14.999999999999954</v>
      </c>
      <c r="Z2170" s="174">
        <f t="shared" si="1209"/>
        <v>244.49999999999932</v>
      </c>
      <c r="AA2170" s="174">
        <f t="shared" si="1209"/>
        <v>20.499999999999947</v>
      </c>
      <c r="AB2170" s="174">
        <f t="shared" si="1209"/>
        <v>123.49999999999966</v>
      </c>
      <c r="AC2170" s="174">
        <f t="shared" si="1209"/>
        <v>123.99999999999969</v>
      </c>
      <c r="AD2170" s="174">
        <f t="shared" si="1209"/>
        <v>50.999999999999844</v>
      </c>
      <c r="AE2170" s="174">
        <f t="shared" si="1209"/>
        <v>74.999999999999801</v>
      </c>
      <c r="AF2170" s="174">
        <f t="shared" si="1209"/>
        <v>0</v>
      </c>
    </row>
    <row r="2171" spans="1:32" ht="10.5" customHeight="1" x14ac:dyDescent="0.2">
      <c r="B2171" s="16"/>
      <c r="C2171" s="13"/>
      <c r="D2171" s="13"/>
      <c r="E2171" s="16"/>
      <c r="F2171" s="13"/>
      <c r="G2171" s="16">
        <f>S2171</f>
        <v>2.0833333333333259E-2</v>
      </c>
      <c r="H2171" s="16"/>
      <c r="I2171" s="16"/>
      <c r="J2171" s="16"/>
      <c r="L2171" s="16"/>
      <c r="M2171" s="16"/>
      <c r="N2171" s="2">
        <f>N2170</f>
        <v>43498</v>
      </c>
      <c r="O2171" s="5">
        <f t="shared" ref="O2171:O2174" si="1210">SUM(P2170)</f>
        <v>0.64583333333333337</v>
      </c>
      <c r="P2171" s="4">
        <f t="shared" ref="P2171:P2174" si="1211">P2170+0.0208333333333333</f>
        <v>0.66666666666666663</v>
      </c>
      <c r="Q2171" s="176" t="s">
        <v>10</v>
      </c>
      <c r="R2171" s="86" t="s">
        <v>1123</v>
      </c>
      <c r="S2171" s="5">
        <f>SUM(P2171-O2171)</f>
        <v>2.0833333333333259E-2</v>
      </c>
      <c r="T2171" s="173" t="s">
        <v>1188</v>
      </c>
      <c r="U2171" s="175">
        <f>U2169-U2170</f>
        <v>0</v>
      </c>
      <c r="V2171" s="175">
        <f t="shared" ref="V2171:AF2171" si="1212">V2169-V2170</f>
        <v>0</v>
      </c>
      <c r="W2171" s="175">
        <f t="shared" si="1212"/>
        <v>0</v>
      </c>
      <c r="X2171" s="175">
        <f t="shared" si="1212"/>
        <v>0</v>
      </c>
      <c r="Y2171" s="175">
        <f t="shared" si="1212"/>
        <v>0</v>
      </c>
      <c r="Z2171" s="175">
        <f t="shared" si="1212"/>
        <v>0</v>
      </c>
      <c r="AA2171" s="175">
        <f t="shared" si="1212"/>
        <v>0</v>
      </c>
      <c r="AB2171" s="175">
        <f t="shared" si="1212"/>
        <v>0</v>
      </c>
      <c r="AC2171" s="175">
        <f t="shared" si="1212"/>
        <v>0</v>
      </c>
      <c r="AD2171" s="175">
        <f t="shared" si="1212"/>
        <v>0</v>
      </c>
      <c r="AE2171" s="175">
        <f t="shared" si="1212"/>
        <v>0</v>
      </c>
      <c r="AF2171" s="175">
        <f t="shared" si="1212"/>
        <v>0</v>
      </c>
    </row>
    <row r="2172" spans="1:32" ht="10.5" customHeight="1" x14ac:dyDescent="0.2">
      <c r="B2172" s="16"/>
      <c r="C2172" s="13"/>
      <c r="D2172" s="16"/>
      <c r="E2172" s="16"/>
      <c r="F2172" s="13"/>
      <c r="G2172" s="16">
        <f>S2172</f>
        <v>2.0833333333333259E-2</v>
      </c>
      <c r="H2172" s="16"/>
      <c r="I2172" s="16"/>
      <c r="J2172" s="16"/>
      <c r="K2172" s="16"/>
      <c r="L2172" s="16"/>
      <c r="M2172" s="16"/>
      <c r="N2172" s="2">
        <f>N2170</f>
        <v>43498</v>
      </c>
      <c r="O2172" s="5">
        <f t="shared" si="1210"/>
        <v>0.66666666666666663</v>
      </c>
      <c r="P2172" s="4">
        <f t="shared" si="1211"/>
        <v>0.68749999999999989</v>
      </c>
      <c r="Q2172" s="176" t="s">
        <v>10</v>
      </c>
      <c r="R2172" s="86" t="s">
        <v>1123</v>
      </c>
      <c r="S2172" s="5">
        <f>SUM(P2172-O2172)</f>
        <v>2.0833333333333259E-2</v>
      </c>
    </row>
    <row r="2173" spans="1:32" ht="10.5" customHeight="1" x14ac:dyDescent="0.2">
      <c r="B2173" s="16"/>
      <c r="C2173" s="13"/>
      <c r="D2173" s="16"/>
      <c r="E2173" s="16"/>
      <c r="F2173" s="16"/>
      <c r="G2173" s="16">
        <f>S2173</f>
        <v>2.0833333333333259E-2</v>
      </c>
      <c r="H2173" s="16"/>
      <c r="I2173" s="16"/>
      <c r="J2173" s="16"/>
      <c r="K2173" s="16"/>
      <c r="L2173" s="16"/>
      <c r="M2173" s="16"/>
      <c r="N2173" s="2">
        <f>N2170</f>
        <v>43498</v>
      </c>
      <c r="O2173" s="5">
        <f t="shared" si="1210"/>
        <v>0.68749999999999989</v>
      </c>
      <c r="P2173" s="4">
        <f t="shared" si="1211"/>
        <v>0.70833333333333315</v>
      </c>
      <c r="Q2173" s="176" t="s">
        <v>10</v>
      </c>
      <c r="R2173" s="86" t="s">
        <v>1123</v>
      </c>
      <c r="S2173" s="5">
        <f>SUM(P2173-O2173)</f>
        <v>2.0833333333333259E-2</v>
      </c>
    </row>
    <row r="2174" spans="1:32" ht="10.5" customHeight="1" thickBot="1" x14ac:dyDescent="0.25">
      <c r="B2174" s="16"/>
      <c r="C2174" s="13"/>
      <c r="D2174" s="16"/>
      <c r="E2174" s="16"/>
      <c r="F2174" s="16"/>
      <c r="G2174" s="16">
        <f>S2174</f>
        <v>2.0833333333333259E-2</v>
      </c>
      <c r="H2174" s="16"/>
      <c r="I2174" s="16"/>
      <c r="J2174" s="16"/>
      <c r="K2174" s="16"/>
      <c r="L2174" s="16"/>
      <c r="M2174" s="16"/>
      <c r="N2174" s="2">
        <f>N2170</f>
        <v>43498</v>
      </c>
      <c r="O2174" s="5">
        <f t="shared" si="1210"/>
        <v>0.70833333333333315</v>
      </c>
      <c r="P2174" s="4">
        <f t="shared" si="1211"/>
        <v>0.72916666666666641</v>
      </c>
      <c r="Q2174" s="176" t="s">
        <v>10</v>
      </c>
      <c r="R2174" s="86" t="s">
        <v>1123</v>
      </c>
      <c r="S2174" s="5">
        <f>SUM(P2174-O2174)</f>
        <v>2.0833333333333259E-2</v>
      </c>
    </row>
    <row r="2175" spans="1:32" ht="10.5" customHeight="1" x14ac:dyDescent="0.2">
      <c r="A2175" s="17">
        <f t="shared" ref="A2175:M2175" si="1213">SUM(A2171:A2174)</f>
        <v>0</v>
      </c>
      <c r="B2175" s="17">
        <f t="shared" si="1213"/>
        <v>0</v>
      </c>
      <c r="C2175" s="17">
        <f t="shared" si="1213"/>
        <v>0</v>
      </c>
      <c r="D2175" s="17">
        <f t="shared" si="1213"/>
        <v>0</v>
      </c>
      <c r="E2175" s="17">
        <f t="shared" si="1213"/>
        <v>0</v>
      </c>
      <c r="F2175" s="17">
        <f t="shared" si="1213"/>
        <v>0</v>
      </c>
      <c r="G2175" s="17">
        <f t="shared" si="1213"/>
        <v>8.3333333333333037E-2</v>
      </c>
      <c r="H2175" s="17">
        <f t="shared" si="1213"/>
        <v>0</v>
      </c>
      <c r="I2175" s="17">
        <f t="shared" si="1213"/>
        <v>0</v>
      </c>
      <c r="J2175" s="17">
        <f t="shared" si="1213"/>
        <v>0</v>
      </c>
      <c r="K2175" s="17">
        <f t="shared" si="1213"/>
        <v>0</v>
      </c>
      <c r="L2175" s="17">
        <f t="shared" si="1213"/>
        <v>0</v>
      </c>
      <c r="M2175" s="17">
        <f t="shared" si="1213"/>
        <v>0</v>
      </c>
      <c r="N2175" s="55" t="b">
        <f>SUM(A2175:M2175) = S2175</f>
        <v>1</v>
      </c>
      <c r="O2175" s="23"/>
      <c r="P2175" s="23"/>
      <c r="Q2175" s="49"/>
      <c r="R2175" s="49"/>
      <c r="S2175" s="17">
        <f>SUM(S2171:S2174)</f>
        <v>8.3333333333333037E-2</v>
      </c>
    </row>
    <row r="2176" spans="1:32" ht="10.5" customHeight="1" x14ac:dyDescent="0.2">
      <c r="A2176" s="18">
        <f t="shared" ref="A2176:E2176" si="1214">(A2175-INT(A2175))*24</f>
        <v>0</v>
      </c>
      <c r="B2176" s="18">
        <f t="shared" si="1214"/>
        <v>0</v>
      </c>
      <c r="C2176" s="18">
        <f t="shared" si="1214"/>
        <v>0</v>
      </c>
      <c r="D2176" s="18">
        <f t="shared" si="1214"/>
        <v>0</v>
      </c>
      <c r="E2176" s="18">
        <f t="shared" si="1214"/>
        <v>0</v>
      </c>
      <c r="F2176" s="18">
        <f>(F2175-INT(F2175))*24</f>
        <v>0</v>
      </c>
      <c r="G2176" s="18">
        <f>(G2175-INT(G2175))*24</f>
        <v>1.9999999999999929</v>
      </c>
      <c r="H2176" s="18">
        <f>(H2175-INT(H2175))*24</f>
        <v>0</v>
      </c>
      <c r="I2176" s="18">
        <f>(I2175-INT(I2175))*24</f>
        <v>0</v>
      </c>
      <c r="J2176" s="18">
        <f t="shared" ref="J2176" si="1215">(J2175-INT(J2175))*24</f>
        <v>0</v>
      </c>
      <c r="K2176" s="18"/>
      <c r="L2176" s="18">
        <f t="shared" ref="L2176:M2176" si="1216">(L2175-INT(L2175))*24</f>
        <v>0</v>
      </c>
      <c r="M2176" s="57">
        <f t="shared" si="1216"/>
        <v>0</v>
      </c>
      <c r="N2176" s="26">
        <f>SUM(A2176:M2176)</f>
        <v>1.9999999999999929</v>
      </c>
      <c r="O2176" s="24"/>
      <c r="P2176" s="24"/>
      <c r="Q2176" s="50"/>
      <c r="R2176" s="50"/>
      <c r="S2176" s="52"/>
    </row>
    <row r="2177" spans="1:19" ht="10.5" customHeight="1" thickBot="1" x14ac:dyDescent="0.25">
      <c r="A2177" s="27"/>
      <c r="B2177" s="19"/>
      <c r="C2177" s="19"/>
      <c r="D2177" s="20">
        <f>SUM(A2176:D2176)</f>
        <v>0</v>
      </c>
      <c r="E2177" s="20">
        <f t="shared" ref="E2177:J2177" si="1217">E2176</f>
        <v>0</v>
      </c>
      <c r="F2177" s="20">
        <f t="shared" si="1217"/>
        <v>0</v>
      </c>
      <c r="G2177" s="20">
        <f t="shared" si="1217"/>
        <v>1.9999999999999929</v>
      </c>
      <c r="H2177" s="20">
        <f t="shared" si="1217"/>
        <v>0</v>
      </c>
      <c r="I2177" s="20">
        <f t="shared" si="1217"/>
        <v>0</v>
      </c>
      <c r="J2177" s="20">
        <f t="shared" si="1217"/>
        <v>0</v>
      </c>
      <c r="K2177" s="20"/>
      <c r="L2177" s="20">
        <f t="shared" ref="L2177:M2177" si="1218">L2176</f>
        <v>0</v>
      </c>
      <c r="M2177" s="58">
        <f t="shared" si="1218"/>
        <v>0</v>
      </c>
      <c r="N2177" s="60">
        <f>S2177</f>
        <v>8.3333333333333037E-2</v>
      </c>
      <c r="O2177" s="25"/>
      <c r="P2177" s="25"/>
      <c r="Q2177" s="51"/>
      <c r="R2177" s="51"/>
      <c r="S2177" s="54">
        <f>SUM(S2175:S2176)</f>
        <v>8.3333333333333037E-2</v>
      </c>
    </row>
    <row r="2178" spans="1:19" ht="10.5" customHeight="1" thickBot="1" x14ac:dyDescent="0.25">
      <c r="A2178" s="39"/>
      <c r="B2178" s="40" t="s">
        <v>252</v>
      </c>
      <c r="C2178" s="40" t="s">
        <v>19</v>
      </c>
      <c r="D2178" s="40" t="s">
        <v>3</v>
      </c>
      <c r="E2178" s="59" t="s">
        <v>24</v>
      </c>
      <c r="F2178" s="40" t="s">
        <v>12</v>
      </c>
      <c r="G2178" s="39" t="s">
        <v>10</v>
      </c>
      <c r="H2178" s="39" t="s">
        <v>11</v>
      </c>
      <c r="I2178" s="39" t="s">
        <v>15</v>
      </c>
      <c r="J2178" s="39" t="s">
        <v>13</v>
      </c>
      <c r="K2178" s="39" t="s">
        <v>368</v>
      </c>
      <c r="L2178" s="39" t="s">
        <v>687</v>
      </c>
      <c r="M2178" s="59" t="s">
        <v>26</v>
      </c>
      <c r="N2178" s="56">
        <f>N2170+1</f>
        <v>43499</v>
      </c>
      <c r="O2178" s="4">
        <v>0.64583333333333337</v>
      </c>
      <c r="P2178" s="4">
        <f>O2178</f>
        <v>0.64583333333333337</v>
      </c>
      <c r="Q2178" s="47" t="s">
        <v>23</v>
      </c>
      <c r="R2178" s="86" t="s">
        <v>661</v>
      </c>
      <c r="S2178" s="5" t="s">
        <v>56</v>
      </c>
    </row>
    <row r="2179" spans="1:19" ht="10.5" customHeight="1" x14ac:dyDescent="0.2">
      <c r="B2179" s="16"/>
      <c r="C2179" s="13"/>
      <c r="D2179" s="16"/>
      <c r="E2179" s="16"/>
      <c r="F2179" s="13"/>
      <c r="G2179" s="16">
        <f>S2179</f>
        <v>2.0833333333333259E-2</v>
      </c>
      <c r="H2179" s="16"/>
      <c r="I2179" s="16"/>
      <c r="J2179" s="16"/>
      <c r="L2179" s="16"/>
      <c r="M2179" s="16"/>
      <c r="N2179" s="2">
        <f>N2178</f>
        <v>43499</v>
      </c>
      <c r="O2179" s="5">
        <f t="shared" ref="O2179:O2180" si="1219">SUM(P2178)</f>
        <v>0.64583333333333337</v>
      </c>
      <c r="P2179" s="4">
        <f t="shared" ref="P2179:P2180" si="1220">P2178+0.0208333333333333</f>
        <v>0.66666666666666663</v>
      </c>
      <c r="Q2179" s="176" t="s">
        <v>10</v>
      </c>
      <c r="R2179" s="86" t="s">
        <v>1123</v>
      </c>
      <c r="S2179" s="5">
        <f>SUM(P2179-O2179)</f>
        <v>2.0833333333333259E-2</v>
      </c>
    </row>
    <row r="2180" spans="1:19" ht="10.5" customHeight="1" x14ac:dyDescent="0.2">
      <c r="B2180" s="16"/>
      <c r="C2180" s="16"/>
      <c r="D2180" s="16"/>
      <c r="E2180" s="16"/>
      <c r="F2180" s="16"/>
      <c r="G2180" s="16">
        <f>S2180</f>
        <v>2.0833333333333259E-2</v>
      </c>
      <c r="H2180" s="16"/>
      <c r="I2180" s="16"/>
      <c r="J2180" s="16"/>
      <c r="K2180" s="16"/>
      <c r="L2180" s="16"/>
      <c r="M2180" s="16"/>
      <c r="N2180" s="2">
        <f>N2178</f>
        <v>43499</v>
      </c>
      <c r="O2180" s="5">
        <f t="shared" si="1219"/>
        <v>0.66666666666666663</v>
      </c>
      <c r="P2180" s="4">
        <f t="shared" si="1220"/>
        <v>0.68749999999999989</v>
      </c>
      <c r="Q2180" s="176" t="s">
        <v>10</v>
      </c>
      <c r="R2180" s="86" t="s">
        <v>1123</v>
      </c>
      <c r="S2180" s="5">
        <f>SUM(P2180-O2180)</f>
        <v>2.0833333333333259E-2</v>
      </c>
    </row>
    <row r="2181" spans="1:19" ht="10.5" customHeight="1" thickBot="1" x14ac:dyDescent="0.25">
      <c r="B2181" s="16"/>
      <c r="C2181" s="13"/>
      <c r="D2181" s="16"/>
      <c r="E2181" s="16"/>
      <c r="F2181" s="13"/>
      <c r="G2181" s="16">
        <f>S2181</f>
        <v>2.0833333333333259E-2</v>
      </c>
      <c r="H2181" s="16"/>
      <c r="I2181" s="16"/>
      <c r="J2181" s="16"/>
      <c r="K2181" s="16"/>
      <c r="L2181" s="16"/>
      <c r="M2181" s="13"/>
      <c r="N2181" s="2">
        <f>N2178</f>
        <v>43499</v>
      </c>
      <c r="O2181" s="5">
        <f t="shared" ref="O2181" si="1221">SUM(P2180)</f>
        <v>0.68749999999999989</v>
      </c>
      <c r="P2181" s="4">
        <f t="shared" ref="P2181" si="1222">P2180+0.0208333333333333</f>
        <v>0.70833333333333315</v>
      </c>
      <c r="Q2181" s="176" t="s">
        <v>10</v>
      </c>
      <c r="R2181" s="86" t="s">
        <v>1123</v>
      </c>
      <c r="S2181" s="5">
        <f>SUM(P2181-O2181)</f>
        <v>2.0833333333333259E-2</v>
      </c>
    </row>
    <row r="2182" spans="1:19" ht="10.5" customHeight="1" x14ac:dyDescent="0.2">
      <c r="A2182" s="17">
        <f t="shared" ref="A2182:M2182" si="1223">SUM(A2179:A2181)</f>
        <v>0</v>
      </c>
      <c r="B2182" s="17">
        <f t="shared" si="1223"/>
        <v>0</v>
      </c>
      <c r="C2182" s="17">
        <f t="shared" si="1223"/>
        <v>0</v>
      </c>
      <c r="D2182" s="17">
        <f t="shared" si="1223"/>
        <v>0</v>
      </c>
      <c r="E2182" s="17">
        <f t="shared" si="1223"/>
        <v>0</v>
      </c>
      <c r="F2182" s="17">
        <f t="shared" si="1223"/>
        <v>0</v>
      </c>
      <c r="G2182" s="17">
        <f t="shared" si="1223"/>
        <v>6.2499999999999778E-2</v>
      </c>
      <c r="H2182" s="17">
        <f t="shared" si="1223"/>
        <v>0</v>
      </c>
      <c r="I2182" s="17">
        <f t="shared" si="1223"/>
        <v>0</v>
      </c>
      <c r="J2182" s="17">
        <f t="shared" si="1223"/>
        <v>0</v>
      </c>
      <c r="K2182" s="17">
        <f t="shared" si="1223"/>
        <v>0</v>
      </c>
      <c r="L2182" s="17">
        <f t="shared" si="1223"/>
        <v>0</v>
      </c>
      <c r="M2182" s="17">
        <f t="shared" si="1223"/>
        <v>0</v>
      </c>
      <c r="N2182" s="55" t="b">
        <f>SUM(A2182:M2182) = S2182</f>
        <v>1</v>
      </c>
      <c r="O2182" s="23"/>
      <c r="P2182" s="23"/>
      <c r="Q2182" s="49"/>
      <c r="R2182" s="49"/>
      <c r="S2182" s="17">
        <f>SUM(S2179:S2181)</f>
        <v>6.2499999999999778E-2</v>
      </c>
    </row>
    <row r="2183" spans="1:19" ht="10.5" customHeight="1" x14ac:dyDescent="0.2">
      <c r="A2183" s="18">
        <f t="shared" ref="A2183:E2183" si="1224">(A2182-INT(A2182))*24</f>
        <v>0</v>
      </c>
      <c r="B2183" s="18">
        <f t="shared" si="1224"/>
        <v>0</v>
      </c>
      <c r="C2183" s="18">
        <f t="shared" si="1224"/>
        <v>0</v>
      </c>
      <c r="D2183" s="18">
        <f t="shared" si="1224"/>
        <v>0</v>
      </c>
      <c r="E2183" s="18">
        <f t="shared" si="1224"/>
        <v>0</v>
      </c>
      <c r="F2183" s="18">
        <f>(F2182-INT(F2182))*24</f>
        <v>0</v>
      </c>
      <c r="G2183" s="18">
        <f>(G2182-INT(G2182))*24</f>
        <v>1.4999999999999947</v>
      </c>
      <c r="H2183" s="18">
        <f>(H2182-INT(H2182))*24</f>
        <v>0</v>
      </c>
      <c r="I2183" s="18">
        <f>(I2182-INT(I2182))*24</f>
        <v>0</v>
      </c>
      <c r="J2183" s="18">
        <f t="shared" ref="J2183:M2183" si="1225">(J2182-INT(J2182))*24</f>
        <v>0</v>
      </c>
      <c r="K2183" s="18">
        <f t="shared" si="1225"/>
        <v>0</v>
      </c>
      <c r="L2183" s="18">
        <f t="shared" si="1225"/>
        <v>0</v>
      </c>
      <c r="M2183" s="57">
        <f t="shared" si="1225"/>
        <v>0</v>
      </c>
      <c r="N2183" s="26">
        <f>SUM(A2183:M2183)</f>
        <v>1.4999999999999947</v>
      </c>
      <c r="O2183" s="24"/>
      <c r="P2183" s="24"/>
      <c r="Q2183" s="50"/>
      <c r="R2183" s="50"/>
      <c r="S2183" s="52"/>
    </row>
    <row r="2184" spans="1:19" ht="10.5" customHeight="1" thickBot="1" x14ac:dyDescent="0.25">
      <c r="A2184" s="27"/>
      <c r="B2184" s="19"/>
      <c r="C2184" s="19"/>
      <c r="D2184" s="20">
        <f>SUM(A2183:D2183)</f>
        <v>0</v>
      </c>
      <c r="E2184" s="20">
        <f t="shared" ref="E2184:M2184" si="1226">E2183</f>
        <v>0</v>
      </c>
      <c r="F2184" s="20">
        <f t="shared" si="1226"/>
        <v>0</v>
      </c>
      <c r="G2184" s="20">
        <f t="shared" si="1226"/>
        <v>1.4999999999999947</v>
      </c>
      <c r="H2184" s="20">
        <f t="shared" si="1226"/>
        <v>0</v>
      </c>
      <c r="I2184" s="20">
        <f t="shared" si="1226"/>
        <v>0</v>
      </c>
      <c r="J2184" s="20">
        <f t="shared" si="1226"/>
        <v>0</v>
      </c>
      <c r="K2184" s="20">
        <f t="shared" si="1226"/>
        <v>0</v>
      </c>
      <c r="L2184" s="20">
        <f t="shared" si="1226"/>
        <v>0</v>
      </c>
      <c r="M2184" s="58">
        <f t="shared" si="1226"/>
        <v>0</v>
      </c>
      <c r="N2184" s="60">
        <f>S2184</f>
        <v>6.2499999999999778E-2</v>
      </c>
      <c r="O2184" s="25"/>
      <c r="P2184" s="25"/>
      <c r="Q2184" s="51"/>
      <c r="R2184" s="51"/>
      <c r="S2184" s="54">
        <f>SUM(S2182:S2183)</f>
        <v>6.2499999999999778E-2</v>
      </c>
    </row>
    <row r="2185" spans="1:19" ht="10.5" customHeight="1" thickBot="1" x14ac:dyDescent="0.25">
      <c r="A2185" s="39"/>
      <c r="B2185" s="40" t="s">
        <v>252</v>
      </c>
      <c r="C2185" s="40" t="s">
        <v>19</v>
      </c>
      <c r="D2185" s="40" t="s">
        <v>3</v>
      </c>
      <c r="E2185" s="59" t="s">
        <v>24</v>
      </c>
      <c r="F2185" s="40" t="s">
        <v>12</v>
      </c>
      <c r="G2185" s="39" t="s">
        <v>10</v>
      </c>
      <c r="H2185" s="39" t="s">
        <v>11</v>
      </c>
      <c r="I2185" s="39" t="s">
        <v>15</v>
      </c>
      <c r="J2185" s="39" t="s">
        <v>13</v>
      </c>
      <c r="K2185" s="39" t="s">
        <v>368</v>
      </c>
      <c r="L2185" s="39" t="s">
        <v>687</v>
      </c>
      <c r="M2185" s="59" t="s">
        <v>26</v>
      </c>
      <c r="N2185" s="56">
        <f>N2178+1</f>
        <v>43500</v>
      </c>
      <c r="O2185" s="4">
        <v>0.39583333333333331</v>
      </c>
      <c r="P2185" s="4">
        <f>O2185</f>
        <v>0.39583333333333331</v>
      </c>
      <c r="Q2185" s="47" t="s">
        <v>23</v>
      </c>
      <c r="R2185" s="86" t="s">
        <v>870</v>
      </c>
      <c r="S2185" s="5">
        <f t="shared" ref="S2185" si="1227">SUM(P2185-O2185)</f>
        <v>0</v>
      </c>
    </row>
    <row r="2186" spans="1:19" ht="10.5" customHeight="1" x14ac:dyDescent="0.2">
      <c r="B2186" s="16"/>
      <c r="C2186" s="13"/>
      <c r="D2186" s="16"/>
      <c r="E2186" s="16"/>
      <c r="F2186" s="16">
        <f>S2186</f>
        <v>2.0833333333333315E-2</v>
      </c>
      <c r="G2186" s="16"/>
      <c r="H2186" s="16"/>
      <c r="I2186" s="16"/>
      <c r="J2186" s="16"/>
      <c r="M2186" s="16"/>
      <c r="N2186" s="2">
        <f>N2185</f>
        <v>43500</v>
      </c>
      <c r="O2186" s="5">
        <f t="shared" ref="O2186:O2202" si="1228">SUM(P2185)</f>
        <v>0.39583333333333331</v>
      </c>
      <c r="P2186" s="4">
        <f t="shared" ref="P2186:P2204" si="1229">P2185+0.0208333333333333</f>
        <v>0.41666666666666663</v>
      </c>
      <c r="Q2186" s="176" t="s">
        <v>12</v>
      </c>
      <c r="R2186" s="6" t="s">
        <v>1163</v>
      </c>
      <c r="S2186" s="5">
        <f t="shared" ref="S2186:S2191" si="1230">SUM(P2186-O2186)</f>
        <v>2.0833333333333315E-2</v>
      </c>
    </row>
    <row r="2187" spans="1:19" ht="10.5" customHeight="1" x14ac:dyDescent="0.2">
      <c r="A2187" s="16"/>
      <c r="B2187" s="16"/>
      <c r="C2187" s="16"/>
      <c r="D2187" s="16"/>
      <c r="E2187" s="16"/>
      <c r="F2187" s="16"/>
      <c r="G2187" s="16"/>
      <c r="H2187" s="16"/>
      <c r="I2187" s="16"/>
      <c r="J2187" s="16"/>
      <c r="K2187" s="16"/>
      <c r="L2187" s="16">
        <f>S2187</f>
        <v>2.0833333333333315E-2</v>
      </c>
      <c r="M2187" s="16"/>
      <c r="N2187" s="2">
        <f>N2185</f>
        <v>43500</v>
      </c>
      <c r="O2187" s="5">
        <f t="shared" si="1228"/>
        <v>0.41666666666666663</v>
      </c>
      <c r="P2187" s="4">
        <f t="shared" si="1229"/>
        <v>0.43749999999999994</v>
      </c>
      <c r="Q2187" s="176" t="s">
        <v>687</v>
      </c>
      <c r="R2187" s="86" t="s">
        <v>1164</v>
      </c>
      <c r="S2187" s="5">
        <f t="shared" si="1230"/>
        <v>2.0833333333333315E-2</v>
      </c>
    </row>
    <row r="2188" spans="1:19" ht="10.5" customHeight="1" x14ac:dyDescent="0.2">
      <c r="A2188" s="16"/>
      <c r="B2188" s="16"/>
      <c r="C2188" s="16"/>
      <c r="D2188" s="16"/>
      <c r="E2188" s="16"/>
      <c r="F2188" s="16">
        <f>S2188</f>
        <v>2.0833333333333315E-2</v>
      </c>
      <c r="G2188" s="16"/>
      <c r="H2188" s="16"/>
      <c r="I2188" s="16"/>
      <c r="J2188" s="16"/>
      <c r="K2188" s="16"/>
      <c r="L2188" s="16"/>
      <c r="M2188" s="16"/>
      <c r="N2188" s="2">
        <f>N2185</f>
        <v>43500</v>
      </c>
      <c r="O2188" s="5">
        <f t="shared" si="1228"/>
        <v>0.43749999999999994</v>
      </c>
      <c r="P2188" s="4">
        <f t="shared" si="1229"/>
        <v>0.45833333333333326</v>
      </c>
      <c r="Q2188" s="176" t="s">
        <v>12</v>
      </c>
      <c r="R2188" s="86" t="s">
        <v>628</v>
      </c>
      <c r="S2188" s="5">
        <f t="shared" si="1230"/>
        <v>2.0833333333333315E-2</v>
      </c>
    </row>
    <row r="2189" spans="1:19" ht="10.5" customHeight="1" x14ac:dyDescent="0.2">
      <c r="A2189" s="16"/>
      <c r="B2189" s="16"/>
      <c r="C2189" s="16"/>
      <c r="D2189" s="16"/>
      <c r="E2189" s="16"/>
      <c r="F2189" s="16"/>
      <c r="G2189" s="16">
        <f>S2189</f>
        <v>2.0833333333333315E-2</v>
      </c>
      <c r="H2189" s="16"/>
      <c r="I2189" s="16"/>
      <c r="J2189" s="16"/>
      <c r="K2189" s="16"/>
      <c r="L2189" s="16"/>
      <c r="M2189" s="16"/>
      <c r="N2189" s="2">
        <f>N2185</f>
        <v>43500</v>
      </c>
      <c r="O2189" s="5">
        <f t="shared" si="1228"/>
        <v>0.45833333333333326</v>
      </c>
      <c r="P2189" s="4">
        <f t="shared" si="1229"/>
        <v>0.47916666666666657</v>
      </c>
      <c r="Q2189" s="176" t="s">
        <v>10</v>
      </c>
      <c r="R2189" s="86" t="s">
        <v>1173</v>
      </c>
      <c r="S2189" s="5">
        <f t="shared" si="1230"/>
        <v>2.0833333333333315E-2</v>
      </c>
    </row>
    <row r="2190" spans="1:19" ht="10.5" customHeight="1" x14ac:dyDescent="0.2">
      <c r="A2190" s="16"/>
      <c r="B2190" s="16"/>
      <c r="C2190" s="16"/>
      <c r="D2190" s="16"/>
      <c r="E2190" s="16"/>
      <c r="F2190" s="16"/>
      <c r="G2190" s="16">
        <f>S2190</f>
        <v>2.0833333333333315E-2</v>
      </c>
      <c r="H2190" s="16"/>
      <c r="I2190" s="16"/>
      <c r="J2190" s="16"/>
      <c r="K2190" s="16"/>
      <c r="L2190" s="16"/>
      <c r="M2190" s="16"/>
      <c r="N2190" s="2">
        <f>N2185</f>
        <v>43500</v>
      </c>
      <c r="O2190" s="5">
        <f t="shared" si="1228"/>
        <v>0.47916666666666657</v>
      </c>
      <c r="P2190" s="4">
        <f t="shared" si="1229"/>
        <v>0.49999999999999989</v>
      </c>
      <c r="Q2190" s="176" t="s">
        <v>10</v>
      </c>
      <c r="R2190" s="86" t="s">
        <v>1177</v>
      </c>
      <c r="S2190" s="5">
        <f t="shared" si="1230"/>
        <v>2.0833333333333315E-2</v>
      </c>
    </row>
    <row r="2191" spans="1:19" ht="10.5" customHeight="1" x14ac:dyDescent="0.2">
      <c r="A2191" s="16"/>
      <c r="B2191" s="16"/>
      <c r="C2191" s="16"/>
      <c r="D2191" s="16"/>
      <c r="E2191" s="16"/>
      <c r="F2191" s="16"/>
      <c r="G2191" s="16">
        <f>S2191</f>
        <v>2.0833333333333259E-2</v>
      </c>
      <c r="H2191" s="16"/>
      <c r="I2191" s="16"/>
      <c r="J2191" s="16"/>
      <c r="K2191" s="16"/>
      <c r="L2191" s="16"/>
      <c r="M2191" s="16"/>
      <c r="N2191" s="2">
        <f>N2185</f>
        <v>43500</v>
      </c>
      <c r="O2191" s="5">
        <f t="shared" si="1228"/>
        <v>0.49999999999999989</v>
      </c>
      <c r="P2191" s="4">
        <f t="shared" si="1229"/>
        <v>0.52083333333333315</v>
      </c>
      <c r="Q2191" s="176" t="s">
        <v>10</v>
      </c>
      <c r="R2191" s="86" t="s">
        <v>1173</v>
      </c>
      <c r="S2191" s="5">
        <f t="shared" si="1230"/>
        <v>2.0833333333333259E-2</v>
      </c>
    </row>
    <row r="2192" spans="1:19" ht="10.5" customHeight="1" x14ac:dyDescent="0.2">
      <c r="A2192" s="16"/>
      <c r="B2192" s="16"/>
      <c r="C2192" s="16"/>
      <c r="D2192" s="16"/>
      <c r="E2192" s="13"/>
      <c r="F2192" s="16">
        <f>S2192</f>
        <v>2.0833333333333259E-2</v>
      </c>
      <c r="G2192" s="16"/>
      <c r="H2192" s="16"/>
      <c r="I2192" s="16"/>
      <c r="J2192" s="16"/>
      <c r="K2192" s="16"/>
      <c r="L2192" s="16"/>
      <c r="M2192" s="16"/>
      <c r="N2192" s="2">
        <f>N2185</f>
        <v>43500</v>
      </c>
      <c r="O2192" s="5">
        <f t="shared" si="1228"/>
        <v>0.52083333333333315</v>
      </c>
      <c r="P2192" s="4">
        <f t="shared" si="1229"/>
        <v>0.54166666666666641</v>
      </c>
      <c r="Q2192" s="176" t="s">
        <v>12</v>
      </c>
      <c r="R2192" s="14" t="s">
        <v>1171</v>
      </c>
      <c r="S2192" s="5">
        <f>SUM(P2192-O2192)</f>
        <v>2.0833333333333259E-2</v>
      </c>
    </row>
    <row r="2193" spans="1:19" ht="10.5" customHeight="1" x14ac:dyDescent="0.2">
      <c r="A2193" s="16"/>
      <c r="B2193" s="16"/>
      <c r="C2193" s="16"/>
      <c r="D2193" s="16"/>
      <c r="E2193" s="13"/>
      <c r="F2193" s="16">
        <f>S2193</f>
        <v>2.0833333333333259E-2</v>
      </c>
      <c r="G2193" s="16"/>
      <c r="H2193" s="16"/>
      <c r="I2193" s="16"/>
      <c r="J2193" s="16"/>
      <c r="K2193" s="16"/>
      <c r="L2193" s="16"/>
      <c r="M2193" s="16"/>
      <c r="N2193" s="2">
        <f>N2185</f>
        <v>43500</v>
      </c>
      <c r="O2193" s="5">
        <f t="shared" si="1228"/>
        <v>0.54166666666666641</v>
      </c>
      <c r="P2193" s="4">
        <f t="shared" si="1229"/>
        <v>0.56249999999999967</v>
      </c>
      <c r="Q2193" s="176" t="s">
        <v>12</v>
      </c>
      <c r="R2193" s="86" t="s">
        <v>628</v>
      </c>
      <c r="S2193" s="5">
        <f>SUM(P2193-O2193)</f>
        <v>2.0833333333333259E-2</v>
      </c>
    </row>
    <row r="2194" spans="1:19" ht="10.5" customHeight="1" x14ac:dyDescent="0.2">
      <c r="A2194" s="16"/>
      <c r="B2194" s="16"/>
      <c r="C2194" s="16"/>
      <c r="D2194" s="16"/>
      <c r="E2194" s="13"/>
      <c r="F2194" s="16">
        <f>S2194</f>
        <v>2.0833333333333259E-2</v>
      </c>
      <c r="G2194" s="16"/>
      <c r="H2194" s="16"/>
      <c r="I2194" s="16"/>
      <c r="J2194" s="16"/>
      <c r="K2194" s="16"/>
      <c r="L2194" s="16"/>
      <c r="M2194" s="16"/>
      <c r="N2194" s="2">
        <f>N2185</f>
        <v>43500</v>
      </c>
      <c r="O2194" s="5">
        <f t="shared" si="1228"/>
        <v>0.56249999999999967</v>
      </c>
      <c r="P2194" s="4">
        <f t="shared" si="1229"/>
        <v>0.58333333333333293</v>
      </c>
      <c r="Q2194" s="176" t="s">
        <v>12</v>
      </c>
      <c r="R2194" s="86" t="s">
        <v>628</v>
      </c>
      <c r="S2194" s="5">
        <f t="shared" ref="S2194:S2200" si="1231">SUM(P2194-O2194)</f>
        <v>2.0833333333333259E-2</v>
      </c>
    </row>
    <row r="2195" spans="1:19" ht="10.5" customHeight="1" x14ac:dyDescent="0.2">
      <c r="A2195" s="16"/>
      <c r="B2195" s="16"/>
      <c r="C2195" s="16"/>
      <c r="D2195" s="16"/>
      <c r="E2195" s="16"/>
      <c r="F2195" s="16">
        <f>S2195</f>
        <v>2.0833333333333259E-2</v>
      </c>
      <c r="G2195" s="16"/>
      <c r="H2195" s="16"/>
      <c r="I2195" s="16"/>
      <c r="J2195" s="16"/>
      <c r="K2195" s="16"/>
      <c r="L2195" s="16"/>
      <c r="M2195" s="16"/>
      <c r="N2195" s="2">
        <f>N2185</f>
        <v>43500</v>
      </c>
      <c r="O2195" s="5">
        <f t="shared" si="1228"/>
        <v>0.58333333333333293</v>
      </c>
      <c r="P2195" s="4">
        <f t="shared" si="1229"/>
        <v>0.60416666666666619</v>
      </c>
      <c r="Q2195" s="176" t="s">
        <v>12</v>
      </c>
      <c r="R2195" s="86" t="s">
        <v>628</v>
      </c>
      <c r="S2195" s="5">
        <f t="shared" si="1231"/>
        <v>2.0833333333333259E-2</v>
      </c>
    </row>
    <row r="2196" spans="1:19" ht="10.5" customHeight="1" x14ac:dyDescent="0.2">
      <c r="A2196" s="16"/>
      <c r="B2196" s="16"/>
      <c r="C2196" s="16"/>
      <c r="D2196" s="16"/>
      <c r="E2196" s="16"/>
      <c r="F2196" s="16"/>
      <c r="G2196" s="16"/>
      <c r="H2196" s="16"/>
      <c r="I2196" s="16"/>
      <c r="J2196" s="16"/>
      <c r="K2196" s="16"/>
      <c r="L2196" s="16">
        <f>S2196</f>
        <v>2.0833333333333259E-2</v>
      </c>
      <c r="M2196" s="16"/>
      <c r="N2196" s="2">
        <f>N2185</f>
        <v>43500</v>
      </c>
      <c r="O2196" s="5">
        <f t="shared" si="1228"/>
        <v>0.60416666666666619</v>
      </c>
      <c r="P2196" s="4">
        <f t="shared" si="1229"/>
        <v>0.62499999999999944</v>
      </c>
      <c r="Q2196" s="176" t="s">
        <v>687</v>
      </c>
      <c r="R2196" s="86" t="s">
        <v>1183</v>
      </c>
      <c r="S2196" s="5">
        <f t="shared" si="1231"/>
        <v>2.0833333333333259E-2</v>
      </c>
    </row>
    <row r="2197" spans="1:19" ht="10.5" customHeight="1" x14ac:dyDescent="0.2">
      <c r="A2197" s="16"/>
      <c r="B2197" s="16"/>
      <c r="C2197" s="16"/>
      <c r="D2197" s="16"/>
      <c r="E2197" s="16"/>
      <c r="F2197" s="16"/>
      <c r="G2197" s="16"/>
      <c r="H2197" s="16"/>
      <c r="I2197" s="16"/>
      <c r="J2197" s="16"/>
      <c r="K2197" s="16"/>
      <c r="L2197" s="16">
        <f>S2197</f>
        <v>2.0833333333333259E-2</v>
      </c>
      <c r="M2197" s="16"/>
      <c r="N2197" s="2">
        <f>N2185</f>
        <v>43500</v>
      </c>
      <c r="O2197" s="5">
        <f t="shared" si="1228"/>
        <v>0.62499999999999944</v>
      </c>
      <c r="P2197" s="4">
        <f t="shared" si="1229"/>
        <v>0.6458333333333327</v>
      </c>
      <c r="Q2197" s="176" t="s">
        <v>687</v>
      </c>
      <c r="R2197" s="86" t="s">
        <v>1184</v>
      </c>
      <c r="S2197" s="5">
        <f t="shared" si="1231"/>
        <v>2.0833333333333259E-2</v>
      </c>
    </row>
    <row r="2198" spans="1:19" ht="10.5" customHeight="1" x14ac:dyDescent="0.2">
      <c r="B2198" s="16"/>
      <c r="C2198" s="16"/>
      <c r="D2198" s="16"/>
      <c r="E2198" s="16"/>
      <c r="F2198" s="16">
        <f>S2198</f>
        <v>2.0833333333333259E-2</v>
      </c>
      <c r="G2198" s="16"/>
      <c r="H2198" s="16"/>
      <c r="I2198" s="16"/>
      <c r="J2198" s="16"/>
      <c r="K2198" s="16"/>
      <c r="L2198" s="16"/>
      <c r="M2198" s="16"/>
      <c r="N2198" s="2">
        <f>N2185</f>
        <v>43500</v>
      </c>
      <c r="O2198" s="5">
        <f t="shared" si="1228"/>
        <v>0.6458333333333327</v>
      </c>
      <c r="P2198" s="4">
        <f t="shared" si="1229"/>
        <v>0.66666666666666596</v>
      </c>
      <c r="Q2198" s="176" t="s">
        <v>12</v>
      </c>
      <c r="R2198" s="86" t="s">
        <v>1165</v>
      </c>
      <c r="S2198" s="5">
        <f t="shared" si="1231"/>
        <v>2.0833333333333259E-2</v>
      </c>
    </row>
    <row r="2199" spans="1:19" ht="10.5" customHeight="1" x14ac:dyDescent="0.2">
      <c r="B2199" s="16"/>
      <c r="C2199" s="16"/>
      <c r="D2199" s="16"/>
      <c r="E2199" s="16"/>
      <c r="F2199" s="16">
        <f>S2199</f>
        <v>2.0833333333333259E-2</v>
      </c>
      <c r="G2199" s="16"/>
      <c r="H2199" s="16"/>
      <c r="I2199" s="16"/>
      <c r="J2199" s="16"/>
      <c r="K2199" s="16"/>
      <c r="L2199" s="16"/>
      <c r="M2199" s="16"/>
      <c r="N2199" s="2">
        <f>N2185</f>
        <v>43500</v>
      </c>
      <c r="O2199" s="5">
        <f t="shared" si="1228"/>
        <v>0.66666666666666596</v>
      </c>
      <c r="P2199" s="4">
        <f t="shared" si="1229"/>
        <v>0.68749999999999922</v>
      </c>
      <c r="Q2199" s="176" t="s">
        <v>12</v>
      </c>
      <c r="R2199" s="86" t="s">
        <v>1165</v>
      </c>
      <c r="S2199" s="5">
        <f t="shared" si="1231"/>
        <v>2.0833333333333259E-2</v>
      </c>
    </row>
    <row r="2200" spans="1:19" ht="10.5" customHeight="1" x14ac:dyDescent="0.2">
      <c r="B2200" s="16"/>
      <c r="C2200" s="16"/>
      <c r="D2200" s="16"/>
      <c r="E2200" s="16"/>
      <c r="F2200" s="16">
        <f>S2200</f>
        <v>2.0833333333333259E-2</v>
      </c>
      <c r="G2200" s="16"/>
      <c r="H2200" s="16"/>
      <c r="I2200" s="16"/>
      <c r="J2200" s="16"/>
      <c r="K2200" s="16"/>
      <c r="L2200" s="16"/>
      <c r="M2200" s="16"/>
      <c r="N2200" s="2">
        <f>N2185</f>
        <v>43500</v>
      </c>
      <c r="O2200" s="5">
        <f t="shared" si="1228"/>
        <v>0.68749999999999922</v>
      </c>
      <c r="P2200" s="4">
        <f t="shared" si="1229"/>
        <v>0.70833333333333248</v>
      </c>
      <c r="Q2200" s="176" t="s">
        <v>12</v>
      </c>
      <c r="R2200" s="86" t="s">
        <v>1165</v>
      </c>
      <c r="S2200" s="5">
        <f t="shared" si="1231"/>
        <v>2.0833333333333259E-2</v>
      </c>
    </row>
    <row r="2201" spans="1:19" ht="10.5" customHeight="1" x14ac:dyDescent="0.2">
      <c r="B2201" s="16"/>
      <c r="C2201" s="16"/>
      <c r="D2201" s="16"/>
      <c r="E2201" s="16"/>
      <c r="F2201" s="16"/>
      <c r="G2201" s="16"/>
      <c r="H2201" s="16"/>
      <c r="I2201" s="16"/>
      <c r="J2201" s="16"/>
      <c r="K2201" s="16"/>
      <c r="L2201" s="16">
        <f>S2201</f>
        <v>2.0833333333333259E-2</v>
      </c>
      <c r="M2201" s="16"/>
      <c r="N2201" s="2">
        <f>N2185</f>
        <v>43500</v>
      </c>
      <c r="O2201" s="5">
        <f t="shared" si="1228"/>
        <v>0.70833333333333248</v>
      </c>
      <c r="P2201" s="4">
        <f t="shared" si="1229"/>
        <v>0.72916666666666574</v>
      </c>
      <c r="Q2201" s="176" t="s">
        <v>687</v>
      </c>
      <c r="R2201" s="86" t="s">
        <v>1185</v>
      </c>
      <c r="S2201" s="5">
        <f>SUM(P2201-O2201)</f>
        <v>2.0833333333333259E-2</v>
      </c>
    </row>
    <row r="2202" spans="1:19" ht="10.5" customHeight="1" x14ac:dyDescent="0.2">
      <c r="B2202" s="16"/>
      <c r="C2202" s="16"/>
      <c r="D2202" s="16"/>
      <c r="E2202" s="16"/>
      <c r="F2202" s="16"/>
      <c r="G2202" s="16"/>
      <c r="H2202" s="16"/>
      <c r="I2202" s="16"/>
      <c r="J2202" s="16"/>
      <c r="K2202" s="16"/>
      <c r="L2202" s="16">
        <f>S2202</f>
        <v>2.0833333333333259E-2</v>
      </c>
      <c r="M2202" s="16"/>
      <c r="N2202" s="2">
        <f>N2185</f>
        <v>43500</v>
      </c>
      <c r="O2202" s="5">
        <f t="shared" si="1228"/>
        <v>0.72916666666666574</v>
      </c>
      <c r="P2202" s="4">
        <f t="shared" si="1229"/>
        <v>0.749999999999999</v>
      </c>
      <c r="Q2202" s="176" t="s">
        <v>687</v>
      </c>
      <c r="R2202" s="86" t="s">
        <v>1185</v>
      </c>
      <c r="S2202" s="5">
        <f>SUM(P2202-O2202)</f>
        <v>2.0833333333333259E-2</v>
      </c>
    </row>
    <row r="2203" spans="1:19" ht="10.5" customHeight="1" x14ac:dyDescent="0.2">
      <c r="B2203" s="16"/>
      <c r="C2203" s="16"/>
      <c r="D2203" s="16"/>
      <c r="E2203" s="16"/>
      <c r="F2203" s="16"/>
      <c r="G2203" s="16"/>
      <c r="H2203" s="16"/>
      <c r="I2203" s="16"/>
      <c r="J2203" s="16"/>
      <c r="K2203" s="16"/>
      <c r="L2203" s="16">
        <f>S2203</f>
        <v>2.0833333333333259E-2</v>
      </c>
      <c r="M2203" s="16"/>
      <c r="N2203" s="2">
        <f>N2185</f>
        <v>43500</v>
      </c>
      <c r="O2203" s="5">
        <f t="shared" ref="O2203:O2204" si="1232">SUM(P2202)</f>
        <v>0.749999999999999</v>
      </c>
      <c r="P2203" s="4">
        <f t="shared" si="1229"/>
        <v>0.77083333333333226</v>
      </c>
      <c r="Q2203" s="176" t="s">
        <v>687</v>
      </c>
      <c r="R2203" s="86" t="s">
        <v>1185</v>
      </c>
      <c r="S2203" s="5">
        <f t="shared" ref="S2203:S2204" si="1233">SUM(P2203-O2203)</f>
        <v>2.0833333333333259E-2</v>
      </c>
    </row>
    <row r="2204" spans="1:19" ht="10.5" customHeight="1" thickBot="1" x14ac:dyDescent="0.25">
      <c r="B2204" s="16">
        <f>S2204</f>
        <v>2.0833333333333259E-2</v>
      </c>
      <c r="C2204" s="16"/>
      <c r="D2204" s="16"/>
      <c r="E2204" s="16"/>
      <c r="F2204" s="16"/>
      <c r="G2204" s="16"/>
      <c r="H2204" s="16"/>
      <c r="I2204" s="16"/>
      <c r="J2204" s="16"/>
      <c r="K2204" s="16"/>
      <c r="L2204" s="16"/>
      <c r="M2204" s="16"/>
      <c r="N2204" s="2">
        <f>N2185</f>
        <v>43500</v>
      </c>
      <c r="O2204" s="5">
        <f t="shared" si="1232"/>
        <v>0.77083333333333226</v>
      </c>
      <c r="P2204" s="4">
        <f t="shared" si="1229"/>
        <v>0.79166666666666552</v>
      </c>
      <c r="Q2204" s="176" t="s">
        <v>252</v>
      </c>
      <c r="R2204" s="86" t="s">
        <v>1189</v>
      </c>
      <c r="S2204" s="5">
        <f t="shared" si="1233"/>
        <v>2.0833333333333259E-2</v>
      </c>
    </row>
    <row r="2205" spans="1:19" ht="10.5" customHeight="1" x14ac:dyDescent="0.2">
      <c r="A2205" s="17">
        <f t="shared" ref="A2205:M2205" si="1234">SUM(A2186:A2204)</f>
        <v>0</v>
      </c>
      <c r="B2205" s="17">
        <f t="shared" si="1234"/>
        <v>2.0833333333333259E-2</v>
      </c>
      <c r="C2205" s="17">
        <f t="shared" si="1234"/>
        <v>0</v>
      </c>
      <c r="D2205" s="17">
        <f t="shared" si="1234"/>
        <v>0</v>
      </c>
      <c r="E2205" s="17">
        <f t="shared" si="1234"/>
        <v>0</v>
      </c>
      <c r="F2205" s="17">
        <f t="shared" si="1234"/>
        <v>0.18749999999999944</v>
      </c>
      <c r="G2205" s="17">
        <f t="shared" si="1234"/>
        <v>6.2499999999999889E-2</v>
      </c>
      <c r="H2205" s="17">
        <f t="shared" si="1234"/>
        <v>0</v>
      </c>
      <c r="I2205" s="17">
        <f t="shared" si="1234"/>
        <v>0</v>
      </c>
      <c r="J2205" s="17">
        <f t="shared" si="1234"/>
        <v>0</v>
      </c>
      <c r="K2205" s="17">
        <f t="shared" si="1234"/>
        <v>0</v>
      </c>
      <c r="L2205" s="17">
        <f t="shared" si="1234"/>
        <v>0.12499999999999961</v>
      </c>
      <c r="M2205" s="17">
        <f t="shared" si="1234"/>
        <v>0</v>
      </c>
      <c r="N2205" s="55" t="b">
        <f>SUM(A2205:M2205) = S2205</f>
        <v>1</v>
      </c>
      <c r="O2205" s="23"/>
      <c r="P2205" s="23"/>
      <c r="Q2205" s="49"/>
      <c r="R2205" s="49"/>
      <c r="S2205" s="17">
        <f>SUM(S2186:S2204)</f>
        <v>0.3958333333333322</v>
      </c>
    </row>
    <row r="2206" spans="1:19" ht="10.5" customHeight="1" x14ac:dyDescent="0.2">
      <c r="A2206" s="8">
        <f t="shared" ref="A2206:C2206" si="1235">(A2205-INT(A2205))*24</f>
        <v>0</v>
      </c>
      <c r="B2206" s="8">
        <f t="shared" si="1235"/>
        <v>0.49999999999999822</v>
      </c>
      <c r="C2206" s="8">
        <f t="shared" si="1235"/>
        <v>0</v>
      </c>
      <c r="D2206" s="18">
        <f>(D2205-INT(D2205))*24</f>
        <v>0</v>
      </c>
      <c r="E2206" s="18">
        <f>(E2205-INT(E2205))*24</f>
        <v>0</v>
      </c>
      <c r="F2206" s="18">
        <f>(F2205-INT(F2205))*24</f>
        <v>4.4999999999999867</v>
      </c>
      <c r="G2206" s="18">
        <f>(G2205-INT(G2205))*24</f>
        <v>1.4999999999999973</v>
      </c>
      <c r="H2206" s="18">
        <f t="shared" ref="H2206:M2206" si="1236">(H2205-INT(H2205))*24</f>
        <v>0</v>
      </c>
      <c r="I2206" s="18">
        <f t="shared" si="1236"/>
        <v>0</v>
      </c>
      <c r="J2206" s="18">
        <f t="shared" si="1236"/>
        <v>0</v>
      </c>
      <c r="K2206" s="18">
        <f t="shared" si="1236"/>
        <v>0</v>
      </c>
      <c r="L2206" s="18">
        <f t="shared" si="1236"/>
        <v>2.9999999999999907</v>
      </c>
      <c r="M2206" s="57">
        <f t="shared" si="1236"/>
        <v>0</v>
      </c>
      <c r="N2206" s="26">
        <f>SUM(A2206:M2206)</f>
        <v>9.4999999999999734</v>
      </c>
      <c r="O2206" s="9"/>
      <c r="P2206" s="9"/>
      <c r="Q2206" s="50"/>
      <c r="R2206" s="50"/>
      <c r="S2206" s="52"/>
    </row>
    <row r="2207" spans="1:19" ht="10.5" customHeight="1" thickBot="1" x14ac:dyDescent="0.25">
      <c r="A2207" s="15"/>
      <c r="B2207" s="11"/>
      <c r="C2207" s="11"/>
      <c r="D2207" s="20">
        <f>SUM(A2206:D2206)</f>
        <v>0.49999999999999822</v>
      </c>
      <c r="E2207" s="20">
        <f t="shared" ref="E2207:M2207" si="1237">E2206</f>
        <v>0</v>
      </c>
      <c r="F2207" s="20">
        <f t="shared" si="1237"/>
        <v>4.4999999999999867</v>
      </c>
      <c r="G2207" s="20">
        <f t="shared" si="1237"/>
        <v>1.4999999999999973</v>
      </c>
      <c r="H2207" s="20">
        <f t="shared" si="1237"/>
        <v>0</v>
      </c>
      <c r="I2207" s="20">
        <f t="shared" si="1237"/>
        <v>0</v>
      </c>
      <c r="J2207" s="20">
        <f t="shared" si="1237"/>
        <v>0</v>
      </c>
      <c r="K2207" s="20">
        <f t="shared" si="1237"/>
        <v>0</v>
      </c>
      <c r="L2207" s="20">
        <f t="shared" si="1237"/>
        <v>2.9999999999999907</v>
      </c>
      <c r="M2207" s="58">
        <f t="shared" si="1237"/>
        <v>0</v>
      </c>
      <c r="N2207" s="60">
        <f>S2207</f>
        <v>0.3958333333333322</v>
      </c>
      <c r="O2207" s="12"/>
      <c r="P2207" s="12"/>
      <c r="Q2207" s="51"/>
      <c r="R2207" s="51"/>
      <c r="S2207" s="54">
        <f>SUM(S2205:S2206)</f>
        <v>0.3958333333333322</v>
      </c>
    </row>
    <row r="2208" spans="1:19" ht="10.5" customHeight="1" thickBot="1" x14ac:dyDescent="0.25">
      <c r="A2208" s="39"/>
      <c r="B2208" s="40" t="s">
        <v>252</v>
      </c>
      <c r="C2208" s="40" t="s">
        <v>19</v>
      </c>
      <c r="D2208" s="40" t="s">
        <v>3</v>
      </c>
      <c r="E2208" s="59" t="s">
        <v>24</v>
      </c>
      <c r="F2208" s="40" t="s">
        <v>12</v>
      </c>
      <c r="G2208" s="39" t="s">
        <v>10</v>
      </c>
      <c r="H2208" s="39" t="s">
        <v>11</v>
      </c>
      <c r="I2208" s="39" t="s">
        <v>15</v>
      </c>
      <c r="J2208" s="39" t="s">
        <v>13</v>
      </c>
      <c r="K2208" s="39" t="s">
        <v>368</v>
      </c>
      <c r="L2208" s="39" t="s">
        <v>687</v>
      </c>
      <c r="M2208" s="59" t="s">
        <v>26</v>
      </c>
      <c r="N2208" s="56">
        <f>N2185+1</f>
        <v>43501</v>
      </c>
      <c r="O2208" s="4">
        <v>0.375</v>
      </c>
      <c r="P2208" s="4">
        <f>O2208</f>
        <v>0.375</v>
      </c>
      <c r="Q2208" s="47"/>
      <c r="R2208" s="86"/>
      <c r="S2208" s="5">
        <f t="shared" ref="S2208" si="1238">SUM(P2208-O2208)</f>
        <v>0</v>
      </c>
    </row>
    <row r="2209" spans="1:19" ht="10.5" customHeight="1" x14ac:dyDescent="0.2">
      <c r="B2209" s="16"/>
      <c r="C2209" s="13"/>
      <c r="D2209" s="16"/>
      <c r="E2209" s="16"/>
      <c r="F2209" s="16"/>
      <c r="G2209" s="16"/>
      <c r="H2209" s="16"/>
      <c r="I2209" s="16"/>
      <c r="J2209" s="16"/>
      <c r="L2209" s="16"/>
      <c r="M2209" s="16"/>
      <c r="N2209" s="2">
        <f>N2208</f>
        <v>43501</v>
      </c>
      <c r="O2209" s="5">
        <f t="shared" ref="O2209:O2227" si="1239">SUM(P2208)</f>
        <v>0.375</v>
      </c>
      <c r="P2209" s="4">
        <f t="shared" ref="P2209:P2227" si="1240">P2208+0.0208333333333333</f>
        <v>0.39583333333333331</v>
      </c>
      <c r="Q2209" s="176"/>
      <c r="R2209" s="6"/>
      <c r="S2209" s="5">
        <f t="shared" ref="S2209:S2211" si="1241">SUM(P2209-O2209)</f>
        <v>2.0833333333333315E-2</v>
      </c>
    </row>
    <row r="2210" spans="1:19" ht="10.5" customHeight="1" x14ac:dyDescent="0.2">
      <c r="B2210" s="16"/>
      <c r="C2210" s="13"/>
      <c r="D2210" s="16"/>
      <c r="E2210" s="16"/>
      <c r="F2210" s="16"/>
      <c r="G2210" s="16"/>
      <c r="H2210" s="16"/>
      <c r="I2210" s="16"/>
      <c r="J2210" s="16"/>
      <c r="K2210" s="16"/>
      <c r="L2210" s="16"/>
      <c r="M2210" s="16"/>
      <c r="N2210" s="2">
        <f>N2208</f>
        <v>43501</v>
      </c>
      <c r="O2210" s="5">
        <f t="shared" si="1239"/>
        <v>0.39583333333333331</v>
      </c>
      <c r="P2210" s="4">
        <f t="shared" si="1240"/>
        <v>0.41666666666666663</v>
      </c>
      <c r="Q2210" s="176"/>
      <c r="R2210" s="6"/>
      <c r="S2210" s="5">
        <f t="shared" si="1241"/>
        <v>2.0833333333333315E-2</v>
      </c>
    </row>
    <row r="2211" spans="1:19" ht="10.5" customHeight="1" x14ac:dyDescent="0.2">
      <c r="B2211" s="16"/>
      <c r="C2211" s="13"/>
      <c r="D2211" s="16"/>
      <c r="E2211" s="16"/>
      <c r="F2211" s="16"/>
      <c r="G2211" s="16"/>
      <c r="H2211" s="16"/>
      <c r="I2211" s="16"/>
      <c r="J2211" s="16"/>
      <c r="K2211" s="16"/>
      <c r="L2211" s="16"/>
      <c r="M2211" s="13"/>
      <c r="N2211" s="2">
        <f>N2208</f>
        <v>43501</v>
      </c>
      <c r="O2211" s="5">
        <f t="shared" si="1239"/>
        <v>0.41666666666666663</v>
      </c>
      <c r="P2211" s="4">
        <f t="shared" si="1240"/>
        <v>0.43749999999999994</v>
      </c>
      <c r="Q2211" s="176"/>
      <c r="R2211" s="6"/>
      <c r="S2211" s="5">
        <f t="shared" si="1241"/>
        <v>2.0833333333333315E-2</v>
      </c>
    </row>
    <row r="2212" spans="1:19" ht="10.5" customHeight="1" x14ac:dyDescent="0.2">
      <c r="B2212" s="16"/>
      <c r="C2212" s="16"/>
      <c r="D2212" s="16"/>
      <c r="E2212" s="16"/>
      <c r="F2212" s="16"/>
      <c r="G2212" s="16"/>
      <c r="H2212" s="16"/>
      <c r="I2212" s="16"/>
      <c r="J2212" s="16"/>
      <c r="K2212" s="16"/>
      <c r="L2212" s="16"/>
      <c r="M2212" s="16"/>
      <c r="N2212" s="2">
        <f>N2208</f>
        <v>43501</v>
      </c>
      <c r="O2212" s="5">
        <f t="shared" si="1239"/>
        <v>0.43749999999999994</v>
      </c>
      <c r="P2212" s="4">
        <f t="shared" si="1240"/>
        <v>0.45833333333333326</v>
      </c>
      <c r="Q2212" s="176"/>
      <c r="R2212" s="6"/>
      <c r="S2212" s="5">
        <f>SUM(P2212-O2212)</f>
        <v>2.0833333333333315E-2</v>
      </c>
    </row>
    <row r="2213" spans="1:19" ht="10.5" customHeight="1" x14ac:dyDescent="0.2">
      <c r="B2213" s="16"/>
      <c r="C2213" s="16"/>
      <c r="D2213" s="16"/>
      <c r="E2213" s="16"/>
      <c r="F2213" s="16"/>
      <c r="G2213" s="16"/>
      <c r="H2213" s="16"/>
      <c r="I2213" s="16"/>
      <c r="J2213" s="16"/>
      <c r="K2213" s="16"/>
      <c r="L2213" s="16"/>
      <c r="M2213" s="16"/>
      <c r="N2213" s="2">
        <f>N2208</f>
        <v>43501</v>
      </c>
      <c r="O2213" s="5">
        <f t="shared" si="1239"/>
        <v>0.45833333333333326</v>
      </c>
      <c r="P2213" s="4">
        <f t="shared" si="1240"/>
        <v>0.47916666666666657</v>
      </c>
      <c r="Q2213" s="176"/>
      <c r="R2213" s="6"/>
      <c r="S2213" s="5">
        <f>SUM(P2213-O2213)</f>
        <v>2.0833333333333315E-2</v>
      </c>
    </row>
    <row r="2214" spans="1:19" ht="10.5" customHeight="1" x14ac:dyDescent="0.2">
      <c r="B2214" s="16"/>
      <c r="C2214" s="13"/>
      <c r="D2214" s="16"/>
      <c r="E2214" s="16"/>
      <c r="F2214" s="16"/>
      <c r="G2214" s="16"/>
      <c r="H2214" s="16"/>
      <c r="I2214" s="16"/>
      <c r="J2214" s="16"/>
      <c r="K2214" s="16"/>
      <c r="L2214" s="16"/>
      <c r="M2214" s="13"/>
      <c r="N2214" s="2">
        <f>N2208</f>
        <v>43501</v>
      </c>
      <c r="O2214" s="5">
        <f t="shared" si="1239"/>
        <v>0.47916666666666657</v>
      </c>
      <c r="P2214" s="4">
        <f t="shared" si="1240"/>
        <v>0.49999999999999989</v>
      </c>
      <c r="Q2214" s="176"/>
      <c r="R2214" s="6"/>
      <c r="S2214" s="5">
        <f t="shared" ref="S2214:S2216" si="1242">SUM(P2214-O2214)</f>
        <v>2.0833333333333315E-2</v>
      </c>
    </row>
    <row r="2215" spans="1:19" ht="10.5" customHeight="1" x14ac:dyDescent="0.2">
      <c r="B2215" s="16"/>
      <c r="C2215" s="13"/>
      <c r="D2215" s="16"/>
      <c r="E2215" s="16"/>
      <c r="F2215" s="16"/>
      <c r="G2215" s="16"/>
      <c r="H2215" s="16"/>
      <c r="I2215" s="16"/>
      <c r="J2215" s="16"/>
      <c r="L2215" s="16"/>
      <c r="M2215" s="16"/>
      <c r="N2215" s="2">
        <f>N2208</f>
        <v>43501</v>
      </c>
      <c r="O2215" s="5">
        <f t="shared" si="1239"/>
        <v>0.49999999999999989</v>
      </c>
      <c r="P2215" s="4">
        <f t="shared" si="1240"/>
        <v>0.52083333333333315</v>
      </c>
      <c r="Q2215" s="176"/>
      <c r="R2215" s="6"/>
      <c r="S2215" s="5">
        <f t="shared" si="1242"/>
        <v>2.0833333333333259E-2</v>
      </c>
    </row>
    <row r="2216" spans="1:19" ht="10.5" customHeight="1" x14ac:dyDescent="0.2">
      <c r="B2216" s="16"/>
      <c r="C2216" s="13"/>
      <c r="D2216" s="16"/>
      <c r="E2216" s="16"/>
      <c r="F2216" s="16"/>
      <c r="G2216" s="16"/>
      <c r="H2216" s="16"/>
      <c r="I2216" s="16"/>
      <c r="J2216" s="16"/>
      <c r="L2216" s="16"/>
      <c r="M2216" s="13"/>
      <c r="N2216" s="2">
        <f>N2208</f>
        <v>43501</v>
      </c>
      <c r="O2216" s="5">
        <f t="shared" si="1239"/>
        <v>0.52083333333333315</v>
      </c>
      <c r="P2216" s="4">
        <f t="shared" si="1240"/>
        <v>0.54166666666666641</v>
      </c>
      <c r="Q2216" s="176"/>
      <c r="R2216" s="6"/>
      <c r="S2216" s="5">
        <f t="shared" si="1242"/>
        <v>2.0833333333333259E-2</v>
      </c>
    </row>
    <row r="2217" spans="1:19" ht="10.5" customHeight="1" x14ac:dyDescent="0.2">
      <c r="B2217" s="16"/>
      <c r="C2217" s="13"/>
      <c r="D2217" s="16"/>
      <c r="E2217" s="16"/>
      <c r="F2217" s="16"/>
      <c r="G2217" s="16"/>
      <c r="H2217" s="16"/>
      <c r="I2217" s="16"/>
      <c r="J2217" s="16"/>
      <c r="K2217" s="16"/>
      <c r="L2217" s="16"/>
      <c r="M2217" s="13"/>
      <c r="N2217" s="2">
        <f>N2208</f>
        <v>43501</v>
      </c>
      <c r="O2217" s="5">
        <f t="shared" si="1239"/>
        <v>0.54166666666666641</v>
      </c>
      <c r="P2217" s="4">
        <f t="shared" si="1240"/>
        <v>0.56249999999999967</v>
      </c>
      <c r="Q2217" s="176"/>
      <c r="R2217" s="6"/>
      <c r="S2217" s="5">
        <f>SUM(P2217-O2217)</f>
        <v>2.0833333333333259E-2</v>
      </c>
    </row>
    <row r="2218" spans="1:19" ht="10.5" customHeight="1" x14ac:dyDescent="0.2">
      <c r="B2218" s="16"/>
      <c r="C2218" s="16"/>
      <c r="D2218" s="16"/>
      <c r="E2218" s="16"/>
      <c r="F2218" s="16"/>
      <c r="G2218" s="16"/>
      <c r="H2218" s="16"/>
      <c r="I2218" s="16"/>
      <c r="J2218" s="16"/>
      <c r="K2218" s="16"/>
      <c r="L2218" s="16"/>
      <c r="M2218" s="16"/>
      <c r="N2218" s="2">
        <f>N2208</f>
        <v>43501</v>
      </c>
      <c r="O2218" s="5">
        <f t="shared" si="1239"/>
        <v>0.56249999999999967</v>
      </c>
      <c r="P2218" s="4">
        <f t="shared" si="1240"/>
        <v>0.58333333333333293</v>
      </c>
      <c r="Q2218" s="176"/>
      <c r="R2218" s="6"/>
      <c r="S2218" s="5">
        <f>SUM(P2218-O2218)</f>
        <v>2.0833333333333259E-2</v>
      </c>
    </row>
    <row r="2219" spans="1:19" ht="10.5" customHeight="1" x14ac:dyDescent="0.2">
      <c r="A2219" s="16"/>
      <c r="B2219" s="16"/>
      <c r="C2219" s="16"/>
      <c r="D2219" s="16"/>
      <c r="E2219" s="16"/>
      <c r="F2219" s="16"/>
      <c r="G2219" s="16"/>
      <c r="H2219" s="16"/>
      <c r="I2219" s="16"/>
      <c r="J2219" s="16"/>
      <c r="K2219" s="16"/>
      <c r="L2219" s="16"/>
      <c r="M2219" s="16"/>
      <c r="N2219" s="2">
        <f>N2208</f>
        <v>43501</v>
      </c>
      <c r="O2219" s="5">
        <f t="shared" si="1239"/>
        <v>0.58333333333333293</v>
      </c>
      <c r="P2219" s="4">
        <f t="shared" si="1240"/>
        <v>0.60416666666666619</v>
      </c>
      <c r="Q2219" s="176"/>
      <c r="R2219" s="6"/>
      <c r="S2219" s="5">
        <f>SUM(P2219-O2219)</f>
        <v>2.0833333333333259E-2</v>
      </c>
    </row>
    <row r="2220" spans="1:19" ht="10.5" customHeight="1" x14ac:dyDescent="0.2">
      <c r="B2220" s="16"/>
      <c r="C2220" s="13"/>
      <c r="D2220" s="16"/>
      <c r="E2220" s="16"/>
      <c r="F2220" s="16"/>
      <c r="G2220" s="16"/>
      <c r="H2220" s="16"/>
      <c r="I2220" s="16"/>
      <c r="J2220" s="16"/>
      <c r="K2220" s="16"/>
      <c r="L2220" s="16"/>
      <c r="M2220" s="16"/>
      <c r="N2220" s="2">
        <f>N2208</f>
        <v>43501</v>
      </c>
      <c r="O2220" s="5">
        <f t="shared" si="1239"/>
        <v>0.60416666666666619</v>
      </c>
      <c r="P2220" s="4">
        <f t="shared" si="1240"/>
        <v>0.62499999999999944</v>
      </c>
      <c r="Q2220" s="176"/>
      <c r="R2220" s="6"/>
      <c r="S2220" s="5">
        <f>SUM(P2220-O2220)</f>
        <v>2.0833333333333259E-2</v>
      </c>
    </row>
    <row r="2221" spans="1:19" ht="10.5" customHeight="1" x14ac:dyDescent="0.2">
      <c r="B2221" s="16"/>
      <c r="C2221" s="13"/>
      <c r="D2221" s="16"/>
      <c r="E2221" s="16"/>
      <c r="F2221" s="16"/>
      <c r="G2221" s="16"/>
      <c r="H2221" s="16"/>
      <c r="I2221" s="16"/>
      <c r="J2221" s="16"/>
      <c r="K2221" s="16"/>
      <c r="L2221" s="16"/>
      <c r="M2221" s="16"/>
      <c r="N2221" s="2">
        <f>N2208</f>
        <v>43501</v>
      </c>
      <c r="O2221" s="5">
        <f t="shared" si="1239"/>
        <v>0.62499999999999944</v>
      </c>
      <c r="P2221" s="4">
        <f t="shared" si="1240"/>
        <v>0.6458333333333327</v>
      </c>
      <c r="Q2221" s="176"/>
      <c r="R2221" s="6"/>
      <c r="S2221" s="5">
        <f t="shared" ref="S2221" si="1243">SUM(P2221-O2221)</f>
        <v>2.0833333333333259E-2</v>
      </c>
    </row>
    <row r="2222" spans="1:19" ht="10.5" customHeight="1" x14ac:dyDescent="0.2">
      <c r="B2222" s="16"/>
      <c r="C2222" s="13"/>
      <c r="D2222" s="16"/>
      <c r="E2222" s="16"/>
      <c r="F2222" s="16"/>
      <c r="G2222" s="16"/>
      <c r="H2222" s="16"/>
      <c r="I2222" s="16"/>
      <c r="J2222" s="16"/>
      <c r="K2222" s="16"/>
      <c r="L2222" s="16"/>
      <c r="M2222" s="16"/>
      <c r="N2222" s="2">
        <f>N2208</f>
        <v>43501</v>
      </c>
      <c r="O2222" s="5">
        <f t="shared" si="1239"/>
        <v>0.6458333333333327</v>
      </c>
      <c r="P2222" s="4">
        <f t="shared" si="1240"/>
        <v>0.66666666666666596</v>
      </c>
      <c r="Q2222" s="176"/>
      <c r="R2222" s="6"/>
      <c r="S2222" s="5">
        <f>SUM(P2222-O2222)</f>
        <v>2.0833333333333259E-2</v>
      </c>
    </row>
    <row r="2223" spans="1:19" ht="10.5" customHeight="1" x14ac:dyDescent="0.2">
      <c r="B2223" s="16"/>
      <c r="C2223" s="13"/>
      <c r="D2223" s="16"/>
      <c r="E2223" s="16"/>
      <c r="F2223" s="16"/>
      <c r="G2223" s="16"/>
      <c r="H2223" s="16"/>
      <c r="I2223" s="16"/>
      <c r="J2223" s="16"/>
      <c r="K2223" s="16"/>
      <c r="L2223" s="16"/>
      <c r="M2223" s="16"/>
      <c r="N2223" s="2">
        <f>N2208</f>
        <v>43501</v>
      </c>
      <c r="O2223" s="5">
        <f t="shared" si="1239"/>
        <v>0.66666666666666596</v>
      </c>
      <c r="P2223" s="4">
        <f t="shared" si="1240"/>
        <v>0.68749999999999922</v>
      </c>
      <c r="Q2223" s="176"/>
      <c r="R2223" s="6"/>
      <c r="S2223" s="5">
        <f t="shared" ref="S2223:S2227" si="1244">SUM(P2223-O2223)</f>
        <v>2.0833333333333259E-2</v>
      </c>
    </row>
    <row r="2224" spans="1:19" ht="10.5" customHeight="1" x14ac:dyDescent="0.2">
      <c r="B2224" s="16"/>
      <c r="C2224" s="13"/>
      <c r="D2224" s="16"/>
      <c r="E2224" s="16"/>
      <c r="F2224" s="16"/>
      <c r="G2224" s="16"/>
      <c r="H2224" s="16"/>
      <c r="I2224" s="16"/>
      <c r="J2224" s="16"/>
      <c r="K2224" s="16"/>
      <c r="L2224" s="16"/>
      <c r="M2224" s="16"/>
      <c r="N2224" s="2">
        <f>N2208</f>
        <v>43501</v>
      </c>
      <c r="O2224" s="5">
        <f t="shared" si="1239"/>
        <v>0.68749999999999922</v>
      </c>
      <c r="P2224" s="4">
        <f t="shared" si="1240"/>
        <v>0.70833333333333248</v>
      </c>
      <c r="Q2224" s="176"/>
      <c r="R2224" s="6"/>
      <c r="S2224" s="5">
        <f t="shared" si="1244"/>
        <v>2.0833333333333259E-2</v>
      </c>
    </row>
    <row r="2225" spans="1:19" ht="10.5" customHeight="1" x14ac:dyDescent="0.2">
      <c r="B2225" s="16"/>
      <c r="C2225" s="13"/>
      <c r="D2225" s="16"/>
      <c r="E2225" s="16"/>
      <c r="F2225" s="16"/>
      <c r="G2225" s="16"/>
      <c r="H2225" s="16"/>
      <c r="I2225" s="16"/>
      <c r="J2225" s="16"/>
      <c r="K2225" s="16"/>
      <c r="L2225" s="16"/>
      <c r="M2225" s="16"/>
      <c r="N2225" s="2">
        <f>N2208</f>
        <v>43501</v>
      </c>
      <c r="O2225" s="5">
        <f t="shared" si="1239"/>
        <v>0.70833333333333248</v>
      </c>
      <c r="P2225" s="4">
        <f t="shared" si="1240"/>
        <v>0.72916666666666574</v>
      </c>
      <c r="Q2225" s="176"/>
      <c r="R2225" s="6"/>
      <c r="S2225" s="5">
        <f t="shared" si="1244"/>
        <v>2.0833333333333259E-2</v>
      </c>
    </row>
    <row r="2226" spans="1:19" ht="10.5" customHeight="1" x14ac:dyDescent="0.2">
      <c r="B2226" s="16"/>
      <c r="C2226" s="13"/>
      <c r="D2226" s="16"/>
      <c r="E2226" s="16"/>
      <c r="F2226" s="16"/>
      <c r="G2226" s="16"/>
      <c r="H2226" s="16"/>
      <c r="I2226" s="16"/>
      <c r="J2226" s="16"/>
      <c r="K2226" s="16"/>
      <c r="L2226" s="16"/>
      <c r="M2226" s="16"/>
      <c r="N2226" s="2">
        <f>N2208</f>
        <v>43501</v>
      </c>
      <c r="O2226" s="5">
        <f t="shared" si="1239"/>
        <v>0.72916666666666574</v>
      </c>
      <c r="P2226" s="4">
        <f t="shared" si="1240"/>
        <v>0.749999999999999</v>
      </c>
      <c r="Q2226" s="98"/>
      <c r="R2226" s="6"/>
      <c r="S2226" s="5">
        <f t="shared" si="1244"/>
        <v>2.0833333333333259E-2</v>
      </c>
    </row>
    <row r="2227" spans="1:19" ht="10.5" customHeight="1" thickBot="1" x14ac:dyDescent="0.25">
      <c r="B2227" s="16"/>
      <c r="C2227" s="13"/>
      <c r="D2227" s="16"/>
      <c r="E2227" s="16"/>
      <c r="F2227" s="16"/>
      <c r="G2227" s="16"/>
      <c r="H2227" s="16"/>
      <c r="I2227" s="16"/>
      <c r="J2227" s="16"/>
      <c r="K2227" s="16"/>
      <c r="L2227" s="16"/>
      <c r="M2227" s="16"/>
      <c r="N2227" s="2">
        <f>N2208</f>
        <v>43501</v>
      </c>
      <c r="O2227" s="5">
        <f t="shared" si="1239"/>
        <v>0.749999999999999</v>
      </c>
      <c r="P2227" s="4">
        <f t="shared" si="1240"/>
        <v>0.77083333333333226</v>
      </c>
      <c r="Q2227" s="98"/>
      <c r="R2227" s="6"/>
      <c r="S2227" s="5">
        <f t="shared" si="1244"/>
        <v>2.0833333333333259E-2</v>
      </c>
    </row>
    <row r="2228" spans="1:19" ht="10.5" customHeight="1" x14ac:dyDescent="0.2">
      <c r="A2228" s="17">
        <f t="shared" ref="A2228:M2228" si="1245">SUM(A2209:A2227)</f>
        <v>0</v>
      </c>
      <c r="B2228" s="17">
        <f t="shared" si="1245"/>
        <v>0</v>
      </c>
      <c r="C2228" s="17">
        <f t="shared" si="1245"/>
        <v>0</v>
      </c>
      <c r="D2228" s="17">
        <f t="shared" si="1245"/>
        <v>0</v>
      </c>
      <c r="E2228" s="17">
        <f t="shared" si="1245"/>
        <v>0</v>
      </c>
      <c r="F2228" s="17">
        <f t="shared" si="1245"/>
        <v>0</v>
      </c>
      <c r="G2228" s="17">
        <f t="shared" si="1245"/>
        <v>0</v>
      </c>
      <c r="H2228" s="17">
        <f t="shared" si="1245"/>
        <v>0</v>
      </c>
      <c r="I2228" s="17">
        <f t="shared" si="1245"/>
        <v>0</v>
      </c>
      <c r="J2228" s="17">
        <f t="shared" si="1245"/>
        <v>0</v>
      </c>
      <c r="K2228" s="17">
        <f t="shared" si="1245"/>
        <v>0</v>
      </c>
      <c r="L2228" s="17">
        <f t="shared" si="1245"/>
        <v>0</v>
      </c>
      <c r="M2228" s="17">
        <f t="shared" si="1245"/>
        <v>0</v>
      </c>
      <c r="N2228" s="55" t="b">
        <f>SUM(A2228:M2228) = S2228</f>
        <v>0</v>
      </c>
      <c r="O2228" s="23"/>
      <c r="P2228" s="23"/>
      <c r="Q2228" s="49"/>
      <c r="R2228" s="49"/>
      <c r="S2228" s="17">
        <f>SUM(S2209:S2227)</f>
        <v>0.39583333333333226</v>
      </c>
    </row>
    <row r="2229" spans="1:19" ht="10.5" customHeight="1" x14ac:dyDescent="0.2">
      <c r="A2229" s="8">
        <f t="shared" ref="A2229:C2229" si="1246">(A2228-INT(A2228))*24</f>
        <v>0</v>
      </c>
      <c r="B2229" s="8">
        <f t="shared" si="1246"/>
        <v>0</v>
      </c>
      <c r="C2229" s="8">
        <f t="shared" si="1246"/>
        <v>0</v>
      </c>
      <c r="D2229" s="18">
        <f>(D2228-INT(D2228))*24</f>
        <v>0</v>
      </c>
      <c r="E2229" s="18">
        <f>(E2228-INT(E2228))*24</f>
        <v>0</v>
      </c>
      <c r="F2229" s="18">
        <f>(F2228-INT(F2228))*24</f>
        <v>0</v>
      </c>
      <c r="G2229" s="18">
        <f>(G2228-INT(G2228))*24</f>
        <v>0</v>
      </c>
      <c r="H2229" s="18">
        <f t="shared" ref="H2229:M2229" si="1247">(H2228-INT(H2228))*24</f>
        <v>0</v>
      </c>
      <c r="I2229" s="18">
        <f t="shared" si="1247"/>
        <v>0</v>
      </c>
      <c r="J2229" s="18">
        <f t="shared" si="1247"/>
        <v>0</v>
      </c>
      <c r="K2229" s="18">
        <f t="shared" si="1247"/>
        <v>0</v>
      </c>
      <c r="L2229" s="18">
        <f t="shared" si="1247"/>
        <v>0</v>
      </c>
      <c r="M2229" s="57">
        <f t="shared" si="1247"/>
        <v>0</v>
      </c>
      <c r="N2229" s="26">
        <f>SUM(A2229:M2229)</f>
        <v>0</v>
      </c>
      <c r="O2229" s="24"/>
      <c r="P2229" s="24"/>
      <c r="Q2229" s="50"/>
      <c r="R2229" s="50"/>
      <c r="S2229" s="52"/>
    </row>
    <row r="2230" spans="1:19" ht="10.5" customHeight="1" thickBot="1" x14ac:dyDescent="0.25">
      <c r="A2230" s="27"/>
      <c r="B2230" s="19"/>
      <c r="C2230" s="19"/>
      <c r="D2230" s="20">
        <f>SUM(A2229:D2229)</f>
        <v>0</v>
      </c>
      <c r="E2230" s="20">
        <f t="shared" ref="E2230:M2230" si="1248">E2229</f>
        <v>0</v>
      </c>
      <c r="F2230" s="20">
        <f t="shared" si="1248"/>
        <v>0</v>
      </c>
      <c r="G2230" s="20">
        <f t="shared" si="1248"/>
        <v>0</v>
      </c>
      <c r="H2230" s="20">
        <f t="shared" si="1248"/>
        <v>0</v>
      </c>
      <c r="I2230" s="20">
        <f t="shared" si="1248"/>
        <v>0</v>
      </c>
      <c r="J2230" s="20">
        <f t="shared" si="1248"/>
        <v>0</v>
      </c>
      <c r="K2230" s="20">
        <f t="shared" si="1248"/>
        <v>0</v>
      </c>
      <c r="L2230" s="20">
        <f t="shared" si="1248"/>
        <v>0</v>
      </c>
      <c r="M2230" s="58">
        <f t="shared" si="1248"/>
        <v>0</v>
      </c>
      <c r="N2230" s="60">
        <f>S2230</f>
        <v>0.39583333333333226</v>
      </c>
      <c r="O2230" s="25"/>
      <c r="P2230" s="25"/>
      <c r="Q2230" s="51"/>
      <c r="R2230" s="51"/>
      <c r="S2230" s="54">
        <f>SUM(S2228:S2229)</f>
        <v>0.39583333333333226</v>
      </c>
    </row>
    <row r="2231" spans="1:19" ht="10.5" customHeight="1" thickBot="1" x14ac:dyDescent="0.25">
      <c r="A2231" s="39"/>
      <c r="B2231" s="40" t="s">
        <v>252</v>
      </c>
      <c r="C2231" s="40" t="s">
        <v>19</v>
      </c>
      <c r="D2231" s="40" t="s">
        <v>3</v>
      </c>
      <c r="E2231" s="59" t="s">
        <v>24</v>
      </c>
      <c r="F2231" s="40" t="s">
        <v>12</v>
      </c>
      <c r="G2231" s="39" t="s">
        <v>10</v>
      </c>
      <c r="H2231" s="39" t="s">
        <v>11</v>
      </c>
      <c r="I2231" s="39" t="s">
        <v>15</v>
      </c>
      <c r="J2231" s="39" t="s">
        <v>13</v>
      </c>
      <c r="K2231" s="39" t="s">
        <v>368</v>
      </c>
      <c r="L2231" s="39" t="s">
        <v>687</v>
      </c>
      <c r="M2231" s="59" t="s">
        <v>26</v>
      </c>
      <c r="N2231" s="56">
        <f>N2208+1</f>
        <v>43502</v>
      </c>
      <c r="O2231" s="4">
        <v>0.375</v>
      </c>
      <c r="P2231" s="4">
        <f>O2231</f>
        <v>0.375</v>
      </c>
      <c r="Q2231" s="47"/>
      <c r="R2231" s="86"/>
      <c r="S2231" s="5">
        <f t="shared" ref="S2231" si="1249">SUM(P2231-O2231)</f>
        <v>0</v>
      </c>
    </row>
    <row r="2232" spans="1:19" ht="10.5" customHeight="1" x14ac:dyDescent="0.2">
      <c r="B2232" s="16"/>
      <c r="C2232" s="13"/>
      <c r="D2232" s="16"/>
      <c r="E2232" s="16"/>
      <c r="F2232" s="16"/>
      <c r="G2232" s="16"/>
      <c r="H2232" s="16"/>
      <c r="J2232" s="16"/>
      <c r="M2232" s="16"/>
      <c r="N2232" s="2">
        <f>N2231</f>
        <v>43502</v>
      </c>
      <c r="O2232" s="3">
        <f>SUM(P2231)</f>
        <v>0.375</v>
      </c>
      <c r="P2232" s="4">
        <f>P2231+0.0208333333333333</f>
        <v>0.39583333333333331</v>
      </c>
      <c r="Q2232" s="176"/>
      <c r="R2232" s="6"/>
      <c r="S2232" s="5">
        <f t="shared" ref="S2232:S2233" si="1250">SUM(P2232-O2232)</f>
        <v>2.0833333333333315E-2</v>
      </c>
    </row>
    <row r="2233" spans="1:19" ht="10.5" customHeight="1" x14ac:dyDescent="0.2">
      <c r="B2233" s="16"/>
      <c r="C2233" s="13"/>
      <c r="D2233" s="16"/>
      <c r="E2233" s="16"/>
      <c r="F2233" s="16"/>
      <c r="G2233" s="16"/>
      <c r="H2233" s="16"/>
      <c r="I2233" s="16"/>
      <c r="J2233" s="16"/>
      <c r="K2233" s="16"/>
      <c r="L2233" s="16"/>
      <c r="M2233" s="16"/>
      <c r="N2233" s="2">
        <f>N2231</f>
        <v>43502</v>
      </c>
      <c r="O2233" s="3">
        <f t="shared" ref="O2233:O2250" si="1251">SUM(P2232)</f>
        <v>0.39583333333333331</v>
      </c>
      <c r="P2233" s="4">
        <f t="shared" ref="P2233:P2250" si="1252">P2232+0.0208333333333333</f>
        <v>0.41666666666666663</v>
      </c>
      <c r="Q2233" s="176"/>
      <c r="R2233" s="6"/>
      <c r="S2233" s="5">
        <f t="shared" si="1250"/>
        <v>2.0833333333333315E-2</v>
      </c>
    </row>
    <row r="2234" spans="1:19" ht="10.5" customHeight="1" x14ac:dyDescent="0.2">
      <c r="B2234" s="16"/>
      <c r="C2234" s="13"/>
      <c r="D2234" s="5"/>
      <c r="E2234" s="16"/>
      <c r="F2234" s="16"/>
      <c r="G2234" s="16"/>
      <c r="H2234" s="16"/>
      <c r="I2234" s="16"/>
      <c r="J2234" s="16"/>
      <c r="K2234" s="16"/>
      <c r="L2234" s="16"/>
      <c r="M2234" s="13"/>
      <c r="N2234" s="2">
        <f>N2231</f>
        <v>43502</v>
      </c>
      <c r="O2234" s="3">
        <f t="shared" si="1251"/>
        <v>0.41666666666666663</v>
      </c>
      <c r="P2234" s="4">
        <f t="shared" si="1252"/>
        <v>0.43749999999999994</v>
      </c>
      <c r="Q2234" s="176"/>
      <c r="R2234" s="6"/>
      <c r="S2234" s="5">
        <f>SUM(P2234-O2234)</f>
        <v>2.0833333333333315E-2</v>
      </c>
    </row>
    <row r="2235" spans="1:19" ht="10.5" customHeight="1" x14ac:dyDescent="0.2">
      <c r="B2235" s="16"/>
      <c r="C2235" s="13"/>
      <c r="D2235" s="16"/>
      <c r="E2235" s="16"/>
      <c r="F2235" s="16"/>
      <c r="G2235" s="16"/>
      <c r="H2235" s="16"/>
      <c r="I2235" s="16"/>
      <c r="J2235" s="16"/>
      <c r="K2235" s="16"/>
      <c r="L2235" s="16"/>
      <c r="M2235" s="16"/>
      <c r="N2235" s="2">
        <f>N2231</f>
        <v>43502</v>
      </c>
      <c r="O2235" s="3">
        <f t="shared" si="1251"/>
        <v>0.43749999999999994</v>
      </c>
      <c r="P2235" s="4">
        <f t="shared" si="1252"/>
        <v>0.45833333333333326</v>
      </c>
      <c r="Q2235" s="176"/>
      <c r="R2235" s="6"/>
      <c r="S2235" s="5">
        <f>SUM(P2235-O2235)</f>
        <v>2.0833333333333315E-2</v>
      </c>
    </row>
    <row r="2236" spans="1:19" ht="10.5" customHeight="1" x14ac:dyDescent="0.2">
      <c r="B2236" s="16"/>
      <c r="C2236" s="13"/>
      <c r="D2236" s="16"/>
      <c r="E2236" s="16"/>
      <c r="F2236" s="16"/>
      <c r="G2236" s="16"/>
      <c r="H2236" s="16"/>
      <c r="I2236" s="16"/>
      <c r="J2236" s="16"/>
      <c r="K2236" s="16"/>
      <c r="L2236" s="16"/>
      <c r="M2236" s="16"/>
      <c r="N2236" s="2">
        <f>N2231</f>
        <v>43502</v>
      </c>
      <c r="O2236" s="3">
        <f t="shared" si="1251"/>
        <v>0.45833333333333326</v>
      </c>
      <c r="P2236" s="4">
        <f t="shared" si="1252"/>
        <v>0.47916666666666657</v>
      </c>
      <c r="Q2236" s="176"/>
      <c r="R2236" s="6"/>
      <c r="S2236" s="5">
        <f>SUM(P2236-O2236)</f>
        <v>2.0833333333333315E-2</v>
      </c>
    </row>
    <row r="2237" spans="1:19" ht="10.5" customHeight="1" x14ac:dyDescent="0.2">
      <c r="B2237" s="16"/>
      <c r="C2237" s="13"/>
      <c r="D2237" s="16"/>
      <c r="E2237" s="16"/>
      <c r="F2237" s="16"/>
      <c r="G2237" s="16"/>
      <c r="H2237" s="16"/>
      <c r="I2237" s="16"/>
      <c r="J2237" s="16"/>
      <c r="K2237" s="16"/>
      <c r="L2237" s="16"/>
      <c r="M2237" s="16"/>
      <c r="N2237" s="2">
        <f>N2231</f>
        <v>43502</v>
      </c>
      <c r="O2237" s="3">
        <f t="shared" si="1251"/>
        <v>0.47916666666666657</v>
      </c>
      <c r="P2237" s="4">
        <f t="shared" si="1252"/>
        <v>0.49999999999999989</v>
      </c>
      <c r="Q2237" s="176"/>
      <c r="R2237" s="6"/>
      <c r="S2237" s="5">
        <f>SUM(P2237-O2237)</f>
        <v>2.0833333333333315E-2</v>
      </c>
    </row>
    <row r="2238" spans="1:19" ht="10.5" customHeight="1" x14ac:dyDescent="0.2">
      <c r="B2238" s="16"/>
      <c r="C2238" s="13"/>
      <c r="D2238" s="16"/>
      <c r="E2238" s="16"/>
      <c r="F2238" s="16"/>
      <c r="G2238" s="16"/>
      <c r="H2238" s="16"/>
      <c r="I2238" s="16"/>
      <c r="J2238" s="16"/>
      <c r="K2238" s="16"/>
      <c r="L2238" s="16"/>
      <c r="M2238" s="16"/>
      <c r="N2238" s="2">
        <f>N2231</f>
        <v>43502</v>
      </c>
      <c r="O2238" s="3">
        <f t="shared" si="1251"/>
        <v>0.49999999999999989</v>
      </c>
      <c r="P2238" s="4">
        <f t="shared" si="1252"/>
        <v>0.52083333333333315</v>
      </c>
      <c r="Q2238" s="176"/>
      <c r="R2238" s="6"/>
      <c r="S2238" s="5">
        <f t="shared" ref="S2238:S2239" si="1253">SUM(P2238-O2238)</f>
        <v>2.0833333333333259E-2</v>
      </c>
    </row>
    <row r="2239" spans="1:19" ht="10.5" customHeight="1" x14ac:dyDescent="0.2">
      <c r="B2239" s="16"/>
      <c r="C2239" s="13"/>
      <c r="D2239" s="16"/>
      <c r="E2239" s="16"/>
      <c r="F2239" s="16"/>
      <c r="G2239" s="16"/>
      <c r="H2239" s="16"/>
      <c r="I2239" s="16"/>
      <c r="J2239" s="16"/>
      <c r="L2239" s="16"/>
      <c r="M2239" s="16"/>
      <c r="N2239" s="2">
        <f>N2231</f>
        <v>43502</v>
      </c>
      <c r="O2239" s="3">
        <f t="shared" si="1251"/>
        <v>0.52083333333333315</v>
      </c>
      <c r="P2239" s="4">
        <f t="shared" si="1252"/>
        <v>0.54166666666666641</v>
      </c>
      <c r="Q2239" s="176"/>
      <c r="R2239" s="6"/>
      <c r="S2239" s="5">
        <f t="shared" si="1253"/>
        <v>2.0833333333333259E-2</v>
      </c>
    </row>
    <row r="2240" spans="1:19" ht="10.5" customHeight="1" x14ac:dyDescent="0.2">
      <c r="B2240" s="16"/>
      <c r="C2240" s="13"/>
      <c r="D2240" s="16"/>
      <c r="E2240" s="16"/>
      <c r="F2240" s="16"/>
      <c r="G2240" s="16"/>
      <c r="H2240" s="16"/>
      <c r="I2240" s="16"/>
      <c r="J2240" s="16"/>
      <c r="K2240" s="16"/>
      <c r="L2240" s="16"/>
      <c r="M2240" s="16"/>
      <c r="N2240" s="2">
        <f>N2231</f>
        <v>43502</v>
      </c>
      <c r="O2240" s="3">
        <f t="shared" si="1251"/>
        <v>0.54166666666666641</v>
      </c>
      <c r="P2240" s="4">
        <f t="shared" si="1252"/>
        <v>0.56249999999999967</v>
      </c>
      <c r="Q2240" s="176"/>
      <c r="R2240" s="6"/>
      <c r="S2240" s="5">
        <f>SUM(P2240-O2240)</f>
        <v>2.0833333333333259E-2</v>
      </c>
    </row>
    <row r="2241" spans="1:19" ht="10.5" customHeight="1" x14ac:dyDescent="0.2">
      <c r="B2241" s="16"/>
      <c r="C2241" s="16"/>
      <c r="D2241" s="16"/>
      <c r="E2241" s="16"/>
      <c r="F2241" s="16"/>
      <c r="G2241" s="16"/>
      <c r="H2241" s="16"/>
      <c r="I2241" s="16"/>
      <c r="J2241" s="16"/>
      <c r="K2241" s="16"/>
      <c r="L2241" s="16"/>
      <c r="M2241" s="16"/>
      <c r="N2241" s="2">
        <f>N2231</f>
        <v>43502</v>
      </c>
      <c r="O2241" s="3">
        <f t="shared" si="1251"/>
        <v>0.56249999999999967</v>
      </c>
      <c r="P2241" s="4">
        <f t="shared" si="1252"/>
        <v>0.58333333333333293</v>
      </c>
      <c r="Q2241" s="176"/>
      <c r="R2241" s="6"/>
      <c r="S2241" s="5">
        <f>SUM(P2241-O2241)</f>
        <v>2.0833333333333259E-2</v>
      </c>
    </row>
    <row r="2242" spans="1:19" ht="10.5" customHeight="1" x14ac:dyDescent="0.2">
      <c r="B2242" s="16"/>
      <c r="C2242" s="16"/>
      <c r="D2242" s="16"/>
      <c r="E2242" s="16"/>
      <c r="F2242" s="16"/>
      <c r="G2242" s="16"/>
      <c r="H2242" s="16"/>
      <c r="I2242" s="16"/>
      <c r="J2242" s="16"/>
      <c r="K2242" s="16"/>
      <c r="L2242" s="16"/>
      <c r="M2242" s="16"/>
      <c r="N2242" s="2">
        <f>N2231</f>
        <v>43502</v>
      </c>
      <c r="O2242" s="3">
        <f t="shared" si="1251"/>
        <v>0.58333333333333293</v>
      </c>
      <c r="P2242" s="4">
        <f t="shared" si="1252"/>
        <v>0.60416666666666619</v>
      </c>
      <c r="Q2242" s="176"/>
      <c r="R2242" s="86"/>
      <c r="S2242" s="5">
        <f t="shared" ref="S2242:S2244" si="1254">SUM(P2242-O2242)</f>
        <v>2.0833333333333259E-2</v>
      </c>
    </row>
    <row r="2243" spans="1:19" ht="10.5" customHeight="1" x14ac:dyDescent="0.2">
      <c r="B2243" s="16"/>
      <c r="C2243" s="16"/>
      <c r="D2243" s="16"/>
      <c r="E2243" s="16"/>
      <c r="F2243" s="16"/>
      <c r="G2243" s="16"/>
      <c r="H2243" s="16"/>
      <c r="I2243" s="16"/>
      <c r="J2243" s="16"/>
      <c r="K2243" s="16"/>
      <c r="L2243" s="16"/>
      <c r="M2243" s="16"/>
      <c r="N2243" s="2">
        <f>N2231</f>
        <v>43502</v>
      </c>
      <c r="O2243" s="3">
        <f t="shared" si="1251"/>
        <v>0.60416666666666619</v>
      </c>
      <c r="P2243" s="4">
        <f t="shared" si="1252"/>
        <v>0.62499999999999944</v>
      </c>
      <c r="Q2243" s="176"/>
      <c r="R2243" s="86"/>
      <c r="S2243" s="5">
        <f t="shared" si="1254"/>
        <v>2.0833333333333259E-2</v>
      </c>
    </row>
    <row r="2244" spans="1:19" ht="10.5" customHeight="1" x14ac:dyDescent="0.2">
      <c r="B2244" s="16"/>
      <c r="C2244" s="16"/>
      <c r="D2244" s="16"/>
      <c r="E2244" s="16"/>
      <c r="F2244" s="16"/>
      <c r="G2244" s="16"/>
      <c r="H2244" s="16"/>
      <c r="I2244" s="16"/>
      <c r="J2244" s="16"/>
      <c r="K2244" s="16"/>
      <c r="L2244" s="16"/>
      <c r="M2244" s="16"/>
      <c r="N2244" s="2">
        <f>N2231</f>
        <v>43502</v>
      </c>
      <c r="O2244" s="3">
        <f t="shared" si="1251"/>
        <v>0.62499999999999944</v>
      </c>
      <c r="P2244" s="4">
        <f t="shared" si="1252"/>
        <v>0.6458333333333327</v>
      </c>
      <c r="Q2244" s="176"/>
      <c r="R2244" s="86"/>
      <c r="S2244" s="5">
        <f t="shared" si="1254"/>
        <v>2.0833333333333259E-2</v>
      </c>
    </row>
    <row r="2245" spans="1:19" ht="10.5" customHeight="1" x14ac:dyDescent="0.2">
      <c r="B2245" s="16"/>
      <c r="C2245" s="16"/>
      <c r="D2245" s="16"/>
      <c r="E2245" s="16"/>
      <c r="F2245" s="16"/>
      <c r="G2245" s="16"/>
      <c r="H2245" s="16"/>
      <c r="I2245" s="16"/>
      <c r="J2245" s="16"/>
      <c r="K2245" s="16"/>
      <c r="L2245" s="16"/>
      <c r="M2245" s="16"/>
      <c r="N2245" s="2">
        <f>N2231</f>
        <v>43502</v>
      </c>
      <c r="O2245" s="3">
        <f t="shared" si="1251"/>
        <v>0.6458333333333327</v>
      </c>
      <c r="P2245" s="4">
        <f t="shared" si="1252"/>
        <v>0.66666666666666596</v>
      </c>
      <c r="Q2245" s="176"/>
      <c r="R2245" s="86"/>
      <c r="S2245" s="5">
        <f>SUM(P2245-O2245)</f>
        <v>2.0833333333333259E-2</v>
      </c>
    </row>
    <row r="2246" spans="1:19" ht="10.5" customHeight="1" x14ac:dyDescent="0.2">
      <c r="B2246" s="16"/>
      <c r="C2246" s="16"/>
      <c r="D2246" s="16"/>
      <c r="E2246" s="16"/>
      <c r="F2246" s="16"/>
      <c r="G2246" s="16"/>
      <c r="H2246" s="16"/>
      <c r="I2246" s="16"/>
      <c r="J2246" s="16"/>
      <c r="K2246" s="16"/>
      <c r="L2246" s="16"/>
      <c r="M2246" s="16"/>
      <c r="N2246" s="2">
        <f>N2231</f>
        <v>43502</v>
      </c>
      <c r="O2246" s="3">
        <f t="shared" si="1251"/>
        <v>0.66666666666666596</v>
      </c>
      <c r="P2246" s="4">
        <f t="shared" si="1252"/>
        <v>0.68749999999999922</v>
      </c>
      <c r="Q2246" s="176"/>
      <c r="R2246" s="86"/>
      <c r="S2246" s="5">
        <f>SUM(P2246-O2246)</f>
        <v>2.0833333333333259E-2</v>
      </c>
    </row>
    <row r="2247" spans="1:19" ht="10.5" customHeight="1" x14ac:dyDescent="0.2">
      <c r="B2247" s="16"/>
      <c r="C2247" s="16"/>
      <c r="D2247" s="16"/>
      <c r="E2247" s="16"/>
      <c r="F2247" s="16"/>
      <c r="G2247" s="16"/>
      <c r="H2247" s="16"/>
      <c r="I2247" s="16"/>
      <c r="J2247" s="16"/>
      <c r="K2247" s="16"/>
      <c r="L2247" s="16"/>
      <c r="M2247" s="16"/>
      <c r="N2247" s="2">
        <f>N2231</f>
        <v>43502</v>
      </c>
      <c r="O2247" s="3">
        <f t="shared" si="1251"/>
        <v>0.68749999999999922</v>
      </c>
      <c r="P2247" s="4">
        <f t="shared" si="1252"/>
        <v>0.70833333333333248</v>
      </c>
      <c r="Q2247" s="176"/>
      <c r="R2247" s="86"/>
      <c r="S2247" s="5">
        <f t="shared" ref="S2247" si="1255">SUM(P2247-O2247)</f>
        <v>2.0833333333333259E-2</v>
      </c>
    </row>
    <row r="2248" spans="1:19" ht="10.5" customHeight="1" x14ac:dyDescent="0.2">
      <c r="B2248" s="16"/>
      <c r="C2248" s="16"/>
      <c r="D2248" s="16"/>
      <c r="E2248" s="16"/>
      <c r="F2248" s="16"/>
      <c r="G2248" s="16"/>
      <c r="H2248" s="16"/>
      <c r="I2248" s="16"/>
      <c r="J2248" s="16"/>
      <c r="K2248" s="16"/>
      <c r="L2248" s="16"/>
      <c r="M2248" s="16"/>
      <c r="N2248" s="2">
        <f>N2231</f>
        <v>43502</v>
      </c>
      <c r="O2248" s="3">
        <f t="shared" si="1251"/>
        <v>0.70833333333333248</v>
      </c>
      <c r="P2248" s="4">
        <f t="shared" si="1252"/>
        <v>0.72916666666666574</v>
      </c>
      <c r="Q2248" s="176"/>
      <c r="R2248" s="86"/>
      <c r="S2248" s="5">
        <f>SUM(P2248-O2248)</f>
        <v>2.0833333333333259E-2</v>
      </c>
    </row>
    <row r="2249" spans="1:19" ht="10.5" customHeight="1" x14ac:dyDescent="0.2">
      <c r="B2249" s="16"/>
      <c r="C2249" s="16"/>
      <c r="D2249" s="16"/>
      <c r="E2249" s="16"/>
      <c r="F2249" s="16"/>
      <c r="G2249" s="16"/>
      <c r="H2249" s="16"/>
      <c r="I2249" s="16"/>
      <c r="J2249" s="16"/>
      <c r="K2249" s="16"/>
      <c r="L2249" s="16"/>
      <c r="M2249" s="16"/>
      <c r="N2249" s="2">
        <f>N2231</f>
        <v>43502</v>
      </c>
      <c r="O2249" s="3">
        <f t="shared" si="1251"/>
        <v>0.72916666666666574</v>
      </c>
      <c r="P2249" s="4">
        <f t="shared" si="1252"/>
        <v>0.749999999999999</v>
      </c>
      <c r="Q2249" s="176"/>
      <c r="R2249" s="86"/>
      <c r="S2249" s="5">
        <f t="shared" ref="S2249:S2250" si="1256">SUM(P2249-O2249)</f>
        <v>2.0833333333333259E-2</v>
      </c>
    </row>
    <row r="2250" spans="1:19" ht="10.5" customHeight="1" thickBot="1" x14ac:dyDescent="0.25">
      <c r="B2250" s="16"/>
      <c r="C2250" s="16"/>
      <c r="D2250" s="16"/>
      <c r="E2250" s="16"/>
      <c r="F2250" s="16"/>
      <c r="G2250" s="16"/>
      <c r="H2250" s="16"/>
      <c r="I2250" s="16"/>
      <c r="J2250" s="16"/>
      <c r="K2250" s="16"/>
      <c r="L2250" s="16"/>
      <c r="M2250" s="16"/>
      <c r="N2250" s="2">
        <f>N2231</f>
        <v>43502</v>
      </c>
      <c r="O2250" s="3">
        <f t="shared" si="1251"/>
        <v>0.749999999999999</v>
      </c>
      <c r="P2250" s="4">
        <f t="shared" si="1252"/>
        <v>0.77083333333333226</v>
      </c>
      <c r="Q2250" s="176"/>
      <c r="R2250" s="86"/>
      <c r="S2250" s="5">
        <f t="shared" si="1256"/>
        <v>2.0833333333333259E-2</v>
      </c>
    </row>
    <row r="2251" spans="1:19" ht="10.5" customHeight="1" x14ac:dyDescent="0.2">
      <c r="A2251" s="17">
        <f t="shared" ref="A2251:M2251" si="1257">SUM(A2232:A2250)</f>
        <v>0</v>
      </c>
      <c r="B2251" s="17">
        <f t="shared" si="1257"/>
        <v>0</v>
      </c>
      <c r="C2251" s="17">
        <f t="shared" si="1257"/>
        <v>0</v>
      </c>
      <c r="D2251" s="17">
        <f t="shared" si="1257"/>
        <v>0</v>
      </c>
      <c r="E2251" s="17">
        <f t="shared" si="1257"/>
        <v>0</v>
      </c>
      <c r="F2251" s="17">
        <f t="shared" si="1257"/>
        <v>0</v>
      </c>
      <c r="G2251" s="17">
        <f t="shared" si="1257"/>
        <v>0</v>
      </c>
      <c r="H2251" s="17">
        <f t="shared" si="1257"/>
        <v>0</v>
      </c>
      <c r="I2251" s="17">
        <f t="shared" si="1257"/>
        <v>0</v>
      </c>
      <c r="J2251" s="17">
        <f t="shared" si="1257"/>
        <v>0</v>
      </c>
      <c r="K2251" s="17">
        <f t="shared" si="1257"/>
        <v>0</v>
      </c>
      <c r="L2251" s="17">
        <f t="shared" si="1257"/>
        <v>0</v>
      </c>
      <c r="M2251" s="17">
        <f t="shared" si="1257"/>
        <v>0</v>
      </c>
      <c r="N2251" s="55" t="b">
        <f>SUM(A2251:M2251) = S2251</f>
        <v>0</v>
      </c>
      <c r="O2251" s="23"/>
      <c r="P2251" s="23"/>
      <c r="Q2251" s="49"/>
      <c r="R2251" s="49"/>
      <c r="S2251" s="17">
        <f>SUM(S2232:S2250)</f>
        <v>0.39583333333333226</v>
      </c>
    </row>
    <row r="2252" spans="1:19" ht="10.5" customHeight="1" x14ac:dyDescent="0.2">
      <c r="A2252" s="8">
        <f t="shared" ref="A2252:C2252" si="1258">(A2251-INT(A2251))*24</f>
        <v>0</v>
      </c>
      <c r="B2252" s="8">
        <f t="shared" si="1258"/>
        <v>0</v>
      </c>
      <c r="C2252" s="8">
        <f t="shared" si="1258"/>
        <v>0</v>
      </c>
      <c r="D2252" s="18">
        <f>(D2251-INT(D2251))*24</f>
        <v>0</v>
      </c>
      <c r="E2252" s="18">
        <f>(E2251-INT(E2251))*24</f>
        <v>0</v>
      </c>
      <c r="F2252" s="18">
        <f>(F2251-INT(F2251))*24</f>
        <v>0</v>
      </c>
      <c r="G2252" s="18">
        <f>(G2251-INT(G2251))*24</f>
        <v>0</v>
      </c>
      <c r="H2252" s="18">
        <f t="shared" ref="H2252:M2252" si="1259">(H2251-INT(H2251))*24</f>
        <v>0</v>
      </c>
      <c r="I2252" s="18">
        <f t="shared" si="1259"/>
        <v>0</v>
      </c>
      <c r="J2252" s="18">
        <f t="shared" si="1259"/>
        <v>0</v>
      </c>
      <c r="K2252" s="18">
        <f t="shared" si="1259"/>
        <v>0</v>
      </c>
      <c r="L2252" s="18">
        <f t="shared" si="1259"/>
        <v>0</v>
      </c>
      <c r="M2252" s="57">
        <f t="shared" si="1259"/>
        <v>0</v>
      </c>
      <c r="N2252" s="26">
        <f>SUM(A2252:M2252)</f>
        <v>0</v>
      </c>
      <c r="O2252" s="24"/>
      <c r="P2252" s="24"/>
      <c r="Q2252" s="50"/>
      <c r="R2252" s="50"/>
      <c r="S2252" s="52"/>
    </row>
    <row r="2253" spans="1:19" ht="10.5" customHeight="1" thickBot="1" x14ac:dyDescent="0.25">
      <c r="A2253" s="27"/>
      <c r="B2253" s="19"/>
      <c r="C2253" s="19"/>
      <c r="D2253" s="20">
        <f>SUM(A2252:D2252)</f>
        <v>0</v>
      </c>
      <c r="E2253" s="20">
        <f t="shared" ref="E2253:M2253" si="1260">E2252</f>
        <v>0</v>
      </c>
      <c r="F2253" s="20">
        <f t="shared" si="1260"/>
        <v>0</v>
      </c>
      <c r="G2253" s="20">
        <f t="shared" si="1260"/>
        <v>0</v>
      </c>
      <c r="H2253" s="20">
        <f t="shared" si="1260"/>
        <v>0</v>
      </c>
      <c r="I2253" s="20">
        <f t="shared" si="1260"/>
        <v>0</v>
      </c>
      <c r="J2253" s="20">
        <f t="shared" si="1260"/>
        <v>0</v>
      </c>
      <c r="K2253" s="20">
        <f t="shared" si="1260"/>
        <v>0</v>
      </c>
      <c r="L2253" s="20">
        <f t="shared" si="1260"/>
        <v>0</v>
      </c>
      <c r="M2253" s="58">
        <f t="shared" si="1260"/>
        <v>0</v>
      </c>
      <c r="N2253" s="60">
        <f>S2253</f>
        <v>0.39583333333333226</v>
      </c>
      <c r="O2253" s="25"/>
      <c r="P2253" s="25"/>
      <c r="Q2253" s="51"/>
      <c r="R2253" s="51"/>
      <c r="S2253" s="54">
        <f>SUM(S2251:S2252)</f>
        <v>0.39583333333333226</v>
      </c>
    </row>
    <row r="2254" spans="1:19" ht="10.5" customHeight="1" thickBot="1" x14ac:dyDescent="0.25">
      <c r="A2254" s="39"/>
      <c r="B2254" s="40" t="s">
        <v>252</v>
      </c>
      <c r="C2254" s="40" t="s">
        <v>19</v>
      </c>
      <c r="D2254" s="40" t="s">
        <v>3</v>
      </c>
      <c r="E2254" s="59" t="s">
        <v>24</v>
      </c>
      <c r="F2254" s="40" t="s">
        <v>12</v>
      </c>
      <c r="G2254" s="39" t="s">
        <v>10</v>
      </c>
      <c r="H2254" s="39" t="s">
        <v>11</v>
      </c>
      <c r="I2254" s="39" t="s">
        <v>15</v>
      </c>
      <c r="J2254" s="39" t="s">
        <v>13</v>
      </c>
      <c r="K2254" s="39" t="s">
        <v>368</v>
      </c>
      <c r="L2254" s="39" t="s">
        <v>687</v>
      </c>
      <c r="M2254" s="59" t="s">
        <v>26</v>
      </c>
      <c r="N2254" s="56">
        <f>N2231+1</f>
        <v>43503</v>
      </c>
      <c r="O2254" s="4">
        <v>0.39583333333333331</v>
      </c>
      <c r="P2254" s="4">
        <f>O2254</f>
        <v>0.39583333333333331</v>
      </c>
      <c r="Q2254" s="47"/>
      <c r="R2254" s="86"/>
      <c r="S2254" s="5">
        <f t="shared" ref="S2254" si="1261">SUM(P2254-O2254)</f>
        <v>0</v>
      </c>
    </row>
    <row r="2255" spans="1:19" ht="10.5" customHeight="1" x14ac:dyDescent="0.2">
      <c r="B2255" s="16"/>
      <c r="C2255" s="13"/>
      <c r="D2255" s="16"/>
      <c r="E2255" s="16"/>
      <c r="F2255" s="16"/>
      <c r="G2255" s="16"/>
      <c r="H2255" s="16"/>
      <c r="J2255" s="16"/>
      <c r="M2255" s="16"/>
      <c r="N2255" s="2">
        <f>N2254</f>
        <v>43503</v>
      </c>
      <c r="O2255" s="3">
        <f>SUM(P2254)</f>
        <v>0.39583333333333331</v>
      </c>
      <c r="P2255" s="4">
        <f>P2254+0.0208333333333333</f>
        <v>0.41666666666666663</v>
      </c>
      <c r="Q2255" s="176"/>
      <c r="R2255" s="6"/>
      <c r="S2255" s="5">
        <f t="shared" ref="S2255:S2256" si="1262">SUM(P2255-O2255)</f>
        <v>2.0833333333333315E-2</v>
      </c>
    </row>
    <row r="2256" spans="1:19" ht="10.5" customHeight="1" x14ac:dyDescent="0.2">
      <c r="B2256" s="16"/>
      <c r="C2256" s="13"/>
      <c r="D2256" s="16"/>
      <c r="E2256" s="16"/>
      <c r="F2256" s="16"/>
      <c r="G2256" s="16"/>
      <c r="H2256" s="16"/>
      <c r="I2256" s="16"/>
      <c r="J2256" s="16"/>
      <c r="K2256" s="16"/>
      <c r="L2256" s="16"/>
      <c r="M2256" s="16"/>
      <c r="N2256" s="2">
        <f>N2254</f>
        <v>43503</v>
      </c>
      <c r="O2256" s="3">
        <f t="shared" ref="O2256:O2271" si="1263">SUM(P2255)</f>
        <v>0.41666666666666663</v>
      </c>
      <c r="P2256" s="4">
        <f t="shared" ref="P2256:P2271" si="1264">P2255+0.0208333333333333</f>
        <v>0.43749999999999994</v>
      </c>
      <c r="Q2256" s="176"/>
      <c r="R2256" s="6"/>
      <c r="S2256" s="5">
        <f t="shared" si="1262"/>
        <v>2.0833333333333315E-2</v>
      </c>
    </row>
    <row r="2257" spans="1:19" ht="10.5" customHeight="1" x14ac:dyDescent="0.2">
      <c r="B2257" s="16"/>
      <c r="C2257" s="13"/>
      <c r="D2257" s="5"/>
      <c r="E2257" s="16"/>
      <c r="F2257" s="16"/>
      <c r="G2257" s="16"/>
      <c r="H2257" s="16"/>
      <c r="I2257" s="16"/>
      <c r="J2257" s="16"/>
      <c r="K2257" s="16"/>
      <c r="L2257" s="16"/>
      <c r="M2257" s="13"/>
      <c r="N2257" s="2">
        <f>N2254</f>
        <v>43503</v>
      </c>
      <c r="O2257" s="3">
        <f t="shared" si="1263"/>
        <v>0.43749999999999994</v>
      </c>
      <c r="P2257" s="4">
        <f t="shared" si="1264"/>
        <v>0.45833333333333326</v>
      </c>
      <c r="Q2257" s="176"/>
      <c r="R2257" s="6"/>
      <c r="S2257" s="5">
        <f>SUM(P2257-O2257)</f>
        <v>2.0833333333333315E-2</v>
      </c>
    </row>
    <row r="2258" spans="1:19" ht="10.5" customHeight="1" x14ac:dyDescent="0.2">
      <c r="B2258" s="16"/>
      <c r="C2258" s="13"/>
      <c r="D2258" s="16"/>
      <c r="E2258" s="16"/>
      <c r="F2258" s="16"/>
      <c r="G2258" s="16"/>
      <c r="H2258" s="16"/>
      <c r="I2258" s="16"/>
      <c r="J2258" s="16"/>
      <c r="K2258" s="16"/>
      <c r="L2258" s="16"/>
      <c r="M2258" s="16"/>
      <c r="N2258" s="2">
        <f>N2254</f>
        <v>43503</v>
      </c>
      <c r="O2258" s="3">
        <f t="shared" si="1263"/>
        <v>0.45833333333333326</v>
      </c>
      <c r="P2258" s="4">
        <f t="shared" si="1264"/>
        <v>0.47916666666666657</v>
      </c>
      <c r="Q2258" s="176"/>
      <c r="R2258" s="6"/>
      <c r="S2258" s="5">
        <f>SUM(P2258-O2258)</f>
        <v>2.0833333333333315E-2</v>
      </c>
    </row>
    <row r="2259" spans="1:19" ht="10.5" customHeight="1" x14ac:dyDescent="0.2">
      <c r="B2259" s="16"/>
      <c r="C2259" s="13"/>
      <c r="D2259" s="16"/>
      <c r="E2259" s="16"/>
      <c r="F2259" s="16"/>
      <c r="G2259" s="16"/>
      <c r="H2259" s="16"/>
      <c r="I2259" s="16"/>
      <c r="J2259" s="16"/>
      <c r="K2259" s="16"/>
      <c r="L2259" s="16"/>
      <c r="M2259" s="16"/>
      <c r="N2259" s="2">
        <f>N2254</f>
        <v>43503</v>
      </c>
      <c r="O2259" s="3">
        <f t="shared" si="1263"/>
        <v>0.47916666666666657</v>
      </c>
      <c r="P2259" s="4">
        <f t="shared" si="1264"/>
        <v>0.49999999999999989</v>
      </c>
      <c r="Q2259" s="176"/>
      <c r="R2259" s="6"/>
      <c r="S2259" s="5">
        <f>SUM(P2259-O2259)</f>
        <v>2.0833333333333315E-2</v>
      </c>
    </row>
    <row r="2260" spans="1:19" ht="10.5" customHeight="1" x14ac:dyDescent="0.2">
      <c r="B2260" s="16"/>
      <c r="C2260" s="13"/>
      <c r="D2260" s="16"/>
      <c r="E2260" s="16"/>
      <c r="F2260" s="16"/>
      <c r="G2260" s="16"/>
      <c r="H2260" s="16"/>
      <c r="I2260" s="16"/>
      <c r="J2260" s="16"/>
      <c r="K2260" s="16"/>
      <c r="L2260" s="16"/>
      <c r="M2260" s="16"/>
      <c r="N2260" s="2">
        <f>N2254</f>
        <v>43503</v>
      </c>
      <c r="O2260" s="3">
        <f t="shared" si="1263"/>
        <v>0.49999999999999989</v>
      </c>
      <c r="P2260" s="4">
        <f t="shared" si="1264"/>
        <v>0.52083333333333315</v>
      </c>
      <c r="Q2260" s="176"/>
      <c r="R2260" s="86"/>
      <c r="S2260" s="5">
        <f>SUM(P2260-O2260)</f>
        <v>2.0833333333333259E-2</v>
      </c>
    </row>
    <row r="2261" spans="1:19" ht="10.5" customHeight="1" x14ac:dyDescent="0.2">
      <c r="B2261" s="16"/>
      <c r="C2261" s="13"/>
      <c r="D2261" s="16"/>
      <c r="E2261" s="16"/>
      <c r="F2261" s="16"/>
      <c r="G2261" s="16"/>
      <c r="H2261" s="16"/>
      <c r="I2261" s="16"/>
      <c r="J2261" s="16"/>
      <c r="K2261" s="16"/>
      <c r="L2261" s="16"/>
      <c r="M2261" s="16"/>
      <c r="N2261" s="2">
        <f>N2254</f>
        <v>43503</v>
      </c>
      <c r="O2261" s="3">
        <f t="shared" si="1263"/>
        <v>0.52083333333333315</v>
      </c>
      <c r="P2261" s="4">
        <f t="shared" si="1264"/>
        <v>0.54166666666666641</v>
      </c>
      <c r="Q2261" s="176"/>
      <c r="R2261" s="86"/>
      <c r="S2261" s="5">
        <f t="shared" ref="S2261:S2262" si="1265">SUM(P2261-O2261)</f>
        <v>2.0833333333333259E-2</v>
      </c>
    </row>
    <row r="2262" spans="1:19" ht="10.5" customHeight="1" x14ac:dyDescent="0.2">
      <c r="B2262" s="16"/>
      <c r="C2262" s="13"/>
      <c r="D2262" s="16"/>
      <c r="E2262" s="16"/>
      <c r="F2262" s="16"/>
      <c r="G2262" s="16"/>
      <c r="H2262" s="16"/>
      <c r="I2262" s="16"/>
      <c r="J2262" s="16"/>
      <c r="L2262" s="16"/>
      <c r="M2262" s="16"/>
      <c r="N2262" s="2">
        <f>N2254</f>
        <v>43503</v>
      </c>
      <c r="O2262" s="3">
        <f t="shared" si="1263"/>
        <v>0.54166666666666641</v>
      </c>
      <c r="P2262" s="4">
        <f t="shared" si="1264"/>
        <v>0.56249999999999967</v>
      </c>
      <c r="Q2262" s="176"/>
      <c r="R2262" s="86"/>
      <c r="S2262" s="5">
        <f t="shared" si="1265"/>
        <v>2.0833333333333259E-2</v>
      </c>
    </row>
    <row r="2263" spans="1:19" ht="10.5" customHeight="1" x14ac:dyDescent="0.2">
      <c r="B2263" s="16"/>
      <c r="C2263" s="13"/>
      <c r="D2263" s="16"/>
      <c r="E2263" s="16"/>
      <c r="F2263" s="16"/>
      <c r="G2263" s="16"/>
      <c r="H2263" s="16"/>
      <c r="I2263" s="16"/>
      <c r="J2263" s="16"/>
      <c r="K2263" s="16"/>
      <c r="L2263" s="16"/>
      <c r="M2263" s="16"/>
      <c r="N2263" s="2">
        <f>N2254</f>
        <v>43503</v>
      </c>
      <c r="O2263" s="3">
        <f t="shared" si="1263"/>
        <v>0.56249999999999967</v>
      </c>
      <c r="P2263" s="4">
        <f t="shared" si="1264"/>
        <v>0.58333333333333293</v>
      </c>
      <c r="Q2263" s="176"/>
      <c r="R2263" s="86"/>
      <c r="S2263" s="5">
        <f>SUM(P2263-O2263)</f>
        <v>2.0833333333333259E-2</v>
      </c>
    </row>
    <row r="2264" spans="1:19" ht="10.5" customHeight="1" x14ac:dyDescent="0.2">
      <c r="B2264" s="16"/>
      <c r="C2264" s="16"/>
      <c r="D2264" s="16"/>
      <c r="E2264" s="16"/>
      <c r="F2264" s="16"/>
      <c r="G2264" s="16"/>
      <c r="H2264" s="16"/>
      <c r="I2264" s="16"/>
      <c r="J2264" s="16"/>
      <c r="K2264" s="16"/>
      <c r="L2264" s="16"/>
      <c r="M2264" s="16"/>
      <c r="N2264" s="2">
        <f>N2254</f>
        <v>43503</v>
      </c>
      <c r="O2264" s="3">
        <f t="shared" si="1263"/>
        <v>0.58333333333333293</v>
      </c>
      <c r="P2264" s="4">
        <f t="shared" si="1264"/>
        <v>0.60416666666666619</v>
      </c>
      <c r="Q2264" s="176"/>
      <c r="R2264" s="86"/>
      <c r="S2264" s="5">
        <f>SUM(P2264-O2264)</f>
        <v>2.0833333333333259E-2</v>
      </c>
    </row>
    <row r="2265" spans="1:19" ht="10.5" customHeight="1" x14ac:dyDescent="0.2">
      <c r="B2265" s="16"/>
      <c r="C2265" s="16"/>
      <c r="D2265" s="16"/>
      <c r="E2265" s="16"/>
      <c r="F2265" s="16"/>
      <c r="G2265" s="16"/>
      <c r="H2265" s="16"/>
      <c r="I2265" s="16"/>
      <c r="J2265" s="16"/>
      <c r="K2265" s="16"/>
      <c r="L2265" s="16"/>
      <c r="M2265" s="16"/>
      <c r="N2265" s="2">
        <f>N2254</f>
        <v>43503</v>
      </c>
      <c r="O2265" s="3">
        <f t="shared" si="1263"/>
        <v>0.60416666666666619</v>
      </c>
      <c r="P2265" s="4">
        <f t="shared" si="1264"/>
        <v>0.62499999999999944</v>
      </c>
      <c r="Q2265" s="176"/>
      <c r="R2265" s="86"/>
      <c r="S2265" s="5">
        <f t="shared" ref="S2265:S2267" si="1266">SUM(P2265-O2265)</f>
        <v>2.0833333333333259E-2</v>
      </c>
    </row>
    <row r="2266" spans="1:19" ht="10.5" customHeight="1" x14ac:dyDescent="0.2">
      <c r="B2266" s="16"/>
      <c r="C2266" s="16"/>
      <c r="D2266" s="16"/>
      <c r="E2266" s="16"/>
      <c r="F2266" s="16"/>
      <c r="G2266" s="16"/>
      <c r="H2266" s="16"/>
      <c r="I2266" s="16"/>
      <c r="J2266" s="16"/>
      <c r="K2266" s="16"/>
      <c r="L2266" s="16"/>
      <c r="M2266" s="16"/>
      <c r="N2266" s="2">
        <f>N2254</f>
        <v>43503</v>
      </c>
      <c r="O2266" s="3">
        <f t="shared" si="1263"/>
        <v>0.62499999999999944</v>
      </c>
      <c r="P2266" s="4">
        <f t="shared" si="1264"/>
        <v>0.6458333333333327</v>
      </c>
      <c r="Q2266" s="176"/>
      <c r="R2266" s="86"/>
      <c r="S2266" s="5">
        <f t="shared" si="1266"/>
        <v>2.0833333333333259E-2</v>
      </c>
    </row>
    <row r="2267" spans="1:19" ht="10.5" customHeight="1" x14ac:dyDescent="0.2">
      <c r="B2267" s="16"/>
      <c r="C2267" s="16"/>
      <c r="D2267" s="16"/>
      <c r="E2267" s="16"/>
      <c r="F2267" s="16"/>
      <c r="G2267" s="16"/>
      <c r="H2267" s="16"/>
      <c r="I2267" s="16"/>
      <c r="J2267" s="16"/>
      <c r="K2267" s="16"/>
      <c r="L2267" s="16"/>
      <c r="M2267" s="16"/>
      <c r="N2267" s="2">
        <f>N2254</f>
        <v>43503</v>
      </c>
      <c r="O2267" s="3">
        <f t="shared" si="1263"/>
        <v>0.6458333333333327</v>
      </c>
      <c r="P2267" s="4">
        <f t="shared" si="1264"/>
        <v>0.66666666666666596</v>
      </c>
      <c r="Q2267" s="176"/>
      <c r="R2267" s="86"/>
      <c r="S2267" s="5">
        <f t="shared" si="1266"/>
        <v>2.0833333333333259E-2</v>
      </c>
    </row>
    <row r="2268" spans="1:19" ht="10.5" customHeight="1" x14ac:dyDescent="0.2">
      <c r="B2268" s="16"/>
      <c r="C2268" s="16"/>
      <c r="D2268" s="16"/>
      <c r="E2268" s="16"/>
      <c r="F2268" s="16"/>
      <c r="G2268" s="16"/>
      <c r="H2268" s="16"/>
      <c r="I2268" s="16"/>
      <c r="J2268" s="16"/>
      <c r="K2268" s="16"/>
      <c r="L2268" s="16"/>
      <c r="M2268" s="16"/>
      <c r="N2268" s="2">
        <f>N2254</f>
        <v>43503</v>
      </c>
      <c r="O2268" s="3">
        <f t="shared" si="1263"/>
        <v>0.66666666666666596</v>
      </c>
      <c r="P2268" s="4">
        <f t="shared" si="1264"/>
        <v>0.68749999999999922</v>
      </c>
      <c r="Q2268" s="176"/>
      <c r="R2268" s="86"/>
      <c r="S2268" s="5">
        <f>SUM(P2268-O2268)</f>
        <v>2.0833333333333259E-2</v>
      </c>
    </row>
    <row r="2269" spans="1:19" ht="10.5" customHeight="1" x14ac:dyDescent="0.2">
      <c r="B2269" s="16"/>
      <c r="C2269" s="16"/>
      <c r="D2269" s="16"/>
      <c r="E2269" s="16"/>
      <c r="F2269" s="16"/>
      <c r="G2269" s="16"/>
      <c r="H2269" s="16"/>
      <c r="I2269" s="16"/>
      <c r="J2269" s="16"/>
      <c r="K2269" s="16"/>
      <c r="L2269" s="16"/>
      <c r="M2269" s="16"/>
      <c r="N2269" s="2">
        <f>N2254</f>
        <v>43503</v>
      </c>
      <c r="O2269" s="3">
        <f t="shared" si="1263"/>
        <v>0.68749999999999922</v>
      </c>
      <c r="P2269" s="4">
        <f t="shared" si="1264"/>
        <v>0.70833333333333248</v>
      </c>
      <c r="Q2269" s="176"/>
      <c r="R2269" s="86"/>
      <c r="S2269" s="5">
        <f>SUM(P2269-O2269)</f>
        <v>2.0833333333333259E-2</v>
      </c>
    </row>
    <row r="2270" spans="1:19" ht="10.5" customHeight="1" x14ac:dyDescent="0.2">
      <c r="B2270" s="16"/>
      <c r="C2270" s="16"/>
      <c r="D2270" s="16"/>
      <c r="E2270" s="16"/>
      <c r="F2270" s="16"/>
      <c r="G2270" s="16"/>
      <c r="H2270" s="16"/>
      <c r="I2270" s="16"/>
      <c r="J2270" s="16"/>
      <c r="K2270" s="16"/>
      <c r="L2270" s="16"/>
      <c r="M2270" s="16"/>
      <c r="N2270" s="2">
        <f>N2254</f>
        <v>43503</v>
      </c>
      <c r="O2270" s="3">
        <f t="shared" si="1263"/>
        <v>0.70833333333333248</v>
      </c>
      <c r="P2270" s="4">
        <f t="shared" si="1264"/>
        <v>0.72916666666666574</v>
      </c>
      <c r="Q2270" s="176"/>
      <c r="R2270" s="86"/>
      <c r="S2270" s="5">
        <f t="shared" ref="S2270:S2271" si="1267">SUM(P2270-O2270)</f>
        <v>2.0833333333333259E-2</v>
      </c>
    </row>
    <row r="2271" spans="1:19" ht="10.5" customHeight="1" thickBot="1" x14ac:dyDescent="0.25">
      <c r="B2271" s="16"/>
      <c r="C2271" s="16"/>
      <c r="D2271" s="16"/>
      <c r="E2271" s="16"/>
      <c r="F2271" s="16"/>
      <c r="G2271" s="16"/>
      <c r="H2271" s="16"/>
      <c r="I2271" s="16"/>
      <c r="J2271" s="16"/>
      <c r="K2271" s="16"/>
      <c r="L2271" s="16"/>
      <c r="M2271" s="16"/>
      <c r="N2271" s="2">
        <f>N2254</f>
        <v>43503</v>
      </c>
      <c r="O2271" s="3">
        <f t="shared" si="1263"/>
        <v>0.72916666666666574</v>
      </c>
      <c r="P2271" s="4">
        <f t="shared" si="1264"/>
        <v>0.749999999999999</v>
      </c>
      <c r="Q2271" s="176"/>
      <c r="R2271" s="86"/>
      <c r="S2271" s="5">
        <f t="shared" si="1267"/>
        <v>2.0833333333333259E-2</v>
      </c>
    </row>
    <row r="2272" spans="1:19" ht="10.5" customHeight="1" x14ac:dyDescent="0.2">
      <c r="A2272" s="17">
        <f t="shared" ref="A2272:M2272" si="1268">SUM(A2255:A2271)</f>
        <v>0</v>
      </c>
      <c r="B2272" s="17">
        <f t="shared" si="1268"/>
        <v>0</v>
      </c>
      <c r="C2272" s="17">
        <f t="shared" si="1268"/>
        <v>0</v>
      </c>
      <c r="D2272" s="17">
        <f t="shared" si="1268"/>
        <v>0</v>
      </c>
      <c r="E2272" s="17">
        <f t="shared" si="1268"/>
        <v>0</v>
      </c>
      <c r="F2272" s="17">
        <f t="shared" si="1268"/>
        <v>0</v>
      </c>
      <c r="G2272" s="17">
        <f t="shared" si="1268"/>
        <v>0</v>
      </c>
      <c r="H2272" s="17">
        <f t="shared" si="1268"/>
        <v>0</v>
      </c>
      <c r="I2272" s="17">
        <f t="shared" si="1268"/>
        <v>0</v>
      </c>
      <c r="J2272" s="17">
        <f t="shared" si="1268"/>
        <v>0</v>
      </c>
      <c r="K2272" s="17">
        <f t="shared" si="1268"/>
        <v>0</v>
      </c>
      <c r="L2272" s="17">
        <f t="shared" si="1268"/>
        <v>0</v>
      </c>
      <c r="M2272" s="17">
        <f t="shared" si="1268"/>
        <v>0</v>
      </c>
      <c r="N2272" s="55" t="b">
        <f>SUM(A2272:M2272) = S2272</f>
        <v>0</v>
      </c>
      <c r="O2272" s="23"/>
      <c r="P2272" s="23"/>
      <c r="Q2272" s="49"/>
      <c r="R2272" s="49"/>
      <c r="S2272" s="17">
        <f>SUM(S2255:S2271)</f>
        <v>0.35416666666666569</v>
      </c>
    </row>
    <row r="2273" spans="1:19" ht="10.5" customHeight="1" x14ac:dyDescent="0.2">
      <c r="A2273" s="8">
        <f t="shared" ref="A2273:C2273" si="1269">(A2272-INT(A2272))*24</f>
        <v>0</v>
      </c>
      <c r="B2273" s="8">
        <f t="shared" si="1269"/>
        <v>0</v>
      </c>
      <c r="C2273" s="8">
        <f t="shared" si="1269"/>
        <v>0</v>
      </c>
      <c r="D2273" s="18">
        <f>(D2272-INT(D2272))*24</f>
        <v>0</v>
      </c>
      <c r="E2273" s="18">
        <f>(E2272-INT(E2272))*24</f>
        <v>0</v>
      </c>
      <c r="F2273" s="18">
        <f>(F2272-INT(F2272))*24</f>
        <v>0</v>
      </c>
      <c r="G2273" s="18">
        <f>(G2272-INT(G2272))*24</f>
        <v>0</v>
      </c>
      <c r="H2273" s="18">
        <f t="shared" ref="H2273:M2273" si="1270">(H2272-INT(H2272))*24</f>
        <v>0</v>
      </c>
      <c r="I2273" s="18">
        <f t="shared" si="1270"/>
        <v>0</v>
      </c>
      <c r="J2273" s="18">
        <f t="shared" si="1270"/>
        <v>0</v>
      </c>
      <c r="K2273" s="18">
        <f t="shared" si="1270"/>
        <v>0</v>
      </c>
      <c r="L2273" s="18">
        <f t="shared" si="1270"/>
        <v>0</v>
      </c>
      <c r="M2273" s="57">
        <f t="shared" si="1270"/>
        <v>0</v>
      </c>
      <c r="N2273" s="26">
        <f>SUM(A2273:M2273)</f>
        <v>0</v>
      </c>
      <c r="O2273" s="24"/>
      <c r="P2273" s="24"/>
      <c r="Q2273" s="50"/>
      <c r="R2273" s="50"/>
      <c r="S2273" s="52"/>
    </row>
    <row r="2274" spans="1:19" ht="10.5" customHeight="1" thickBot="1" x14ac:dyDescent="0.25">
      <c r="A2274" s="27"/>
      <c r="B2274" s="19"/>
      <c r="C2274" s="19"/>
      <c r="D2274" s="20">
        <f>SUM(A2273:D2273)</f>
        <v>0</v>
      </c>
      <c r="E2274" s="20">
        <f t="shared" ref="E2274:M2274" si="1271">E2273</f>
        <v>0</v>
      </c>
      <c r="F2274" s="20">
        <f t="shared" si="1271"/>
        <v>0</v>
      </c>
      <c r="G2274" s="20">
        <f t="shared" si="1271"/>
        <v>0</v>
      </c>
      <c r="H2274" s="20">
        <f t="shared" si="1271"/>
        <v>0</v>
      </c>
      <c r="I2274" s="20">
        <f t="shared" si="1271"/>
        <v>0</v>
      </c>
      <c r="J2274" s="20">
        <f t="shared" si="1271"/>
        <v>0</v>
      </c>
      <c r="K2274" s="20">
        <f t="shared" si="1271"/>
        <v>0</v>
      </c>
      <c r="L2274" s="20">
        <f t="shared" si="1271"/>
        <v>0</v>
      </c>
      <c r="M2274" s="58">
        <f t="shared" si="1271"/>
        <v>0</v>
      </c>
      <c r="N2274" s="60">
        <f>S2274</f>
        <v>0.35416666666666569</v>
      </c>
      <c r="O2274" s="25"/>
      <c r="P2274" s="25"/>
      <c r="Q2274" s="51"/>
      <c r="R2274" s="51"/>
      <c r="S2274" s="54">
        <f>SUM(S2272:S2273)</f>
        <v>0.35416666666666569</v>
      </c>
    </row>
    <row r="2275" spans="1:19" ht="10.5" customHeight="1" thickBot="1" x14ac:dyDescent="0.25">
      <c r="A2275" s="39"/>
      <c r="B2275" s="40" t="s">
        <v>252</v>
      </c>
      <c r="C2275" s="40" t="s">
        <v>19</v>
      </c>
      <c r="D2275" s="40" t="s">
        <v>3</v>
      </c>
      <c r="E2275" s="59" t="s">
        <v>24</v>
      </c>
      <c r="F2275" s="40" t="s">
        <v>12</v>
      </c>
      <c r="G2275" s="39" t="s">
        <v>10</v>
      </c>
      <c r="H2275" s="39" t="s">
        <v>11</v>
      </c>
      <c r="I2275" s="39" t="s">
        <v>15</v>
      </c>
      <c r="J2275" s="39" t="s">
        <v>13</v>
      </c>
      <c r="K2275" s="39" t="s">
        <v>368</v>
      </c>
      <c r="L2275" s="39" t="s">
        <v>687</v>
      </c>
      <c r="M2275" s="59" t="s">
        <v>26</v>
      </c>
      <c r="N2275" s="56">
        <f>N2254+1</f>
        <v>43504</v>
      </c>
      <c r="O2275" s="4">
        <v>0.41666666666666669</v>
      </c>
      <c r="P2275" s="4">
        <f>O2275</f>
        <v>0.41666666666666669</v>
      </c>
      <c r="Q2275" s="47"/>
      <c r="R2275" s="86"/>
      <c r="S2275" s="5">
        <f t="shared" ref="S2275:S2290" si="1272">SUM(P2275-O2275)</f>
        <v>0</v>
      </c>
    </row>
    <row r="2276" spans="1:19" ht="10.5" customHeight="1" x14ac:dyDescent="0.2">
      <c r="B2276" s="16"/>
      <c r="C2276" s="16"/>
      <c r="D2276" s="16"/>
      <c r="E2276" s="16"/>
      <c r="F2276" s="16"/>
      <c r="G2276" s="16"/>
      <c r="H2276" s="16"/>
      <c r="I2276" s="16"/>
      <c r="J2276" s="16"/>
      <c r="K2276" s="16"/>
      <c r="L2276" s="16"/>
      <c r="M2276" s="16"/>
      <c r="N2276" s="2">
        <f>N2275</f>
        <v>43504</v>
      </c>
      <c r="O2276" s="3">
        <f>SUM(P2275)</f>
        <v>0.41666666666666669</v>
      </c>
      <c r="P2276" s="4">
        <f>P2275+0.0208333333333333</f>
        <v>0.4375</v>
      </c>
      <c r="Q2276" s="176"/>
      <c r="R2276" s="86"/>
      <c r="S2276" s="5">
        <f t="shared" si="1272"/>
        <v>2.0833333333333315E-2</v>
      </c>
    </row>
    <row r="2277" spans="1:19" ht="10.5" customHeight="1" x14ac:dyDescent="0.2">
      <c r="B2277" s="16"/>
      <c r="C2277" s="16"/>
      <c r="D2277" s="16"/>
      <c r="E2277" s="16"/>
      <c r="F2277" s="16"/>
      <c r="G2277" s="16"/>
      <c r="H2277" s="16"/>
      <c r="I2277" s="16"/>
      <c r="J2277" s="16"/>
      <c r="K2277" s="16"/>
      <c r="L2277" s="16"/>
      <c r="M2277" s="16"/>
      <c r="N2277" s="2">
        <f>N2275</f>
        <v>43504</v>
      </c>
      <c r="O2277" s="3">
        <f t="shared" ref="O2277:O2290" si="1273">SUM(P2276)</f>
        <v>0.4375</v>
      </c>
      <c r="P2277" s="4">
        <f t="shared" ref="P2277:P2290" si="1274">P2276+0.0208333333333333</f>
        <v>0.45833333333333331</v>
      </c>
      <c r="Q2277" s="176"/>
      <c r="R2277" s="86"/>
      <c r="S2277" s="5">
        <f t="shared" si="1272"/>
        <v>2.0833333333333315E-2</v>
      </c>
    </row>
    <row r="2278" spans="1:19" ht="10.5" customHeight="1" x14ac:dyDescent="0.2">
      <c r="B2278" s="16"/>
      <c r="C2278" s="16"/>
      <c r="D2278" s="16"/>
      <c r="E2278" s="16"/>
      <c r="F2278" s="16"/>
      <c r="G2278" s="16"/>
      <c r="H2278" s="16"/>
      <c r="I2278" s="16"/>
      <c r="J2278" s="16"/>
      <c r="K2278" s="16"/>
      <c r="L2278" s="16"/>
      <c r="M2278" s="16"/>
      <c r="N2278" s="2">
        <f>N2275</f>
        <v>43504</v>
      </c>
      <c r="O2278" s="3">
        <f t="shared" si="1273"/>
        <v>0.45833333333333331</v>
      </c>
      <c r="P2278" s="4">
        <f t="shared" si="1274"/>
        <v>0.47916666666666663</v>
      </c>
      <c r="Q2278" s="176"/>
      <c r="R2278" s="86"/>
      <c r="S2278" s="5">
        <f t="shared" si="1272"/>
        <v>2.0833333333333315E-2</v>
      </c>
    </row>
    <row r="2279" spans="1:19" ht="10.5" customHeight="1" x14ac:dyDescent="0.2">
      <c r="B2279" s="16"/>
      <c r="C2279" s="16"/>
      <c r="D2279" s="16"/>
      <c r="E2279" s="16"/>
      <c r="F2279" s="16"/>
      <c r="G2279" s="16"/>
      <c r="H2279" s="16"/>
      <c r="I2279" s="16"/>
      <c r="J2279" s="16"/>
      <c r="K2279" s="16"/>
      <c r="L2279" s="16"/>
      <c r="M2279" s="16"/>
      <c r="N2279" s="2">
        <f>N2275</f>
        <v>43504</v>
      </c>
      <c r="O2279" s="3">
        <f t="shared" si="1273"/>
        <v>0.47916666666666663</v>
      </c>
      <c r="P2279" s="4">
        <f t="shared" si="1274"/>
        <v>0.49999999999999994</v>
      </c>
      <c r="Q2279" s="176"/>
      <c r="R2279" s="86"/>
      <c r="S2279" s="5">
        <f t="shared" si="1272"/>
        <v>2.0833333333333315E-2</v>
      </c>
    </row>
    <row r="2280" spans="1:19" ht="10.5" customHeight="1" x14ac:dyDescent="0.2">
      <c r="B2280" s="16"/>
      <c r="C2280" s="16"/>
      <c r="D2280" s="16"/>
      <c r="E2280" s="16"/>
      <c r="F2280" s="16"/>
      <c r="G2280" s="16"/>
      <c r="H2280" s="16"/>
      <c r="I2280" s="16"/>
      <c r="J2280" s="16"/>
      <c r="K2280" s="16"/>
      <c r="L2280" s="16"/>
      <c r="M2280" s="16"/>
      <c r="N2280" s="2">
        <f>N2275</f>
        <v>43504</v>
      </c>
      <c r="O2280" s="3">
        <f t="shared" si="1273"/>
        <v>0.49999999999999994</v>
      </c>
      <c r="P2280" s="4">
        <f t="shared" si="1274"/>
        <v>0.52083333333333326</v>
      </c>
      <c r="Q2280" s="176"/>
      <c r="R2280" s="86"/>
      <c r="S2280" s="5">
        <f t="shared" si="1272"/>
        <v>2.0833333333333315E-2</v>
      </c>
    </row>
    <row r="2281" spans="1:19" ht="10.5" customHeight="1" x14ac:dyDescent="0.2">
      <c r="B2281" s="16"/>
      <c r="C2281" s="16"/>
      <c r="D2281" s="16"/>
      <c r="E2281" s="16"/>
      <c r="F2281" s="16"/>
      <c r="G2281" s="16"/>
      <c r="H2281" s="16"/>
      <c r="I2281" s="16"/>
      <c r="J2281" s="16"/>
      <c r="K2281" s="16"/>
      <c r="L2281" s="16"/>
      <c r="M2281" s="16"/>
      <c r="N2281" s="2">
        <f>N2275</f>
        <v>43504</v>
      </c>
      <c r="O2281" s="3">
        <f t="shared" si="1273"/>
        <v>0.52083333333333326</v>
      </c>
      <c r="P2281" s="4">
        <f t="shared" si="1274"/>
        <v>0.54166666666666652</v>
      </c>
      <c r="Q2281" s="176"/>
      <c r="R2281" s="86"/>
      <c r="S2281" s="5">
        <f t="shared" si="1272"/>
        <v>2.0833333333333259E-2</v>
      </c>
    </row>
    <row r="2282" spans="1:19" ht="10.5" customHeight="1" x14ac:dyDescent="0.2">
      <c r="B2282" s="16"/>
      <c r="C2282" s="16"/>
      <c r="D2282" s="16"/>
      <c r="E2282" s="16"/>
      <c r="F2282" s="16"/>
      <c r="G2282" s="16"/>
      <c r="H2282" s="16"/>
      <c r="I2282" s="16"/>
      <c r="J2282" s="16"/>
      <c r="K2282" s="16"/>
      <c r="L2282" s="16"/>
      <c r="M2282" s="16"/>
      <c r="N2282" s="2">
        <f>N2275</f>
        <v>43504</v>
      </c>
      <c r="O2282" s="3">
        <f t="shared" si="1273"/>
        <v>0.54166666666666652</v>
      </c>
      <c r="P2282" s="4">
        <f t="shared" si="1274"/>
        <v>0.56249999999999978</v>
      </c>
      <c r="Q2282" s="176"/>
      <c r="R2282" s="86"/>
      <c r="S2282" s="5">
        <f t="shared" si="1272"/>
        <v>2.0833333333333259E-2</v>
      </c>
    </row>
    <row r="2283" spans="1:19" ht="10.5" customHeight="1" x14ac:dyDescent="0.2">
      <c r="B2283" s="16"/>
      <c r="C2283" s="16"/>
      <c r="D2283" s="16"/>
      <c r="E2283" s="16"/>
      <c r="F2283" s="16"/>
      <c r="G2283" s="16"/>
      <c r="H2283" s="16"/>
      <c r="I2283" s="16"/>
      <c r="J2283" s="16"/>
      <c r="K2283" s="16"/>
      <c r="L2283" s="16"/>
      <c r="M2283" s="16"/>
      <c r="N2283" s="2">
        <f>N2275</f>
        <v>43504</v>
      </c>
      <c r="O2283" s="3">
        <f t="shared" si="1273"/>
        <v>0.56249999999999978</v>
      </c>
      <c r="P2283" s="4">
        <f t="shared" si="1274"/>
        <v>0.58333333333333304</v>
      </c>
      <c r="Q2283" s="176"/>
      <c r="R2283" s="86"/>
      <c r="S2283" s="5">
        <f t="shared" si="1272"/>
        <v>2.0833333333333259E-2</v>
      </c>
    </row>
    <row r="2284" spans="1:19" ht="10.5" customHeight="1" x14ac:dyDescent="0.2">
      <c r="B2284" s="16"/>
      <c r="C2284" s="16"/>
      <c r="D2284" s="16"/>
      <c r="E2284" s="16"/>
      <c r="F2284" s="16"/>
      <c r="G2284" s="16"/>
      <c r="H2284" s="16"/>
      <c r="I2284" s="16"/>
      <c r="J2284" s="16"/>
      <c r="K2284" s="16"/>
      <c r="L2284" s="16"/>
      <c r="M2284" s="16"/>
      <c r="N2284" s="2">
        <f>N2275</f>
        <v>43504</v>
      </c>
      <c r="O2284" s="3">
        <f t="shared" si="1273"/>
        <v>0.58333333333333304</v>
      </c>
      <c r="P2284" s="4">
        <f t="shared" si="1274"/>
        <v>0.6041666666666663</v>
      </c>
      <c r="Q2284" s="176"/>
      <c r="R2284" s="86"/>
      <c r="S2284" s="5">
        <f t="shared" si="1272"/>
        <v>2.0833333333333259E-2</v>
      </c>
    </row>
    <row r="2285" spans="1:19" ht="10.5" customHeight="1" x14ac:dyDescent="0.2">
      <c r="B2285" s="16"/>
      <c r="C2285" s="16"/>
      <c r="D2285" s="16"/>
      <c r="E2285" s="16"/>
      <c r="F2285" s="16"/>
      <c r="G2285" s="16"/>
      <c r="H2285" s="16"/>
      <c r="I2285" s="16"/>
      <c r="J2285" s="16"/>
      <c r="K2285" s="16"/>
      <c r="L2285" s="16"/>
      <c r="M2285" s="16"/>
      <c r="N2285" s="2">
        <f>N2275</f>
        <v>43504</v>
      </c>
      <c r="O2285" s="3">
        <f t="shared" si="1273"/>
        <v>0.6041666666666663</v>
      </c>
      <c r="P2285" s="4">
        <f t="shared" si="1274"/>
        <v>0.62499999999999956</v>
      </c>
      <c r="Q2285" s="176"/>
      <c r="R2285" s="86"/>
      <c r="S2285" s="5">
        <f t="shared" si="1272"/>
        <v>2.0833333333333259E-2</v>
      </c>
    </row>
    <row r="2286" spans="1:19" ht="10.5" customHeight="1" x14ac:dyDescent="0.2">
      <c r="B2286" s="16"/>
      <c r="C2286" s="16"/>
      <c r="D2286" s="16"/>
      <c r="E2286" s="16"/>
      <c r="F2286" s="16"/>
      <c r="G2286" s="16"/>
      <c r="H2286" s="16"/>
      <c r="I2286" s="16"/>
      <c r="J2286" s="16"/>
      <c r="K2286" s="16"/>
      <c r="L2286" s="16"/>
      <c r="M2286" s="16"/>
      <c r="N2286" s="2">
        <f>N2275</f>
        <v>43504</v>
      </c>
      <c r="O2286" s="3">
        <f t="shared" si="1273"/>
        <v>0.62499999999999956</v>
      </c>
      <c r="P2286" s="4">
        <f t="shared" si="1274"/>
        <v>0.64583333333333282</v>
      </c>
      <c r="Q2286" s="176"/>
      <c r="R2286" s="86"/>
      <c r="S2286" s="5">
        <f t="shared" si="1272"/>
        <v>2.0833333333333259E-2</v>
      </c>
    </row>
    <row r="2287" spans="1:19" ht="10.5" customHeight="1" x14ac:dyDescent="0.2">
      <c r="B2287" s="16"/>
      <c r="C2287" s="16"/>
      <c r="D2287" s="16"/>
      <c r="E2287" s="16"/>
      <c r="F2287" s="16"/>
      <c r="G2287" s="16"/>
      <c r="H2287" s="16"/>
      <c r="I2287" s="16"/>
      <c r="J2287" s="16"/>
      <c r="K2287" s="16"/>
      <c r="L2287" s="16"/>
      <c r="M2287" s="16"/>
      <c r="N2287" s="2">
        <f>N2275</f>
        <v>43504</v>
      </c>
      <c r="O2287" s="3">
        <f t="shared" si="1273"/>
        <v>0.64583333333333282</v>
      </c>
      <c r="P2287" s="4">
        <f t="shared" si="1274"/>
        <v>0.66666666666666607</v>
      </c>
      <c r="Q2287" s="176"/>
      <c r="R2287" s="86"/>
      <c r="S2287" s="5">
        <f t="shared" si="1272"/>
        <v>2.0833333333333259E-2</v>
      </c>
    </row>
    <row r="2288" spans="1:19" ht="10.5" customHeight="1" x14ac:dyDescent="0.2">
      <c r="B2288" s="16"/>
      <c r="C2288" s="16"/>
      <c r="D2288" s="16"/>
      <c r="E2288" s="16"/>
      <c r="F2288" s="16"/>
      <c r="G2288" s="16"/>
      <c r="H2288" s="16"/>
      <c r="I2288" s="16"/>
      <c r="J2288" s="16"/>
      <c r="K2288" s="16"/>
      <c r="L2288" s="16"/>
      <c r="M2288" s="16"/>
      <c r="N2288" s="2">
        <f>N2275</f>
        <v>43504</v>
      </c>
      <c r="O2288" s="3">
        <f t="shared" si="1273"/>
        <v>0.66666666666666607</v>
      </c>
      <c r="P2288" s="4">
        <f t="shared" si="1274"/>
        <v>0.68749999999999933</v>
      </c>
      <c r="Q2288" s="176"/>
      <c r="R2288" s="86"/>
      <c r="S2288" s="5">
        <f t="shared" si="1272"/>
        <v>2.0833333333333259E-2</v>
      </c>
    </row>
    <row r="2289" spans="1:19" ht="10.5" customHeight="1" x14ac:dyDescent="0.2">
      <c r="B2289" s="16"/>
      <c r="C2289" s="16"/>
      <c r="D2289" s="16"/>
      <c r="E2289" s="16"/>
      <c r="F2289" s="16"/>
      <c r="G2289" s="16"/>
      <c r="H2289" s="16"/>
      <c r="I2289" s="16"/>
      <c r="J2289" s="16"/>
      <c r="K2289" s="16"/>
      <c r="L2289" s="16"/>
      <c r="M2289" s="16"/>
      <c r="N2289" s="2">
        <f>N2275</f>
        <v>43504</v>
      </c>
      <c r="O2289" s="3">
        <f t="shared" si="1273"/>
        <v>0.68749999999999933</v>
      </c>
      <c r="P2289" s="4">
        <f t="shared" si="1274"/>
        <v>0.70833333333333259</v>
      </c>
      <c r="Q2289" s="176"/>
      <c r="R2289" s="86"/>
      <c r="S2289" s="5">
        <f t="shared" si="1272"/>
        <v>2.0833333333333259E-2</v>
      </c>
    </row>
    <row r="2290" spans="1:19" ht="10.5" customHeight="1" thickBot="1" x14ac:dyDescent="0.25">
      <c r="B2290" s="16"/>
      <c r="C2290" s="16"/>
      <c r="D2290" s="16"/>
      <c r="E2290" s="16"/>
      <c r="F2290" s="16"/>
      <c r="G2290" s="16"/>
      <c r="H2290" s="16"/>
      <c r="I2290" s="16"/>
      <c r="J2290" s="16"/>
      <c r="K2290" s="16"/>
      <c r="L2290" s="16"/>
      <c r="M2290" s="16"/>
      <c r="N2290" s="2">
        <f>N2275</f>
        <v>43504</v>
      </c>
      <c r="O2290" s="3">
        <f t="shared" si="1273"/>
        <v>0.70833333333333259</v>
      </c>
      <c r="P2290" s="4">
        <f t="shared" si="1274"/>
        <v>0.72916666666666585</v>
      </c>
      <c r="Q2290" s="176"/>
      <c r="R2290" s="86"/>
      <c r="S2290" s="5">
        <f t="shared" si="1272"/>
        <v>2.0833333333333259E-2</v>
      </c>
    </row>
    <row r="2291" spans="1:19" ht="10.5" customHeight="1" x14ac:dyDescent="0.2">
      <c r="A2291" s="17">
        <f t="shared" ref="A2291:M2291" si="1275">SUM(A2276:A2290)</f>
        <v>0</v>
      </c>
      <c r="B2291" s="17">
        <f t="shared" si="1275"/>
        <v>0</v>
      </c>
      <c r="C2291" s="17">
        <f t="shared" si="1275"/>
        <v>0</v>
      </c>
      <c r="D2291" s="17">
        <f t="shared" si="1275"/>
        <v>0</v>
      </c>
      <c r="E2291" s="17">
        <f t="shared" si="1275"/>
        <v>0</v>
      </c>
      <c r="F2291" s="17">
        <f t="shared" si="1275"/>
        <v>0</v>
      </c>
      <c r="G2291" s="17">
        <f t="shared" si="1275"/>
        <v>0</v>
      </c>
      <c r="H2291" s="17">
        <f t="shared" si="1275"/>
        <v>0</v>
      </c>
      <c r="I2291" s="17">
        <f t="shared" si="1275"/>
        <v>0</v>
      </c>
      <c r="J2291" s="17">
        <f t="shared" si="1275"/>
        <v>0</v>
      </c>
      <c r="K2291" s="17">
        <f t="shared" si="1275"/>
        <v>0</v>
      </c>
      <c r="L2291" s="17">
        <f t="shared" si="1275"/>
        <v>0</v>
      </c>
      <c r="M2291" s="17">
        <f t="shared" si="1275"/>
        <v>0</v>
      </c>
      <c r="N2291" s="150" t="b">
        <f>SUM(A2291:M2291) = S2291</f>
        <v>0</v>
      </c>
      <c r="O2291" s="155"/>
      <c r="P2291" s="7"/>
      <c r="Q2291" s="49"/>
      <c r="R2291" s="49"/>
      <c r="S2291" s="17">
        <f>SUM(S2276:S2290)</f>
        <v>0.31249999999999917</v>
      </c>
    </row>
    <row r="2292" spans="1:19" ht="10.5" customHeight="1" thickBot="1" x14ac:dyDescent="0.25">
      <c r="A2292" s="8">
        <f t="shared" ref="A2292:C2292" si="1276">(A2291-INT(A2291))*24</f>
        <v>0</v>
      </c>
      <c r="B2292" s="8">
        <f t="shared" si="1276"/>
        <v>0</v>
      </c>
      <c r="C2292" s="8">
        <f t="shared" si="1276"/>
        <v>0</v>
      </c>
      <c r="D2292" s="18">
        <f>(D2291-INT(D2291))*24</f>
        <v>0</v>
      </c>
      <c r="E2292" s="18">
        <f>(E2291-INT(E2291))*24</f>
        <v>0</v>
      </c>
      <c r="F2292" s="18">
        <f>(F2291-INT(F2291))*24</f>
        <v>0</v>
      </c>
      <c r="G2292" s="18">
        <f>(G2291-INT(G2291))*24</f>
        <v>0</v>
      </c>
      <c r="H2292" s="18">
        <f t="shared" ref="H2292:M2292" si="1277">(H2291-INT(H2291))*24</f>
        <v>0</v>
      </c>
      <c r="I2292" s="18">
        <f t="shared" si="1277"/>
        <v>0</v>
      </c>
      <c r="J2292" s="18">
        <f t="shared" si="1277"/>
        <v>0</v>
      </c>
      <c r="K2292" s="18">
        <f t="shared" si="1277"/>
        <v>0</v>
      </c>
      <c r="L2292" s="18">
        <f t="shared" si="1277"/>
        <v>0</v>
      </c>
      <c r="M2292" s="146">
        <f t="shared" si="1277"/>
        <v>0</v>
      </c>
      <c r="N2292" s="151">
        <f>SUM(A2292:M2292)</f>
        <v>0</v>
      </c>
      <c r="O2292" s="153"/>
      <c r="P2292" s="50"/>
      <c r="Q2292" s="50"/>
      <c r="R2292" s="50"/>
      <c r="S2292" s="52"/>
    </row>
    <row r="2293" spans="1:19" ht="10.5" customHeight="1" thickBot="1" x14ac:dyDescent="0.25">
      <c r="A2293" s="15"/>
      <c r="B2293" s="11"/>
      <c r="C2293" s="11"/>
      <c r="D2293" s="20">
        <f>SUM(A2292:D2292)</f>
        <v>0</v>
      </c>
      <c r="E2293" s="20">
        <f t="shared" ref="E2293:M2293" si="1278">E2292</f>
        <v>0</v>
      </c>
      <c r="F2293" s="20">
        <f t="shared" si="1278"/>
        <v>0</v>
      </c>
      <c r="G2293" s="20">
        <f t="shared" si="1278"/>
        <v>0</v>
      </c>
      <c r="H2293" s="20">
        <f t="shared" si="1278"/>
        <v>0</v>
      </c>
      <c r="I2293" s="20">
        <f t="shared" si="1278"/>
        <v>0</v>
      </c>
      <c r="J2293" s="20">
        <f t="shared" si="1278"/>
        <v>0</v>
      </c>
      <c r="K2293" s="20">
        <f t="shared" si="1278"/>
        <v>0</v>
      </c>
      <c r="L2293" s="20">
        <f t="shared" si="1278"/>
        <v>0</v>
      </c>
      <c r="M2293" s="147">
        <f t="shared" si="1278"/>
        <v>0</v>
      </c>
      <c r="N2293" s="147" t="s">
        <v>17</v>
      </c>
      <c r="O2293" s="154">
        <f>SUM(S2175,S2182,S2205,S2228,S2291,S2251,S2272,S2291)</f>
        <v>2.3124999999999933</v>
      </c>
      <c r="P2293" s="159">
        <f>SUM(S2177,S2184,S2207,S2230,S2253,S2274,S2293)</f>
        <v>1.9999999999999942</v>
      </c>
      <c r="Q2293" s="51"/>
      <c r="R2293" s="51"/>
      <c r="S2293" s="54">
        <f>SUM(S2291:S2292)</f>
        <v>0.31249999999999917</v>
      </c>
    </row>
    <row r="2294" spans="1:19" ht="10.5" customHeight="1" x14ac:dyDescent="0.2">
      <c r="A2294" s="8">
        <f t="shared" ref="A2294:M2294" si="1279">SUM(A2176,A2183,A2206,A2229,A2292,A2252,A2273)</f>
        <v>0</v>
      </c>
      <c r="B2294" s="8">
        <f t="shared" si="1279"/>
        <v>0.49999999999999822</v>
      </c>
      <c r="C2294" s="8">
        <f t="shared" si="1279"/>
        <v>0</v>
      </c>
      <c r="D2294" s="8">
        <f t="shared" si="1279"/>
        <v>0</v>
      </c>
      <c r="E2294" s="8">
        <f t="shared" si="1279"/>
        <v>0</v>
      </c>
      <c r="F2294" s="8">
        <f t="shared" si="1279"/>
        <v>4.4999999999999867</v>
      </c>
      <c r="G2294" s="8">
        <f t="shared" si="1279"/>
        <v>4.9999999999999849</v>
      </c>
      <c r="H2294" s="8">
        <f t="shared" si="1279"/>
        <v>0</v>
      </c>
      <c r="I2294" s="8">
        <f t="shared" si="1279"/>
        <v>0</v>
      </c>
      <c r="J2294" s="8">
        <f t="shared" si="1279"/>
        <v>0</v>
      </c>
      <c r="K2294" s="8">
        <f t="shared" si="1279"/>
        <v>0</v>
      </c>
      <c r="L2294" s="8">
        <f t="shared" si="1279"/>
        <v>2.9999999999999907</v>
      </c>
      <c r="M2294" s="8">
        <f t="shared" si="1279"/>
        <v>0</v>
      </c>
      <c r="N2294" s="157">
        <f>SUM(S2176,S2183,S2206,S2229,S2292,S2252, S2273, S2292)</f>
        <v>0</v>
      </c>
      <c r="O2294" s="160">
        <f>SUM(A2294:M2294)</f>
        <v>12.999999999999961</v>
      </c>
      <c r="P2294" s="161">
        <f>SUM(O2293)+N2294</f>
        <v>2.3124999999999933</v>
      </c>
      <c r="Q2294" s="22"/>
      <c r="R2294" s="22"/>
      <c r="S2294" s="21"/>
    </row>
    <row r="2295" spans="1:19" ht="10.5" customHeight="1" thickBot="1" x14ac:dyDescent="0.25">
      <c r="A2295" s="10"/>
      <c r="B2295" s="11"/>
      <c r="C2295" s="11"/>
      <c r="D2295" s="11">
        <f>SUM(A2294:D2294)</f>
        <v>0.49999999999999822</v>
      </c>
      <c r="E2295" s="32">
        <f t="shared" ref="E2295:M2295" si="1280">E2294</f>
        <v>0</v>
      </c>
      <c r="F2295" s="32">
        <f t="shared" si="1280"/>
        <v>4.4999999999999867</v>
      </c>
      <c r="G2295" s="32">
        <f t="shared" si="1280"/>
        <v>4.9999999999999849</v>
      </c>
      <c r="H2295" s="32">
        <f t="shared" si="1280"/>
        <v>0</v>
      </c>
      <c r="I2295" s="32">
        <f t="shared" si="1280"/>
        <v>0</v>
      </c>
      <c r="J2295" s="32">
        <f t="shared" si="1280"/>
        <v>0</v>
      </c>
      <c r="K2295" s="32">
        <f t="shared" si="1280"/>
        <v>0</v>
      </c>
      <c r="L2295" s="32">
        <f t="shared" si="1280"/>
        <v>2.9999999999999907</v>
      </c>
      <c r="M2295" s="149">
        <f t="shared" si="1280"/>
        <v>0</v>
      </c>
      <c r="N2295" s="158">
        <f>IF(SUM(O2294-37.5)&gt;0,SUM(O2294-37.5),0)</f>
        <v>0</v>
      </c>
      <c r="O2295" s="162">
        <f>SUM(A2295:M2295)</f>
        <v>12.999999999999961</v>
      </c>
      <c r="P2295" s="152">
        <f>(O2293)*24</f>
        <v>55.499999999999844</v>
      </c>
      <c r="Q2295" s="22"/>
      <c r="R2295" s="22"/>
      <c r="S2295" s="34" t="b">
        <f>O2295=P2295</f>
        <v>0</v>
      </c>
    </row>
  </sheetData>
  <mergeCells count="38">
    <mergeCell ref="C2168:D2168"/>
    <mergeCell ref="G2168:H2168"/>
    <mergeCell ref="C2033:D2033"/>
    <mergeCell ref="G2033:H2033"/>
    <mergeCell ref="C1910:D1910"/>
    <mergeCell ref="G1910:H1910"/>
    <mergeCell ref="C1787:D1787"/>
    <mergeCell ref="G1787:H1787"/>
    <mergeCell ref="G1667:H1667"/>
    <mergeCell ref="C1667:D1667"/>
    <mergeCell ref="C1:D1"/>
    <mergeCell ref="G1:H1"/>
    <mergeCell ref="C117:D117"/>
    <mergeCell ref="G117:H117"/>
    <mergeCell ref="C237:D237"/>
    <mergeCell ref="G237:H237"/>
    <mergeCell ref="C1078:D1078"/>
    <mergeCell ref="G1078:H1078"/>
    <mergeCell ref="C585:D585"/>
    <mergeCell ref="G585:H585"/>
    <mergeCell ref="C352:D352"/>
    <mergeCell ref="G352:H352"/>
    <mergeCell ref="C462:D462"/>
    <mergeCell ref="G462:H462"/>
    <mergeCell ref="C950:D950"/>
    <mergeCell ref="G950:H950"/>
    <mergeCell ref="C797:D797"/>
    <mergeCell ref="G797:H797"/>
    <mergeCell ref="C691:D691"/>
    <mergeCell ref="G691:H691"/>
    <mergeCell ref="C1559:D1559"/>
    <mergeCell ref="G1559:H1559"/>
    <mergeCell ref="C1217:D1217"/>
    <mergeCell ref="G1217:H1217"/>
    <mergeCell ref="C1334:D1334"/>
    <mergeCell ref="G1334:H1334"/>
    <mergeCell ref="C1449:D1449"/>
    <mergeCell ref="G1449:H1449"/>
  </mergeCells>
  <phoneticPr fontId="3" type="noConversion"/>
  <dataValidations count="3">
    <dataValidation type="list" allowBlank="1" showInputMessage="1" showErrorMessage="1" sqref="Q3 Q23 Q69 Q45 Q93 Q119 Q187 Q163 Q141 Q211 Q328 Q304 Q261 Q239 Q285 Q396 Q375 Q417 Q354 Q438 Q486 Q537 Q509 Q464 Q561 Q645 Q625 Q606 Q587 Q669 Q731 Q712 Q751 Q693 Q775 Q840 Q995 Q818 Q799 Q861 Q882 Q909 Q974 Q1037 Q928 Q963 Q952 Q1014 Q1056 Q1102 Q1091 Q1147 Q1168 Q1080 Q1122 Q1192 Q1246 Q1219 Q1289 Q1693 Q1427 Q1363 Q1336 Q1384 Q1268 Q1404 Q1669 Q1535 Q1713 Q1645 Q1582 Q1561 Q1603 Q1310 Q1624 Q1737 Q1514 Q1451 Q1493 Q1472 Q1763 Q1789 Q1862 Q1809 Q1838 Q1886 Q1984 Q1960 Q1912 Q1936 Q2008 Q2050 Q2035 Q2125 Q2043 Q2079 Q2102 Q2146 Q2178 Q2275 Q2254 Q2170 Q2208 Q2231 Q2185">
      <formula1>rangeCategory</formula1>
    </dataValidation>
    <dataValidation type="list" allowBlank="1" showInputMessage="1" showErrorMessage="1" errorTitle="Error in Validation" error="Please select value from list" sqref="Q953:Q959 Q1092:Q1098 Q800:Q814 Q819:Q836 Q1081:Q1087 Q964:Q970 Q2036:Q2039 Q2044:Q2046">
      <formula1>rangeCategory</formula1>
    </dataValidation>
    <dataValidation type="list" allowBlank="1" showInputMessage="1" showErrorMessage="1" error="Please choose a value from dropdown list." sqref="Q4:Q19 Q24:Q41 Q46:Q65 Q70:Q89 Q94:Q110 Q120:Q137 Q142:Q159 Q164:Q183 Q188:Q207 Q212:Q230 Q240:Q257 Q262:Q281 Q286:Q300 Q305:Q324 Q329:Q345 Q355:Q371 Q376:Q392 Q397:Q413 Q418:Q434 Q439:Q455 Q465:Q482 Q487:Q505 Q510:Q533 Q538:Q557 Q562:Q578 Q588:Q602 Q607:Q621 Q626:Q641 Q646:Q665 Q670:Q684 Q694:Q708 Q713:Q727 Q732:Q747 Q752:Q771 Q776:Q790 Q841:Q857 Q862:Q878 Q883:Q905 Q910:Q924 Q929:Q943 Q975:Q991 Q996:Q1010 Q1015:Q1033 Q1038:Q1052 Q1057:Q1071 Q1103:Q1118 Q1123:Q1143 Q1148:Q1164 Q1169:Q1188 Q1193:Q1210 Q1220:Q1242 Q1247:Q1264 Q1269:Q1285 Q1290:Q1306 Q1311:Q1327 Q1337:Q1359 Q1364:Q1380 Q1385:Q1400 Q1405:Q1423 Q1428:Q1442 Q1452:Q1468 Q1473:Q1489 Q1494:Q1510 Q1515:Q1531 Q1536:Q1552 Q1562:Q1578 Q1583:Q1599 Q1604:Q1620 Q1625:Q1641 Q1646:Q1660 Q1670:Q1689 Q1694:Q1709 Q1714:Q1733 Q1738:Q1759 Q1764:Q1780 Q1790:Q1805 Q1810:Q1834 Q1839:Q1858 Q1863:Q1882 Q1887:Q1903 Q1913:Q1932 Q1937:Q1956 Q1961:Q1980 Q1985:Q2004 Q2009:Q2026 Q2051:Q2075 Q2080:Q2098 Q2103:Q2121 Q2126:Q2142 Q2147:Q2161 Q2179:Q2181 Q2171:Q2174 Q2255:Q2271 Q2186:Q2204 Q2209:Q2227 Q2232:Q2250 Q2276:Q2290">
      <formula1>rangeCategory</formula1>
    </dataValidation>
  </dataValidations>
  <pageMargins left="0.75" right="0.75" top="1" bottom="1" header="0.5" footer="0.5"/>
  <pageSetup paperSize="9" orientation="portrait"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W177"/>
  <sheetViews>
    <sheetView topLeftCell="A124" zoomScaleNormal="100" zoomScaleSheetLayoutView="115" workbookViewId="0">
      <selection activeCell="W177" sqref="W177"/>
    </sheetView>
  </sheetViews>
  <sheetFormatPr defaultRowHeight="10.5" customHeight="1" x14ac:dyDescent="0.2"/>
  <cols>
    <col min="1" max="2" width="6.7109375" style="13" customWidth="1"/>
    <col min="3" max="6" width="6.7109375" style="1" customWidth="1"/>
    <col min="7" max="7" width="6.7109375" style="164" customWidth="1"/>
    <col min="8" max="8" width="6.7109375" style="1" customWidth="1"/>
    <col min="9" max="10" width="6.7109375" style="13" customWidth="1"/>
    <col min="11" max="11" width="7.5703125" style="13" customWidth="1"/>
    <col min="12" max="12" width="6.7109375" style="13" customWidth="1"/>
    <col min="13" max="14" width="9.5703125" style="1" customWidth="1"/>
    <col min="15" max="15" width="5.85546875" style="1" customWidth="1"/>
    <col min="16" max="16" width="6.140625" style="1" customWidth="1"/>
    <col min="17" max="17" width="12.140625" style="46" customWidth="1"/>
    <col min="18" max="18" width="98.28515625" style="14" customWidth="1"/>
    <col min="19" max="19" width="8" style="13" customWidth="1"/>
    <col min="20" max="20" width="9.140625" style="44" customWidth="1"/>
    <col min="21" max="23" width="9.140625" style="6" customWidth="1"/>
    <col min="24" max="16384" width="9.140625" style="6"/>
  </cols>
  <sheetData>
    <row r="1" spans="2:23" ht="10.5" customHeight="1" x14ac:dyDescent="0.2">
      <c r="B1" s="16"/>
      <c r="C1" s="13"/>
      <c r="D1" s="16"/>
      <c r="E1" s="16"/>
      <c r="F1" s="16"/>
      <c r="G1" s="163">
        <v>0.5</v>
      </c>
      <c r="H1" s="16"/>
      <c r="I1" s="16"/>
      <c r="J1" s="16"/>
      <c r="K1" s="16"/>
      <c r="M1" s="16"/>
      <c r="N1" s="2">
        <v>43402</v>
      </c>
      <c r="O1" s="5">
        <v>0.6458333333333327</v>
      </c>
      <c r="P1" s="4">
        <v>0.66666666666666596</v>
      </c>
      <c r="Q1" s="47" t="s">
        <v>10</v>
      </c>
      <c r="R1" s="86" t="s">
        <v>713</v>
      </c>
      <c r="S1" s="5">
        <v>2.0833333333333259E-2</v>
      </c>
    </row>
    <row r="2" spans="2:23" ht="10.5" customHeight="1" x14ac:dyDescent="0.2">
      <c r="B2" s="16"/>
      <c r="C2" s="13"/>
      <c r="D2" s="16"/>
      <c r="E2" s="16"/>
      <c r="F2" s="16"/>
      <c r="G2" s="163">
        <v>0.5</v>
      </c>
      <c r="H2" s="16"/>
      <c r="I2" s="16"/>
      <c r="J2" s="16"/>
      <c r="K2" s="16"/>
      <c r="M2" s="16"/>
      <c r="N2" s="2">
        <v>43402</v>
      </c>
      <c r="O2" s="5">
        <v>0.66666666666666596</v>
      </c>
      <c r="P2" s="4">
        <v>0.68749999999999922</v>
      </c>
      <c r="Q2" s="47" t="s">
        <v>10</v>
      </c>
      <c r="R2" s="86" t="s">
        <v>713</v>
      </c>
      <c r="S2" s="5">
        <v>2.0833333333333259E-2</v>
      </c>
    </row>
    <row r="3" spans="2:23" ht="10.5" customHeight="1" x14ac:dyDescent="0.2">
      <c r="B3" s="16"/>
      <c r="C3" s="13"/>
      <c r="D3" s="16"/>
      <c r="E3" s="16"/>
      <c r="F3" s="16"/>
      <c r="G3" s="163">
        <v>0.5</v>
      </c>
      <c r="H3" s="16"/>
      <c r="I3" s="16"/>
      <c r="J3" s="16"/>
      <c r="K3" s="16"/>
      <c r="M3" s="16"/>
      <c r="N3" s="2">
        <v>43402</v>
      </c>
      <c r="O3" s="5">
        <v>0.68749999999999922</v>
      </c>
      <c r="P3" s="4">
        <v>0.70833333333333248</v>
      </c>
      <c r="Q3" s="47" t="s">
        <v>10</v>
      </c>
      <c r="R3" s="86" t="s">
        <v>713</v>
      </c>
      <c r="S3" s="5">
        <v>2.0833333333333259E-2</v>
      </c>
    </row>
    <row r="4" spans="2:23" ht="10.5" customHeight="1" x14ac:dyDescent="0.2">
      <c r="B4" s="16"/>
      <c r="C4" s="13"/>
      <c r="D4" s="16"/>
      <c r="E4" s="16"/>
      <c r="F4" s="16"/>
      <c r="G4" s="163">
        <v>0.5</v>
      </c>
      <c r="H4" s="16"/>
      <c r="I4" s="16"/>
      <c r="J4" s="16"/>
      <c r="K4" s="16"/>
      <c r="M4" s="16"/>
      <c r="N4" s="2">
        <v>43402</v>
      </c>
      <c r="O4" s="5">
        <v>0.70833333333333248</v>
      </c>
      <c r="P4" s="4">
        <v>0.72916666666666574</v>
      </c>
      <c r="Q4" s="47" t="s">
        <v>10</v>
      </c>
      <c r="R4" s="86" t="s">
        <v>713</v>
      </c>
      <c r="S4" s="5">
        <v>2.0833333333333259E-2</v>
      </c>
    </row>
    <row r="5" spans="2:23" ht="10.5" customHeight="1" x14ac:dyDescent="0.2">
      <c r="B5" s="16"/>
      <c r="C5" s="13"/>
      <c r="D5" s="16"/>
      <c r="E5" s="16"/>
      <c r="F5" s="16"/>
      <c r="G5" s="163">
        <v>0.5</v>
      </c>
      <c r="H5" s="16"/>
      <c r="I5" s="16"/>
      <c r="J5" s="16"/>
      <c r="K5" s="16"/>
      <c r="M5" s="16"/>
      <c r="N5" s="2">
        <v>43402</v>
      </c>
      <c r="O5" s="5">
        <v>0.72916666666666574</v>
      </c>
      <c r="P5" s="4">
        <v>0.749999999999999</v>
      </c>
      <c r="Q5" s="47" t="s">
        <v>10</v>
      </c>
      <c r="R5" s="86" t="s">
        <v>713</v>
      </c>
      <c r="S5" s="5">
        <v>2.0833333333333259E-2</v>
      </c>
    </row>
    <row r="6" spans="2:23" ht="10.5" customHeight="1" x14ac:dyDescent="0.2">
      <c r="B6" s="16"/>
      <c r="C6" s="13"/>
      <c r="D6" s="16"/>
      <c r="E6" s="16"/>
      <c r="F6" s="13"/>
      <c r="G6" s="163">
        <v>0.5</v>
      </c>
      <c r="H6" s="16"/>
      <c r="I6" s="16"/>
      <c r="J6" s="16"/>
      <c r="M6" s="16"/>
      <c r="N6" s="2">
        <v>43388</v>
      </c>
      <c r="O6" s="5">
        <v>0.39583333333333331</v>
      </c>
      <c r="P6" s="4">
        <v>0.41666666666666663</v>
      </c>
      <c r="Q6" s="98" t="s">
        <v>10</v>
      </c>
      <c r="R6" s="86" t="s">
        <v>664</v>
      </c>
      <c r="S6" s="5">
        <v>2.0833333333333315E-2</v>
      </c>
    </row>
    <row r="7" spans="2:23" ht="10.5" customHeight="1" x14ac:dyDescent="0.2">
      <c r="B7" s="16"/>
      <c r="C7" s="13"/>
      <c r="D7" s="16"/>
      <c r="E7" s="16"/>
      <c r="F7" s="13"/>
      <c r="G7" s="163">
        <v>0.5</v>
      </c>
      <c r="H7" s="16"/>
      <c r="I7" s="16"/>
      <c r="J7" s="16"/>
      <c r="K7" s="16"/>
      <c r="M7" s="16"/>
      <c r="N7" s="2">
        <v>43388</v>
      </c>
      <c r="O7" s="5">
        <v>0.41666666666666663</v>
      </c>
      <c r="P7" s="4">
        <v>0.43749999999999994</v>
      </c>
      <c r="Q7" s="98" t="s">
        <v>10</v>
      </c>
      <c r="R7" s="86" t="s">
        <v>664</v>
      </c>
      <c r="S7" s="5">
        <v>2.0833333333333315E-2</v>
      </c>
    </row>
    <row r="8" spans="2:23" ht="10.5" customHeight="1" x14ac:dyDescent="0.2">
      <c r="B8" s="16"/>
      <c r="C8" s="13"/>
      <c r="D8" s="16"/>
      <c r="E8" s="16"/>
      <c r="F8" s="16"/>
      <c r="G8" s="163">
        <v>0.5</v>
      </c>
      <c r="H8" s="16"/>
      <c r="I8" s="16"/>
      <c r="J8" s="16"/>
      <c r="K8" s="16"/>
      <c r="M8" s="16"/>
      <c r="N8" s="2">
        <v>43388</v>
      </c>
      <c r="O8" s="5">
        <v>0.43749999999999994</v>
      </c>
      <c r="P8" s="4">
        <v>0.45833333333333326</v>
      </c>
      <c r="Q8" s="98" t="s">
        <v>10</v>
      </c>
      <c r="R8" s="86" t="s">
        <v>664</v>
      </c>
      <c r="S8" s="5">
        <v>2.0833333333333315E-2</v>
      </c>
    </row>
    <row r="9" spans="2:23" ht="10.5" customHeight="1" x14ac:dyDescent="0.2">
      <c r="B9" s="16"/>
      <c r="C9" s="13"/>
      <c r="D9" s="16"/>
      <c r="E9" s="16"/>
      <c r="F9" s="16"/>
      <c r="G9" s="163">
        <v>0.5</v>
      </c>
      <c r="H9" s="16"/>
      <c r="I9" s="16"/>
      <c r="J9" s="16"/>
      <c r="K9" s="16"/>
      <c r="M9" s="16"/>
      <c r="N9" s="2">
        <v>43388</v>
      </c>
      <c r="O9" s="5">
        <v>0.45833333333333326</v>
      </c>
      <c r="P9" s="4">
        <v>0.47916666666666657</v>
      </c>
      <c r="Q9" s="98" t="s">
        <v>10</v>
      </c>
      <c r="R9" s="86" t="s">
        <v>664</v>
      </c>
      <c r="S9" s="5">
        <v>2.0833333333333315E-2</v>
      </c>
    </row>
    <row r="10" spans="2:23" ht="10.5" customHeight="1" x14ac:dyDescent="0.2">
      <c r="B10" s="16"/>
      <c r="C10" s="13"/>
      <c r="D10" s="16"/>
      <c r="E10" s="16"/>
      <c r="F10" s="16"/>
      <c r="G10" s="163">
        <v>0.5</v>
      </c>
      <c r="H10" s="16"/>
      <c r="I10" s="16"/>
      <c r="J10" s="16"/>
      <c r="K10" s="16"/>
      <c r="M10" s="16"/>
      <c r="N10" s="2">
        <v>43388</v>
      </c>
      <c r="O10" s="5">
        <v>0.47916666666666657</v>
      </c>
      <c r="P10" s="4">
        <v>0.49999999999999989</v>
      </c>
      <c r="Q10" s="98" t="s">
        <v>10</v>
      </c>
      <c r="R10" s="86" t="s">
        <v>664</v>
      </c>
      <c r="S10" s="5">
        <v>2.0833333333333315E-2</v>
      </c>
    </row>
    <row r="11" spans="2:23" ht="10.5" customHeight="1" x14ac:dyDescent="0.2">
      <c r="B11" s="16"/>
      <c r="C11" s="13"/>
      <c r="D11" s="16"/>
      <c r="E11" s="16"/>
      <c r="F11" s="16"/>
      <c r="G11" s="163">
        <v>0.5</v>
      </c>
      <c r="H11" s="16"/>
      <c r="I11" s="16"/>
      <c r="J11" s="16"/>
      <c r="K11" s="16"/>
      <c r="M11" s="16"/>
      <c r="N11" s="2">
        <v>43388</v>
      </c>
      <c r="O11" s="5">
        <v>0.49999999999999989</v>
      </c>
      <c r="P11" s="4">
        <v>0.52083333333333315</v>
      </c>
      <c r="Q11" s="98" t="s">
        <v>10</v>
      </c>
      <c r="R11" s="86" t="s">
        <v>664</v>
      </c>
      <c r="S11" s="5">
        <v>2.0833333333333259E-2</v>
      </c>
    </row>
    <row r="12" spans="2:23" ht="10.5" customHeight="1" x14ac:dyDescent="0.2">
      <c r="B12" s="16"/>
      <c r="C12" s="13"/>
      <c r="D12" s="16"/>
      <c r="E12" s="16"/>
      <c r="F12" s="16"/>
      <c r="G12" s="163">
        <v>0.5</v>
      </c>
      <c r="H12" s="16"/>
      <c r="I12" s="5"/>
      <c r="J12" s="16"/>
      <c r="K12" s="16"/>
      <c r="M12" s="16"/>
      <c r="N12" s="2">
        <v>43388</v>
      </c>
      <c r="O12" s="5">
        <v>0.52083333333333315</v>
      </c>
      <c r="P12" s="4">
        <v>0.54166666666666641</v>
      </c>
      <c r="Q12" s="98" t="s">
        <v>10</v>
      </c>
      <c r="R12" s="86" t="s">
        <v>664</v>
      </c>
      <c r="S12" s="5">
        <v>2.0833333333333259E-2</v>
      </c>
    </row>
    <row r="13" spans="2:23" ht="10.5" customHeight="1" x14ac:dyDescent="0.2">
      <c r="B13" s="16"/>
      <c r="C13" s="13"/>
      <c r="D13" s="16"/>
      <c r="E13" s="16"/>
      <c r="F13" s="16"/>
      <c r="G13" s="163">
        <v>0.5</v>
      </c>
      <c r="H13" s="16"/>
      <c r="I13" s="5"/>
      <c r="J13" s="16"/>
      <c r="K13" s="16"/>
      <c r="M13" s="16"/>
      <c r="N13" s="2">
        <v>43388</v>
      </c>
      <c r="O13" s="5">
        <v>0.54166666666666641</v>
      </c>
      <c r="P13" s="4">
        <v>0.56249999999999967</v>
      </c>
      <c r="Q13" s="98" t="s">
        <v>10</v>
      </c>
      <c r="R13" s="86" t="s">
        <v>664</v>
      </c>
      <c r="S13" s="5">
        <v>2.0833333333333259E-2</v>
      </c>
      <c r="V13" s="87"/>
      <c r="W13" s="86"/>
    </row>
    <row r="14" spans="2:23" ht="10.5" customHeight="1" x14ac:dyDescent="0.2">
      <c r="B14" s="16"/>
      <c r="C14" s="13"/>
      <c r="D14" s="16"/>
      <c r="E14" s="16"/>
      <c r="F14" s="16"/>
      <c r="G14" s="163">
        <v>0.5</v>
      </c>
      <c r="H14" s="16"/>
      <c r="I14" s="5"/>
      <c r="J14" s="16"/>
      <c r="K14" s="16"/>
      <c r="M14" s="16"/>
      <c r="N14" s="2">
        <v>43388</v>
      </c>
      <c r="O14" s="5">
        <v>0.56249999999999967</v>
      </c>
      <c r="P14" s="4">
        <v>0.58333333333333293</v>
      </c>
      <c r="Q14" s="98" t="s">
        <v>10</v>
      </c>
      <c r="R14" s="86" t="s">
        <v>664</v>
      </c>
      <c r="S14" s="5">
        <v>2.0833333333333259E-2</v>
      </c>
      <c r="V14" s="87"/>
      <c r="W14" s="86"/>
    </row>
    <row r="15" spans="2:23" ht="10.5" customHeight="1" x14ac:dyDescent="0.2">
      <c r="B15" s="16"/>
      <c r="C15" s="13"/>
      <c r="D15" s="16"/>
      <c r="E15" s="16"/>
      <c r="F15" s="16"/>
      <c r="G15" s="163">
        <v>0.5</v>
      </c>
      <c r="H15" s="16"/>
      <c r="I15" s="16"/>
      <c r="J15" s="16"/>
      <c r="M15" s="16"/>
      <c r="N15" s="2">
        <v>43388</v>
      </c>
      <c r="O15" s="5">
        <v>0.58333333333333293</v>
      </c>
      <c r="P15" s="4">
        <v>0.60416666666666619</v>
      </c>
      <c r="Q15" s="98" t="s">
        <v>10</v>
      </c>
      <c r="R15" s="86" t="s">
        <v>664</v>
      </c>
      <c r="S15" s="5">
        <v>2.0833333333333259E-2</v>
      </c>
      <c r="V15" s="87"/>
      <c r="W15" s="86"/>
    </row>
    <row r="16" spans="2:23" ht="10.5" customHeight="1" x14ac:dyDescent="0.2">
      <c r="B16" s="16"/>
      <c r="C16" s="13"/>
      <c r="D16" s="16"/>
      <c r="E16" s="16"/>
      <c r="F16" s="16"/>
      <c r="G16" s="163">
        <v>0.5</v>
      </c>
      <c r="H16" s="16"/>
      <c r="I16" s="16"/>
      <c r="J16" s="16"/>
      <c r="K16" s="16"/>
      <c r="M16" s="16"/>
      <c r="N16" s="2">
        <v>43388</v>
      </c>
      <c r="O16" s="5">
        <v>0.749999999999999</v>
      </c>
      <c r="P16" s="4">
        <v>0.77083333333333226</v>
      </c>
      <c r="Q16" s="98" t="s">
        <v>10</v>
      </c>
      <c r="R16" s="86" t="s">
        <v>664</v>
      </c>
      <c r="S16" s="5">
        <v>2.0833333333333259E-2</v>
      </c>
      <c r="V16" s="87"/>
      <c r="W16" s="86"/>
    </row>
    <row r="17" spans="2:23" ht="10.5" customHeight="1" x14ac:dyDescent="0.2">
      <c r="B17" s="16"/>
      <c r="C17" s="13"/>
      <c r="D17" s="16"/>
      <c r="E17" s="16"/>
      <c r="F17" s="13"/>
      <c r="G17" s="163">
        <v>0.5</v>
      </c>
      <c r="H17" s="16"/>
      <c r="I17" s="16"/>
      <c r="J17" s="16"/>
      <c r="K17" s="16"/>
      <c r="L17" s="16"/>
      <c r="M17" s="13"/>
      <c r="N17" s="2">
        <v>43389</v>
      </c>
      <c r="O17" s="3">
        <v>0.41666666666666663</v>
      </c>
      <c r="P17" s="4">
        <v>0.43749999999999994</v>
      </c>
      <c r="Q17" s="98" t="s">
        <v>10</v>
      </c>
      <c r="R17" s="86" t="s">
        <v>666</v>
      </c>
      <c r="S17" s="5">
        <v>2.0833333333333315E-2</v>
      </c>
      <c r="V17" s="87"/>
      <c r="W17" s="86"/>
    </row>
    <row r="18" spans="2:23" ht="10.5" customHeight="1" x14ac:dyDescent="0.2">
      <c r="B18" s="16"/>
      <c r="C18" s="13"/>
      <c r="D18" s="5"/>
      <c r="E18" s="16"/>
      <c r="F18" s="16"/>
      <c r="G18" s="163">
        <v>0.5</v>
      </c>
      <c r="H18" s="16"/>
      <c r="I18" s="16"/>
      <c r="J18" s="16"/>
      <c r="K18" s="16"/>
      <c r="L18" s="16"/>
      <c r="M18" s="16"/>
      <c r="N18" s="2">
        <v>43389</v>
      </c>
      <c r="O18" s="3">
        <v>0.43749999999999994</v>
      </c>
      <c r="P18" s="4">
        <v>0.45833333333333326</v>
      </c>
      <c r="Q18" s="98" t="s">
        <v>10</v>
      </c>
      <c r="R18" s="86" t="s">
        <v>666</v>
      </c>
      <c r="S18" s="5">
        <v>2.0833333333333315E-2</v>
      </c>
      <c r="U18" s="14"/>
    </row>
    <row r="19" spans="2:23" ht="10.5" customHeight="1" x14ac:dyDescent="0.2">
      <c r="B19" s="16"/>
      <c r="C19" s="13"/>
      <c r="D19" s="5"/>
      <c r="E19" s="16"/>
      <c r="F19" s="16"/>
      <c r="G19" s="163">
        <v>0.5</v>
      </c>
      <c r="H19" s="16"/>
      <c r="I19" s="16"/>
      <c r="J19" s="16"/>
      <c r="K19" s="16"/>
      <c r="L19" s="16"/>
      <c r="M19" s="16"/>
      <c r="N19" s="2">
        <v>43389</v>
      </c>
      <c r="O19" s="3">
        <v>0.45833333333333326</v>
      </c>
      <c r="P19" s="4">
        <v>0.47916666666666657</v>
      </c>
      <c r="Q19" s="98" t="s">
        <v>10</v>
      </c>
      <c r="R19" s="86" t="s">
        <v>666</v>
      </c>
      <c r="S19" s="5">
        <v>2.0833333333333315E-2</v>
      </c>
    </row>
    <row r="20" spans="2:23" ht="10.5" customHeight="1" x14ac:dyDescent="0.2">
      <c r="B20" s="16"/>
      <c r="C20" s="13"/>
      <c r="D20" s="16"/>
      <c r="E20" s="16"/>
      <c r="F20" s="13"/>
      <c r="G20" s="163">
        <v>0.5</v>
      </c>
      <c r="H20" s="16"/>
      <c r="I20" s="16"/>
      <c r="J20" s="16"/>
      <c r="K20" s="16"/>
      <c r="L20" s="16"/>
      <c r="M20" s="16"/>
      <c r="N20" s="2">
        <v>43389</v>
      </c>
      <c r="O20" s="3">
        <v>0.47916666666666657</v>
      </c>
      <c r="P20" s="4">
        <v>0.49999999999999989</v>
      </c>
      <c r="Q20" s="98" t="s">
        <v>10</v>
      </c>
      <c r="R20" s="86" t="s">
        <v>666</v>
      </c>
      <c r="S20" s="5">
        <v>2.0833333333333315E-2</v>
      </c>
    </row>
    <row r="21" spans="2:23" ht="10.5" customHeight="1" x14ac:dyDescent="0.2">
      <c r="B21" s="16"/>
      <c r="C21" s="13"/>
      <c r="D21" s="16"/>
      <c r="E21" s="16"/>
      <c r="F21" s="16"/>
      <c r="G21" s="163">
        <v>0.5</v>
      </c>
      <c r="H21" s="16"/>
      <c r="J21" s="16"/>
      <c r="K21" s="16"/>
      <c r="L21" s="16"/>
      <c r="M21" s="16"/>
      <c r="N21" s="2">
        <v>43383</v>
      </c>
      <c r="O21" s="3">
        <v>0.74999999999999911</v>
      </c>
      <c r="P21" s="4">
        <v>0.77083333333333237</v>
      </c>
      <c r="Q21" s="98" t="s">
        <v>10</v>
      </c>
      <c r="R21" s="86" t="s">
        <v>647</v>
      </c>
      <c r="S21" s="5">
        <v>2.0833333333333259E-2</v>
      </c>
    </row>
    <row r="22" spans="2:23" ht="10.5" customHeight="1" x14ac:dyDescent="0.2">
      <c r="B22" s="16"/>
      <c r="C22" s="13"/>
      <c r="D22" s="16"/>
      <c r="E22" s="16"/>
      <c r="F22" s="16"/>
      <c r="G22" s="163">
        <v>0.5</v>
      </c>
      <c r="H22" s="16"/>
      <c r="J22" s="16"/>
      <c r="K22" s="16"/>
      <c r="L22" s="16"/>
      <c r="M22" s="16"/>
      <c r="N22" s="2">
        <v>43383</v>
      </c>
      <c r="O22" s="3">
        <v>0.77083333333333237</v>
      </c>
      <c r="P22" s="4">
        <v>0.79166666666666563</v>
      </c>
      <c r="Q22" s="98" t="s">
        <v>10</v>
      </c>
      <c r="R22" s="86" t="s">
        <v>647</v>
      </c>
      <c r="S22" s="5">
        <v>2.0833333333333259E-2</v>
      </c>
    </row>
    <row r="23" spans="2:23" ht="10.5" customHeight="1" x14ac:dyDescent="0.2">
      <c r="B23" s="16"/>
      <c r="C23" s="13"/>
      <c r="D23" s="16"/>
      <c r="E23" s="16"/>
      <c r="F23" s="16"/>
      <c r="G23" s="163">
        <v>0.5</v>
      </c>
      <c r="H23" s="16"/>
      <c r="J23" s="16"/>
      <c r="K23" s="16"/>
      <c r="L23" s="16"/>
      <c r="M23" s="16"/>
      <c r="N23" s="2">
        <v>43383</v>
      </c>
      <c r="O23" s="3">
        <v>0.79166666666666563</v>
      </c>
      <c r="P23" s="4">
        <v>0.81249999999999889</v>
      </c>
      <c r="Q23" s="98" t="s">
        <v>10</v>
      </c>
      <c r="R23" s="86" t="s">
        <v>647</v>
      </c>
      <c r="S23" s="5">
        <v>2.0833333333333259E-2</v>
      </c>
    </row>
    <row r="24" spans="2:23" ht="10.5" customHeight="1" x14ac:dyDescent="0.2">
      <c r="B24" s="16"/>
      <c r="C24" s="13"/>
      <c r="D24" s="16"/>
      <c r="E24" s="16"/>
      <c r="F24" s="16"/>
      <c r="G24" s="163">
        <v>0.5</v>
      </c>
      <c r="H24" s="16"/>
      <c r="J24" s="16"/>
      <c r="K24" s="16"/>
      <c r="L24" s="16"/>
      <c r="M24" s="16"/>
      <c r="N24" s="2">
        <v>43383</v>
      </c>
      <c r="O24" s="3">
        <v>0.81249999999999889</v>
      </c>
      <c r="P24" s="4">
        <v>0.83333333333333215</v>
      </c>
      <c r="Q24" s="98" t="s">
        <v>10</v>
      </c>
      <c r="R24" s="86" t="s">
        <v>647</v>
      </c>
      <c r="S24" s="5">
        <v>2.0833333333333259E-2</v>
      </c>
    </row>
    <row r="25" spans="2:23" ht="10.5" customHeight="1" x14ac:dyDescent="0.2">
      <c r="B25" s="16"/>
      <c r="C25" s="16"/>
      <c r="D25" s="16"/>
      <c r="E25" s="16"/>
      <c r="F25" s="16"/>
      <c r="G25" s="163">
        <v>0.5</v>
      </c>
      <c r="H25" s="16"/>
      <c r="I25" s="16"/>
      <c r="J25" s="16"/>
      <c r="K25" s="16"/>
      <c r="L25" s="16"/>
      <c r="M25" s="16"/>
      <c r="N25" s="2">
        <v>43385</v>
      </c>
      <c r="O25" s="3">
        <v>0.72916666666666574</v>
      </c>
      <c r="P25" s="4">
        <v>0.749999999999999</v>
      </c>
      <c r="Q25" s="98" t="s">
        <v>10</v>
      </c>
      <c r="R25" s="86" t="s">
        <v>660</v>
      </c>
      <c r="S25" s="5">
        <v>2.0833333333333259E-2</v>
      </c>
    </row>
    <row r="26" spans="2:23" ht="10.5" customHeight="1" x14ac:dyDescent="0.2">
      <c r="B26" s="16"/>
      <c r="C26" s="16"/>
      <c r="D26" s="16"/>
      <c r="E26" s="16"/>
      <c r="F26" s="16"/>
      <c r="G26" s="163">
        <v>0.5</v>
      </c>
      <c r="H26" s="16"/>
      <c r="I26" s="16"/>
      <c r="J26" s="16"/>
      <c r="K26" s="16"/>
      <c r="L26" s="16"/>
      <c r="M26" s="16"/>
      <c r="N26" s="2">
        <v>43385</v>
      </c>
      <c r="O26" s="3">
        <v>0.749999999999999</v>
      </c>
      <c r="P26" s="4">
        <v>0.77083333333333226</v>
      </c>
      <c r="Q26" s="98" t="s">
        <v>10</v>
      </c>
      <c r="R26" s="86" t="s">
        <v>660</v>
      </c>
      <c r="S26" s="5">
        <v>2.0833333333333259E-2</v>
      </c>
    </row>
    <row r="27" spans="2:23" ht="10.5" customHeight="1" x14ac:dyDescent="0.2">
      <c r="B27" s="16"/>
      <c r="C27" s="13"/>
      <c r="D27" s="16"/>
      <c r="E27" s="16"/>
      <c r="F27" s="13"/>
      <c r="G27" s="163">
        <v>0.5</v>
      </c>
      <c r="H27" s="16"/>
      <c r="I27" s="16"/>
      <c r="J27" s="16"/>
      <c r="M27" s="16"/>
      <c r="N27" s="2">
        <v>43389</v>
      </c>
      <c r="O27" s="3">
        <v>0.375</v>
      </c>
      <c r="P27" s="4">
        <v>0.39583333333333331</v>
      </c>
      <c r="Q27" s="98" t="s">
        <v>10</v>
      </c>
      <c r="R27" s="86" t="s">
        <v>667</v>
      </c>
      <c r="S27" s="5">
        <v>2.0833333333333315E-2</v>
      </c>
    </row>
    <row r="28" spans="2:23" ht="10.5" customHeight="1" x14ac:dyDescent="0.2">
      <c r="B28" s="16"/>
      <c r="C28" s="13"/>
      <c r="D28" s="16"/>
      <c r="E28" s="16"/>
      <c r="F28" s="16"/>
      <c r="G28" s="163">
        <v>0.5</v>
      </c>
      <c r="H28" s="16"/>
      <c r="I28" s="16"/>
      <c r="J28" s="16"/>
      <c r="K28" s="16"/>
      <c r="M28" s="16"/>
      <c r="N28" s="2">
        <v>43388</v>
      </c>
      <c r="O28" s="5">
        <v>0.62499999999999944</v>
      </c>
      <c r="P28" s="4">
        <v>0.6458333333333327</v>
      </c>
      <c r="Q28" s="98" t="s">
        <v>10</v>
      </c>
      <c r="R28" s="86" t="s">
        <v>663</v>
      </c>
      <c r="S28" s="5">
        <v>2.0833333333333259E-2</v>
      </c>
    </row>
    <row r="29" spans="2:23" ht="10.5" customHeight="1" x14ac:dyDescent="0.2">
      <c r="B29" s="16"/>
      <c r="C29" s="13"/>
      <c r="D29" s="16"/>
      <c r="E29" s="16"/>
      <c r="F29" s="16"/>
      <c r="G29" s="163">
        <v>0.5</v>
      </c>
      <c r="H29" s="16"/>
      <c r="I29" s="16"/>
      <c r="J29" s="16"/>
      <c r="K29" s="16"/>
      <c r="M29" s="16"/>
      <c r="N29" s="2">
        <v>43388</v>
      </c>
      <c r="O29" s="5">
        <v>0.6458333333333327</v>
      </c>
      <c r="P29" s="4">
        <v>0.66666666666666596</v>
      </c>
      <c r="Q29" s="98" t="s">
        <v>10</v>
      </c>
      <c r="R29" s="86" t="s">
        <v>663</v>
      </c>
      <c r="S29" s="5">
        <v>2.0833333333333259E-2</v>
      </c>
    </row>
    <row r="30" spans="2:23" ht="10.5" customHeight="1" x14ac:dyDescent="0.2">
      <c r="B30" s="16"/>
      <c r="C30" s="13"/>
      <c r="D30" s="16"/>
      <c r="E30" s="16"/>
      <c r="F30" s="16"/>
      <c r="G30" s="163">
        <v>0.5</v>
      </c>
      <c r="H30" s="16"/>
      <c r="I30" s="16"/>
      <c r="J30" s="16"/>
      <c r="K30" s="16"/>
      <c r="M30" s="16"/>
      <c r="N30" s="2">
        <v>43388</v>
      </c>
      <c r="O30" s="5">
        <v>0.66666666666666596</v>
      </c>
      <c r="P30" s="4">
        <v>0.68749999999999922</v>
      </c>
      <c r="Q30" s="98" t="s">
        <v>10</v>
      </c>
      <c r="R30" s="86" t="s">
        <v>663</v>
      </c>
      <c r="S30" s="5">
        <v>2.0833333333333259E-2</v>
      </c>
    </row>
    <row r="31" spans="2:23" ht="10.5" customHeight="1" x14ac:dyDescent="0.2">
      <c r="B31" s="16"/>
      <c r="C31" s="13"/>
      <c r="D31" s="16"/>
      <c r="E31" s="16"/>
      <c r="F31" s="16"/>
      <c r="G31" s="163">
        <v>0.5</v>
      </c>
      <c r="H31" s="16"/>
      <c r="I31" s="16"/>
      <c r="J31" s="16"/>
      <c r="K31" s="16"/>
      <c r="M31" s="16"/>
      <c r="N31" s="2">
        <v>43388</v>
      </c>
      <c r="O31" s="5">
        <v>0.72916666666666574</v>
      </c>
      <c r="P31" s="4">
        <v>0.749999999999999</v>
      </c>
      <c r="Q31" s="98" t="s">
        <v>10</v>
      </c>
      <c r="R31" s="86" t="s">
        <v>663</v>
      </c>
      <c r="S31" s="5">
        <v>2.0833333333333259E-2</v>
      </c>
    </row>
    <row r="32" spans="2:23" ht="10.5" customHeight="1" x14ac:dyDescent="0.2">
      <c r="B32" s="16"/>
      <c r="C32" s="16"/>
      <c r="D32" s="16"/>
      <c r="E32" s="16"/>
      <c r="F32" s="16"/>
      <c r="G32" s="163">
        <v>0.5</v>
      </c>
      <c r="H32" s="16"/>
      <c r="I32" s="16"/>
      <c r="J32" s="16"/>
      <c r="K32" s="16"/>
      <c r="L32" s="16"/>
      <c r="M32" s="16"/>
      <c r="N32" s="2">
        <v>43403</v>
      </c>
      <c r="O32" s="5">
        <v>0.66666666666666607</v>
      </c>
      <c r="P32" s="4">
        <v>0.68749999999999933</v>
      </c>
      <c r="Q32" s="47" t="s">
        <v>10</v>
      </c>
      <c r="R32" s="86" t="s">
        <v>714</v>
      </c>
      <c r="S32" s="5">
        <v>2.0833333333333259E-2</v>
      </c>
    </row>
    <row r="33" spans="1:19" ht="10.5" customHeight="1" x14ac:dyDescent="0.2">
      <c r="B33" s="16"/>
      <c r="C33" s="16"/>
      <c r="D33" s="16"/>
      <c r="E33" s="16"/>
      <c r="F33" s="16"/>
      <c r="G33" s="163">
        <v>0.5</v>
      </c>
      <c r="H33" s="16"/>
      <c r="I33" s="16"/>
      <c r="J33" s="16"/>
      <c r="K33" s="16"/>
      <c r="L33" s="16"/>
      <c r="M33" s="16"/>
      <c r="N33" s="2">
        <v>43403</v>
      </c>
      <c r="O33" s="5">
        <v>0.68749999999999933</v>
      </c>
      <c r="P33" s="4">
        <v>0.70833333333333259</v>
      </c>
      <c r="Q33" s="47" t="s">
        <v>10</v>
      </c>
      <c r="R33" s="86" t="s">
        <v>714</v>
      </c>
      <c r="S33" s="5">
        <v>2.0833333333333259E-2</v>
      </c>
    </row>
    <row r="34" spans="1:19" ht="10.5" customHeight="1" x14ac:dyDescent="0.2">
      <c r="B34" s="16"/>
      <c r="C34" s="13"/>
      <c r="D34" s="16"/>
      <c r="E34" s="16"/>
      <c r="F34" s="16"/>
      <c r="G34" s="163">
        <v>0.5</v>
      </c>
      <c r="H34" s="16"/>
      <c r="I34" s="16"/>
      <c r="J34" s="16"/>
      <c r="K34" s="16"/>
      <c r="L34" s="16"/>
      <c r="M34" s="16"/>
      <c r="N34" s="2">
        <v>43403</v>
      </c>
      <c r="O34" s="5">
        <v>0.70833333333333259</v>
      </c>
      <c r="P34" s="4">
        <v>0.72916666666666585</v>
      </c>
      <c r="Q34" s="47" t="s">
        <v>10</v>
      </c>
      <c r="R34" s="86" t="s">
        <v>714</v>
      </c>
      <c r="S34" s="5">
        <v>2.0833333333333259E-2</v>
      </c>
    </row>
    <row r="35" spans="1:19" ht="10.5" customHeight="1" x14ac:dyDescent="0.2">
      <c r="B35" s="16"/>
      <c r="C35" s="13"/>
      <c r="D35" s="16"/>
      <c r="E35" s="16"/>
      <c r="F35" s="13"/>
      <c r="G35" s="163">
        <v>0.5</v>
      </c>
      <c r="H35" s="16"/>
      <c r="I35" s="16"/>
      <c r="J35" s="16"/>
      <c r="M35" s="16"/>
      <c r="N35" s="2">
        <v>43404</v>
      </c>
      <c r="O35" s="5">
        <v>0.41666666666666669</v>
      </c>
      <c r="P35" s="4">
        <v>0.4375</v>
      </c>
      <c r="Q35" s="47" t="s">
        <v>10</v>
      </c>
      <c r="R35" s="86" t="s">
        <v>714</v>
      </c>
      <c r="S35" s="5">
        <v>2.0833333333333315E-2</v>
      </c>
    </row>
    <row r="36" spans="1:19" ht="10.5" customHeight="1" x14ac:dyDescent="0.2">
      <c r="A36" s="16"/>
      <c r="B36" s="16"/>
      <c r="C36" s="16"/>
      <c r="D36" s="16"/>
      <c r="E36" s="16"/>
      <c r="F36" s="16"/>
      <c r="G36" s="163">
        <v>0.5</v>
      </c>
      <c r="H36" s="16"/>
      <c r="I36" s="16"/>
      <c r="J36" s="16"/>
      <c r="K36" s="16"/>
      <c r="L36" s="16"/>
      <c r="M36" s="16"/>
      <c r="N36" s="2">
        <v>43404</v>
      </c>
      <c r="O36" s="5">
        <v>0.4375</v>
      </c>
      <c r="P36" s="4">
        <v>0.45833333333333331</v>
      </c>
      <c r="Q36" s="47" t="s">
        <v>10</v>
      </c>
      <c r="R36" s="86" t="s">
        <v>714</v>
      </c>
      <c r="S36" s="5">
        <v>2.0833333333333315E-2</v>
      </c>
    </row>
    <row r="37" spans="1:19" ht="10.5" customHeight="1" x14ac:dyDescent="0.2">
      <c r="A37" s="16"/>
      <c r="B37" s="16"/>
      <c r="C37" s="16"/>
      <c r="D37" s="16"/>
      <c r="E37" s="16"/>
      <c r="F37" s="16"/>
      <c r="G37" s="163">
        <v>0.5</v>
      </c>
      <c r="H37" s="16"/>
      <c r="I37" s="16"/>
      <c r="J37" s="16"/>
      <c r="K37" s="16"/>
      <c r="L37" s="16"/>
      <c r="M37" s="16"/>
      <c r="N37" s="2">
        <v>43404</v>
      </c>
      <c r="O37" s="5">
        <v>0.49999999999999994</v>
      </c>
      <c r="P37" s="4">
        <v>0.52083333333333326</v>
      </c>
      <c r="Q37" s="47" t="s">
        <v>10</v>
      </c>
      <c r="R37" s="86" t="s">
        <v>714</v>
      </c>
      <c r="S37" s="5">
        <v>2.0833333333333315E-2</v>
      </c>
    </row>
    <row r="38" spans="1:19" ht="10.5" customHeight="1" x14ac:dyDescent="0.2">
      <c r="A38" s="16"/>
      <c r="B38" s="16"/>
      <c r="C38" s="16"/>
      <c r="D38" s="16"/>
      <c r="E38" s="16"/>
      <c r="F38" s="16"/>
      <c r="G38" s="163">
        <v>0.5</v>
      </c>
      <c r="H38" s="16"/>
      <c r="I38" s="16"/>
      <c r="J38" s="16"/>
      <c r="K38" s="16"/>
      <c r="L38" s="16"/>
      <c r="M38" s="16"/>
      <c r="N38" s="2">
        <v>43404</v>
      </c>
      <c r="O38" s="5">
        <v>0.52083333333333326</v>
      </c>
      <c r="P38" s="4">
        <v>0.54166666666666652</v>
      </c>
      <c r="Q38" s="47" t="s">
        <v>10</v>
      </c>
      <c r="R38" s="86" t="s">
        <v>714</v>
      </c>
      <c r="S38" s="5">
        <v>2.0833333333333259E-2</v>
      </c>
    </row>
    <row r="39" spans="1:19" ht="10.5" customHeight="1" x14ac:dyDescent="0.2">
      <c r="A39" s="16"/>
      <c r="B39" s="16"/>
      <c r="C39" s="16"/>
      <c r="D39" s="16"/>
      <c r="E39" s="13"/>
      <c r="F39" s="16"/>
      <c r="G39" s="163">
        <v>0.5</v>
      </c>
      <c r="H39" s="16"/>
      <c r="I39" s="16"/>
      <c r="J39" s="16"/>
      <c r="K39" s="16"/>
      <c r="L39" s="16"/>
      <c r="M39" s="16"/>
      <c r="N39" s="2">
        <v>43404</v>
      </c>
      <c r="O39" s="5">
        <v>0.54166666666666652</v>
      </c>
      <c r="P39" s="4">
        <v>0.56249999999999978</v>
      </c>
      <c r="Q39" s="47" t="s">
        <v>10</v>
      </c>
      <c r="R39" s="86" t="s">
        <v>714</v>
      </c>
      <c r="S39" s="5">
        <v>2.0833333333333259E-2</v>
      </c>
    </row>
    <row r="40" spans="1:19" ht="10.5" customHeight="1" x14ac:dyDescent="0.2">
      <c r="A40" s="16"/>
      <c r="B40" s="16"/>
      <c r="C40" s="16"/>
      <c r="D40" s="16"/>
      <c r="E40" s="13"/>
      <c r="F40" s="16"/>
      <c r="G40" s="163">
        <v>0.5</v>
      </c>
      <c r="H40" s="16"/>
      <c r="I40" s="16"/>
      <c r="J40" s="16"/>
      <c r="K40" s="16"/>
      <c r="L40" s="16"/>
      <c r="M40" s="16"/>
      <c r="N40" s="2">
        <v>43404</v>
      </c>
      <c r="O40" s="5">
        <v>0.58333333333333304</v>
      </c>
      <c r="P40" s="4">
        <v>0.6041666666666663</v>
      </c>
      <c r="Q40" s="47" t="s">
        <v>10</v>
      </c>
      <c r="R40" s="86" t="s">
        <v>714</v>
      </c>
      <c r="S40" s="5">
        <v>2.0833333333333259E-2</v>
      </c>
    </row>
    <row r="41" spans="1:19" ht="10.5" customHeight="1" x14ac:dyDescent="0.2">
      <c r="B41" s="16"/>
      <c r="C41" s="16"/>
      <c r="D41" s="16"/>
      <c r="E41" s="16"/>
      <c r="F41" s="16"/>
      <c r="G41" s="163">
        <v>0.5</v>
      </c>
      <c r="H41" s="16"/>
      <c r="I41" s="16"/>
      <c r="J41" s="16"/>
      <c r="K41" s="16"/>
      <c r="L41" s="16"/>
      <c r="M41" s="16"/>
      <c r="N41" s="2">
        <v>43404</v>
      </c>
      <c r="O41" s="5">
        <v>0.68749999999999933</v>
      </c>
      <c r="P41" s="4">
        <v>0.70833333333333259</v>
      </c>
      <c r="Q41" s="47" t="s">
        <v>10</v>
      </c>
      <c r="R41" s="86" t="s">
        <v>714</v>
      </c>
      <c r="S41" s="5">
        <v>2.0833333333333259E-2</v>
      </c>
    </row>
    <row r="42" spans="1:19" ht="10.5" customHeight="1" x14ac:dyDescent="0.2">
      <c r="B42" s="16"/>
      <c r="C42" s="16"/>
      <c r="D42" s="16"/>
      <c r="E42" s="16"/>
      <c r="F42" s="16"/>
      <c r="G42" s="163">
        <v>0.5</v>
      </c>
      <c r="H42" s="16"/>
      <c r="I42" s="16"/>
      <c r="J42" s="16"/>
      <c r="K42" s="16"/>
      <c r="L42" s="16"/>
      <c r="M42" s="16"/>
      <c r="N42" s="2">
        <v>43404</v>
      </c>
      <c r="O42" s="5">
        <v>0.70833333333333259</v>
      </c>
      <c r="P42" s="4">
        <v>0.72916666666666585</v>
      </c>
      <c r="Q42" s="47" t="s">
        <v>10</v>
      </c>
      <c r="R42" s="86" t="s">
        <v>714</v>
      </c>
      <c r="S42" s="5">
        <v>2.0833333333333259E-2</v>
      </c>
    </row>
    <row r="43" spans="1:19" ht="10.5" customHeight="1" x14ac:dyDescent="0.2">
      <c r="B43" s="16"/>
      <c r="C43" s="13"/>
      <c r="D43" s="16"/>
      <c r="E43" s="16"/>
      <c r="F43" s="16"/>
      <c r="H43" s="163">
        <v>0.5</v>
      </c>
      <c r="I43" s="16"/>
      <c r="J43" s="16"/>
      <c r="K43" s="16"/>
      <c r="L43" s="16"/>
      <c r="M43" s="16"/>
      <c r="N43" s="2">
        <v>43403</v>
      </c>
      <c r="O43" s="5">
        <v>0.72916666666666585</v>
      </c>
      <c r="P43" s="4">
        <v>0.74999999999999911</v>
      </c>
      <c r="Q43" s="47" t="s">
        <v>10</v>
      </c>
      <c r="R43" s="86" t="s">
        <v>715</v>
      </c>
      <c r="S43" s="5">
        <v>2.0833333333333259E-2</v>
      </c>
    </row>
    <row r="44" spans="1:19" ht="10.5" customHeight="1" x14ac:dyDescent="0.2">
      <c r="B44" s="16"/>
      <c r="C44" s="13"/>
      <c r="D44" s="16"/>
      <c r="E44" s="16"/>
      <c r="F44" s="16"/>
      <c r="H44" s="163">
        <v>0.5</v>
      </c>
      <c r="I44" s="16"/>
      <c r="J44" s="16"/>
      <c r="K44" s="16"/>
      <c r="L44" s="16"/>
      <c r="M44" s="16"/>
      <c r="N44" s="2">
        <v>43403</v>
      </c>
      <c r="O44" s="5">
        <v>0.74999999999999911</v>
      </c>
      <c r="P44" s="4">
        <v>0.77083333333333237</v>
      </c>
      <c r="Q44" s="47" t="s">
        <v>10</v>
      </c>
      <c r="R44" s="86" t="s">
        <v>715</v>
      </c>
      <c r="S44" s="5">
        <v>2.0833333333333259E-2</v>
      </c>
    </row>
    <row r="45" spans="1:19" ht="10.5" customHeight="1" x14ac:dyDescent="0.2">
      <c r="B45" s="16"/>
      <c r="C45" s="13"/>
      <c r="D45" s="16"/>
      <c r="E45" s="16"/>
      <c r="F45" s="16"/>
      <c r="H45" s="163">
        <v>0.5</v>
      </c>
      <c r="I45" s="16"/>
      <c r="J45" s="16"/>
      <c r="K45" s="16"/>
      <c r="L45" s="16"/>
      <c r="M45" s="16"/>
      <c r="N45" s="2">
        <v>43403</v>
      </c>
      <c r="O45" s="5">
        <v>0.77083333333333237</v>
      </c>
      <c r="P45" s="4">
        <v>0.79166666666666563</v>
      </c>
      <c r="Q45" s="47" t="s">
        <v>10</v>
      </c>
      <c r="R45" s="86" t="s">
        <v>715</v>
      </c>
      <c r="S45" s="5">
        <v>2.0833333333333259E-2</v>
      </c>
    </row>
    <row r="46" spans="1:19" ht="10.5" customHeight="1" x14ac:dyDescent="0.2">
      <c r="B46" s="16"/>
      <c r="C46" s="13"/>
      <c r="D46" s="16"/>
      <c r="E46" s="16"/>
      <c r="F46" s="16"/>
      <c r="H46" s="163">
        <v>0.5</v>
      </c>
      <c r="I46" s="16"/>
      <c r="J46" s="16"/>
      <c r="K46" s="16"/>
      <c r="L46" s="16"/>
      <c r="M46" s="16"/>
      <c r="N46" s="2">
        <v>43403</v>
      </c>
      <c r="O46" s="5">
        <v>0.79166666666666563</v>
      </c>
      <c r="P46" s="4">
        <v>0.81249999999999889</v>
      </c>
      <c r="Q46" s="47" t="s">
        <v>10</v>
      </c>
      <c r="R46" s="86" t="s">
        <v>715</v>
      </c>
      <c r="S46" s="5">
        <v>2.0833333333333259E-2</v>
      </c>
    </row>
    <row r="47" spans="1:19" ht="10.5" customHeight="1" x14ac:dyDescent="0.2">
      <c r="B47" s="16"/>
      <c r="C47" s="16"/>
      <c r="D47" s="16"/>
      <c r="E47" s="16"/>
      <c r="F47" s="16"/>
      <c r="H47" s="163">
        <v>0.5</v>
      </c>
      <c r="I47" s="16"/>
      <c r="J47" s="16"/>
      <c r="K47" s="16"/>
      <c r="L47" s="16"/>
      <c r="M47" s="16"/>
      <c r="N47" s="2">
        <v>43404</v>
      </c>
      <c r="O47" s="5">
        <v>0.77083333333333237</v>
      </c>
      <c r="P47" s="4">
        <v>0.79166666666666563</v>
      </c>
      <c r="Q47" s="47" t="s">
        <v>10</v>
      </c>
      <c r="R47" s="86" t="s">
        <v>728</v>
      </c>
      <c r="S47" s="5">
        <v>2.0833333333333259E-2</v>
      </c>
    </row>
    <row r="48" spans="1:19" ht="10.5" customHeight="1" x14ac:dyDescent="0.2">
      <c r="B48" s="16"/>
      <c r="C48" s="16"/>
      <c r="D48" s="16"/>
      <c r="E48" s="16"/>
      <c r="F48" s="16"/>
      <c r="H48" s="163">
        <v>0.5</v>
      </c>
      <c r="I48" s="16"/>
      <c r="J48" s="16"/>
      <c r="K48" s="16"/>
      <c r="L48" s="16"/>
      <c r="M48" s="16"/>
      <c r="N48" s="2">
        <v>43404</v>
      </c>
      <c r="O48" s="5">
        <v>0.79166666666666563</v>
      </c>
      <c r="P48" s="4">
        <v>0.81249999999999889</v>
      </c>
      <c r="Q48" s="47" t="s">
        <v>10</v>
      </c>
      <c r="R48" s="86" t="s">
        <v>728</v>
      </c>
      <c r="S48" s="5">
        <v>2.0833333333333259E-2</v>
      </c>
    </row>
    <row r="49" spans="2:23" ht="10.5" customHeight="1" x14ac:dyDescent="0.2">
      <c r="B49" s="16"/>
      <c r="C49" s="16"/>
      <c r="D49" s="16"/>
      <c r="E49" s="16"/>
      <c r="F49" s="16"/>
      <c r="H49" s="163">
        <v>0.5</v>
      </c>
      <c r="I49" s="16"/>
      <c r="J49" s="16"/>
      <c r="K49" s="16"/>
      <c r="L49" s="16"/>
      <c r="M49" s="16"/>
      <c r="N49" s="2">
        <v>43404</v>
      </c>
      <c r="O49" s="5">
        <v>0.81249999999999889</v>
      </c>
      <c r="P49" s="4">
        <v>0.83333333333333215</v>
      </c>
      <c r="Q49" s="47" t="s">
        <v>10</v>
      </c>
      <c r="R49" s="86" t="s">
        <v>728</v>
      </c>
      <c r="S49" s="5">
        <v>2.0833333333333259E-2</v>
      </c>
    </row>
    <row r="50" spans="2:23" ht="10.5" customHeight="1" x14ac:dyDescent="0.2">
      <c r="B50" s="16"/>
      <c r="C50" s="16"/>
      <c r="D50" s="16"/>
      <c r="E50" s="16"/>
      <c r="F50" s="16"/>
      <c r="H50" s="163">
        <v>0.5</v>
      </c>
      <c r="I50" s="16"/>
      <c r="J50" s="16"/>
      <c r="K50" s="16"/>
      <c r="L50" s="16"/>
      <c r="M50" s="16"/>
      <c r="N50" s="2">
        <v>43404</v>
      </c>
      <c r="O50" s="5">
        <v>0.87499999999999867</v>
      </c>
      <c r="P50" s="4">
        <v>0.89583333333333193</v>
      </c>
      <c r="Q50" s="47" t="s">
        <v>10</v>
      </c>
      <c r="R50" s="86" t="s">
        <v>728</v>
      </c>
      <c r="S50" s="5">
        <v>2.0833333333333259E-2</v>
      </c>
    </row>
    <row r="51" spans="2:23" ht="10.5" customHeight="1" x14ac:dyDescent="0.2">
      <c r="B51" s="16"/>
      <c r="C51" s="16"/>
      <c r="D51" s="16"/>
      <c r="E51" s="16"/>
      <c r="F51" s="16"/>
      <c r="H51" s="163">
        <v>0.5</v>
      </c>
      <c r="I51" s="16"/>
      <c r="J51" s="16"/>
      <c r="K51" s="16"/>
      <c r="L51" s="16"/>
      <c r="M51" s="16"/>
      <c r="N51" s="2">
        <v>43404</v>
      </c>
      <c r="O51" s="5">
        <v>0.89583333333333193</v>
      </c>
      <c r="P51" s="4">
        <v>0.91666666666666519</v>
      </c>
      <c r="Q51" s="47" t="s">
        <v>10</v>
      </c>
      <c r="R51" s="86" t="s">
        <v>728</v>
      </c>
      <c r="S51" s="5">
        <v>2.0833333333333259E-2</v>
      </c>
    </row>
    <row r="52" spans="2:23" ht="10.5" customHeight="1" x14ac:dyDescent="0.2">
      <c r="B52" s="16"/>
      <c r="C52" s="13"/>
      <c r="D52" s="16"/>
      <c r="E52" s="16"/>
      <c r="F52" s="16"/>
      <c r="H52" s="163">
        <v>0.5</v>
      </c>
      <c r="I52" s="16"/>
      <c r="J52" s="16"/>
      <c r="K52" s="16"/>
      <c r="M52" s="16"/>
      <c r="N52" s="2">
        <v>43406</v>
      </c>
      <c r="O52" s="3">
        <v>0.4375</v>
      </c>
      <c r="P52" s="4">
        <v>0.45833333333333331</v>
      </c>
      <c r="Q52" s="47" t="s">
        <v>10</v>
      </c>
      <c r="R52" s="86" t="s">
        <v>728</v>
      </c>
      <c r="S52" s="5">
        <v>2.0833333333333315E-2</v>
      </c>
    </row>
    <row r="53" spans="2:23" ht="10.5" customHeight="1" x14ac:dyDescent="0.2">
      <c r="B53" s="16"/>
      <c r="C53" s="13"/>
      <c r="D53" s="5"/>
      <c r="E53" s="16"/>
      <c r="F53" s="16"/>
      <c r="H53" s="163">
        <v>0.5</v>
      </c>
      <c r="I53" s="16"/>
      <c r="J53" s="16"/>
      <c r="K53" s="16"/>
      <c r="L53" s="16"/>
      <c r="M53" s="13"/>
      <c r="N53" s="2">
        <v>43406</v>
      </c>
      <c r="O53" s="3">
        <v>0.45833333333333331</v>
      </c>
      <c r="P53" s="4">
        <v>0.47916666666666663</v>
      </c>
      <c r="Q53" s="47" t="s">
        <v>10</v>
      </c>
      <c r="R53" s="86" t="s">
        <v>728</v>
      </c>
      <c r="S53" s="5">
        <v>2.0833333333333315E-2</v>
      </c>
    </row>
    <row r="54" spans="2:23" ht="10.5" customHeight="1" x14ac:dyDescent="0.2">
      <c r="B54" s="16"/>
      <c r="C54" s="13"/>
      <c r="D54" s="16"/>
      <c r="E54" s="16"/>
      <c r="F54" s="16"/>
      <c r="H54" s="163">
        <v>0.5</v>
      </c>
      <c r="I54" s="16"/>
      <c r="J54" s="16"/>
      <c r="K54" s="16"/>
      <c r="L54" s="16"/>
      <c r="M54" s="16"/>
      <c r="N54" s="2">
        <v>43406</v>
      </c>
      <c r="O54" s="3">
        <v>0.58333333333333304</v>
      </c>
      <c r="P54" s="4">
        <v>0.6041666666666663</v>
      </c>
      <c r="Q54" s="47" t="s">
        <v>10</v>
      </c>
      <c r="R54" s="86" t="s">
        <v>728</v>
      </c>
      <c r="S54" s="5">
        <v>2.0833333333333259E-2</v>
      </c>
    </row>
    <row r="55" spans="2:23" ht="10.5" customHeight="1" x14ac:dyDescent="0.2">
      <c r="B55" s="16"/>
      <c r="C55" s="16"/>
      <c r="D55" s="16"/>
      <c r="E55" s="16"/>
      <c r="F55" s="16"/>
      <c r="H55" s="163">
        <v>0.5</v>
      </c>
      <c r="I55" s="16"/>
      <c r="J55" s="16"/>
      <c r="K55" s="16"/>
      <c r="L55" s="16"/>
      <c r="M55" s="16"/>
      <c r="N55" s="2">
        <v>43406</v>
      </c>
      <c r="O55" s="3">
        <v>0.6041666666666663</v>
      </c>
      <c r="P55" s="4">
        <v>0.62499999999999956</v>
      </c>
      <c r="Q55" s="47" t="s">
        <v>10</v>
      </c>
      <c r="R55" s="86" t="s">
        <v>728</v>
      </c>
      <c r="S55" s="5">
        <v>2.0833333333333259E-2</v>
      </c>
    </row>
    <row r="56" spans="2:23" ht="10.5" customHeight="1" x14ac:dyDescent="0.2">
      <c r="B56" s="16"/>
      <c r="C56" s="16"/>
      <c r="D56" s="16"/>
      <c r="E56" s="16"/>
      <c r="F56" s="16"/>
      <c r="H56" s="163">
        <v>0.5</v>
      </c>
      <c r="I56" s="16"/>
      <c r="J56" s="16"/>
      <c r="K56" s="16"/>
      <c r="L56" s="16"/>
      <c r="M56" s="16"/>
      <c r="N56" s="2">
        <v>43406</v>
      </c>
      <c r="O56" s="3">
        <v>0.62499999999999956</v>
      </c>
      <c r="P56" s="4">
        <v>0.64583333333333282</v>
      </c>
      <c r="Q56" s="47" t="s">
        <v>10</v>
      </c>
      <c r="R56" s="86" t="s">
        <v>728</v>
      </c>
      <c r="S56" s="5">
        <v>2.0833333333333259E-2</v>
      </c>
    </row>
    <row r="57" spans="2:23" ht="10.5" customHeight="1" x14ac:dyDescent="0.2">
      <c r="B57" s="16"/>
      <c r="C57" s="16"/>
      <c r="D57" s="16"/>
      <c r="E57" s="16"/>
      <c r="F57" s="16"/>
      <c r="H57" s="163">
        <v>0.5</v>
      </c>
      <c r="I57" s="16"/>
      <c r="J57" s="16"/>
      <c r="K57" s="16"/>
      <c r="L57" s="16"/>
      <c r="M57" s="16"/>
      <c r="N57" s="2">
        <v>43406</v>
      </c>
      <c r="O57" s="3">
        <v>0.64583333333333282</v>
      </c>
      <c r="P57" s="4">
        <v>0.66666666666666607</v>
      </c>
      <c r="Q57" s="47" t="s">
        <v>10</v>
      </c>
      <c r="R57" s="86" t="s">
        <v>728</v>
      </c>
      <c r="S57" s="5">
        <v>2.0833333333333259E-2</v>
      </c>
    </row>
    <row r="58" spans="2:23" ht="10.5" customHeight="1" x14ac:dyDescent="0.2">
      <c r="B58" s="16"/>
      <c r="C58" s="16"/>
      <c r="D58" s="16"/>
      <c r="E58" s="16"/>
      <c r="F58" s="16"/>
      <c r="H58" s="163">
        <v>0.5</v>
      </c>
      <c r="I58" s="16"/>
      <c r="J58" s="16"/>
      <c r="K58" s="16"/>
      <c r="L58" s="16"/>
      <c r="M58" s="16"/>
      <c r="N58" s="2">
        <v>43406</v>
      </c>
      <c r="O58" s="3">
        <v>0.66666666666666607</v>
      </c>
      <c r="P58" s="4">
        <v>0.68749999999999933</v>
      </c>
      <c r="Q58" s="47" t="s">
        <v>10</v>
      </c>
      <c r="R58" s="86" t="s">
        <v>728</v>
      </c>
      <c r="S58" s="5">
        <v>2.0833333333333259E-2</v>
      </c>
    </row>
    <row r="59" spans="2:23" ht="10.5" customHeight="1" x14ac:dyDescent="0.2">
      <c r="B59" s="16"/>
      <c r="C59" s="16"/>
      <c r="D59" s="16"/>
      <c r="E59" s="16"/>
      <c r="F59" s="16"/>
      <c r="H59" s="163">
        <v>0.5</v>
      </c>
      <c r="I59" s="16"/>
      <c r="J59" s="16"/>
      <c r="K59" s="16"/>
      <c r="L59" s="16"/>
      <c r="M59" s="16"/>
      <c r="N59" s="2">
        <v>43406</v>
      </c>
      <c r="O59" s="3">
        <v>0.68749999999999933</v>
      </c>
      <c r="P59" s="4">
        <v>0.70833333333333259</v>
      </c>
      <c r="Q59" s="47" t="s">
        <v>10</v>
      </c>
      <c r="R59" s="86" t="s">
        <v>728</v>
      </c>
      <c r="S59" s="5">
        <v>2.0833333333333259E-2</v>
      </c>
    </row>
    <row r="60" spans="2:23" ht="10.5" customHeight="1" x14ac:dyDescent="0.2">
      <c r="B60" s="16"/>
      <c r="C60" s="16"/>
      <c r="D60" s="16"/>
      <c r="E60" s="16"/>
      <c r="F60" s="16"/>
      <c r="H60" s="163">
        <v>0.5</v>
      </c>
      <c r="I60" s="16"/>
      <c r="J60" s="16"/>
      <c r="K60" s="16"/>
      <c r="L60" s="16"/>
      <c r="M60" s="16"/>
      <c r="N60" s="2">
        <v>43406</v>
      </c>
      <c r="O60" s="3">
        <v>0.70833333333333259</v>
      </c>
      <c r="P60" s="4">
        <v>0.72916666666666585</v>
      </c>
      <c r="Q60" s="47" t="s">
        <v>10</v>
      </c>
      <c r="R60" s="86" t="s">
        <v>728</v>
      </c>
      <c r="S60" s="5">
        <v>2.0833333333333259E-2</v>
      </c>
    </row>
    <row r="61" spans="2:23" ht="10.5" customHeight="1" x14ac:dyDescent="0.2">
      <c r="B61" s="16"/>
      <c r="C61" s="16"/>
      <c r="D61" s="16"/>
      <c r="E61" s="16"/>
      <c r="F61" s="16"/>
      <c r="H61" s="163">
        <v>0.5</v>
      </c>
      <c r="I61" s="16"/>
      <c r="J61" s="16"/>
      <c r="K61" s="16"/>
      <c r="L61" s="16"/>
      <c r="M61" s="16"/>
      <c r="N61" s="2">
        <v>43406</v>
      </c>
      <c r="O61" s="3">
        <v>0.72916666666666585</v>
      </c>
      <c r="P61" s="4">
        <v>0.74999999999999911</v>
      </c>
      <c r="Q61" s="47" t="s">
        <v>10</v>
      </c>
      <c r="R61" s="86" t="s">
        <v>728</v>
      </c>
      <c r="S61" s="5">
        <v>2.0833333333333259E-2</v>
      </c>
    </row>
    <row r="62" spans="2:23" ht="10.5" customHeight="1" x14ac:dyDescent="0.2">
      <c r="B62" s="16"/>
      <c r="C62" s="16"/>
      <c r="D62" s="16"/>
      <c r="E62" s="16"/>
      <c r="F62" s="16"/>
      <c r="H62" s="163">
        <v>0.5</v>
      </c>
      <c r="I62" s="16"/>
      <c r="J62" s="16"/>
      <c r="K62" s="16"/>
      <c r="L62" s="16"/>
      <c r="M62" s="16"/>
      <c r="N62" s="2">
        <v>43406</v>
      </c>
      <c r="O62" s="3">
        <v>0.74999999999999911</v>
      </c>
      <c r="P62" s="4">
        <v>0.77083333333333237</v>
      </c>
      <c r="Q62" s="47" t="s">
        <v>10</v>
      </c>
      <c r="R62" s="86" t="s">
        <v>728</v>
      </c>
      <c r="S62" s="5">
        <v>2.0833333333333259E-2</v>
      </c>
      <c r="V62" s="87"/>
      <c r="W62" s="86"/>
    </row>
    <row r="63" spans="2:23" ht="10.5" customHeight="1" x14ac:dyDescent="0.2">
      <c r="B63" s="16"/>
      <c r="C63" s="13"/>
      <c r="D63" s="16"/>
      <c r="E63" s="16"/>
      <c r="F63" s="16"/>
      <c r="H63" s="163">
        <v>0.5</v>
      </c>
      <c r="I63" s="16"/>
      <c r="J63" s="16"/>
      <c r="K63" s="16"/>
      <c r="L63" s="16"/>
      <c r="M63" s="16"/>
      <c r="N63" s="2">
        <v>43406</v>
      </c>
      <c r="O63" s="3">
        <v>0.54166666666666652</v>
      </c>
      <c r="P63" s="4">
        <v>0.56249999999999978</v>
      </c>
      <c r="Q63" s="47" t="s">
        <v>10</v>
      </c>
      <c r="R63" s="86" t="s">
        <v>729</v>
      </c>
      <c r="S63" s="5">
        <v>2.0833333333333259E-2</v>
      </c>
      <c r="V63" s="87"/>
      <c r="W63" s="86"/>
    </row>
    <row r="64" spans="2:23" ht="10.5" customHeight="1" x14ac:dyDescent="0.2">
      <c r="B64" s="16"/>
      <c r="C64" s="13"/>
      <c r="D64" s="16"/>
      <c r="E64" s="16"/>
      <c r="F64" s="16"/>
      <c r="H64" s="163">
        <v>0.5</v>
      </c>
      <c r="I64" s="16"/>
      <c r="J64" s="16"/>
      <c r="L64" s="16"/>
      <c r="M64" s="16"/>
      <c r="N64" s="2">
        <v>43406</v>
      </c>
      <c r="O64" s="3">
        <v>0.56249999999999978</v>
      </c>
      <c r="P64" s="4">
        <v>0.58333333333333304</v>
      </c>
      <c r="Q64" s="47" t="s">
        <v>10</v>
      </c>
      <c r="R64" s="86" t="s">
        <v>729</v>
      </c>
      <c r="S64" s="5">
        <v>2.0833333333333259E-2</v>
      </c>
      <c r="V64" s="87"/>
      <c r="W64" s="86"/>
    </row>
    <row r="65" spans="1:23" ht="10.5" customHeight="1" x14ac:dyDescent="0.2">
      <c r="B65" s="16"/>
      <c r="C65" s="13"/>
      <c r="D65" s="16"/>
      <c r="E65" s="16"/>
      <c r="F65" s="13"/>
      <c r="G65" s="163">
        <v>0.5</v>
      </c>
      <c r="H65" s="16"/>
      <c r="I65" s="16"/>
      <c r="J65" s="16"/>
      <c r="K65" s="16"/>
      <c r="L65" s="16"/>
      <c r="M65" s="13"/>
      <c r="N65" s="2">
        <v>43375</v>
      </c>
      <c r="O65" s="3">
        <v>0.41666666666666663</v>
      </c>
      <c r="P65" s="4">
        <v>0.43749999999999994</v>
      </c>
      <c r="Q65" s="98" t="s">
        <v>10</v>
      </c>
      <c r="R65" s="86" t="s">
        <v>609</v>
      </c>
      <c r="S65" s="5">
        <v>2.0833333333333315E-2</v>
      </c>
      <c r="V65" s="87"/>
      <c r="W65" s="86"/>
    </row>
    <row r="66" spans="1:23" ht="10.5" customHeight="1" x14ac:dyDescent="0.2">
      <c r="B66" s="16"/>
      <c r="C66" s="13"/>
      <c r="D66" s="5"/>
      <c r="E66" s="16"/>
      <c r="F66" s="16"/>
      <c r="G66" s="163">
        <v>0.5</v>
      </c>
      <c r="H66" s="16"/>
      <c r="I66" s="16"/>
      <c r="J66" s="16"/>
      <c r="K66" s="16"/>
      <c r="L66" s="16"/>
      <c r="M66" s="16"/>
      <c r="N66" s="2">
        <v>43375</v>
      </c>
      <c r="O66" s="3">
        <v>0.43749999999999994</v>
      </c>
      <c r="P66" s="4">
        <v>0.45833333333333326</v>
      </c>
      <c r="Q66" s="98" t="s">
        <v>10</v>
      </c>
      <c r="R66" s="86" t="s">
        <v>609</v>
      </c>
      <c r="S66" s="5">
        <v>2.0833333333333315E-2</v>
      </c>
      <c r="V66" s="87"/>
      <c r="W66" s="86"/>
    </row>
    <row r="67" spans="1:23" ht="10.5" customHeight="1" x14ac:dyDescent="0.2">
      <c r="B67" s="16"/>
      <c r="C67" s="13"/>
      <c r="D67" s="16"/>
      <c r="E67" s="16"/>
      <c r="F67" s="16"/>
      <c r="G67" s="163">
        <v>0.5</v>
      </c>
      <c r="H67" s="16"/>
      <c r="I67" s="16"/>
      <c r="J67" s="16"/>
      <c r="K67" s="16"/>
      <c r="L67" s="16"/>
      <c r="M67" s="13"/>
      <c r="N67" s="2">
        <v>43375</v>
      </c>
      <c r="O67" s="3">
        <v>0.49999999999999989</v>
      </c>
      <c r="P67" s="4">
        <v>0.52083333333333315</v>
      </c>
      <c r="Q67" s="98" t="s">
        <v>10</v>
      </c>
      <c r="R67" s="86" t="s">
        <v>609</v>
      </c>
      <c r="S67" s="5">
        <v>2.0833333333333259E-2</v>
      </c>
    </row>
    <row r="68" spans="1:23" ht="10.5" customHeight="1" x14ac:dyDescent="0.2">
      <c r="B68" s="16"/>
      <c r="C68" s="16"/>
      <c r="D68" s="16"/>
      <c r="E68" s="16"/>
      <c r="F68" s="16"/>
      <c r="G68" s="163">
        <v>0.5</v>
      </c>
      <c r="H68" s="16"/>
      <c r="I68" s="16"/>
      <c r="J68" s="16"/>
      <c r="K68" s="16"/>
      <c r="L68" s="16"/>
      <c r="M68" s="13"/>
      <c r="N68" s="2">
        <v>43403</v>
      </c>
      <c r="O68" s="5">
        <v>0.6041666666666663</v>
      </c>
      <c r="P68" s="4">
        <v>0.62499999999999956</v>
      </c>
      <c r="Q68" s="47" t="s">
        <v>10</v>
      </c>
      <c r="R68" s="86" t="s">
        <v>716</v>
      </c>
      <c r="S68" s="5">
        <v>2.0833333333333259E-2</v>
      </c>
    </row>
    <row r="69" spans="1:23" ht="10.5" customHeight="1" x14ac:dyDescent="0.2">
      <c r="A69" s="16"/>
      <c r="B69" s="16"/>
      <c r="C69" s="16"/>
      <c r="D69" s="16"/>
      <c r="E69" s="16"/>
      <c r="F69" s="13"/>
      <c r="G69" s="163">
        <v>0.5</v>
      </c>
      <c r="H69" s="16"/>
      <c r="I69" s="16"/>
      <c r="J69" s="16"/>
      <c r="K69" s="16"/>
      <c r="L69" s="16"/>
      <c r="M69" s="16"/>
      <c r="N69" s="2">
        <v>43403</v>
      </c>
      <c r="O69" s="5">
        <v>0.62499999999999956</v>
      </c>
      <c r="P69" s="4">
        <v>0.64583333333333282</v>
      </c>
      <c r="Q69" s="47" t="s">
        <v>10</v>
      </c>
      <c r="R69" s="86" t="s">
        <v>716</v>
      </c>
      <c r="S69" s="5">
        <v>2.0833333333333259E-2</v>
      </c>
    </row>
    <row r="70" spans="1:23" ht="10.5" customHeight="1" x14ac:dyDescent="0.2">
      <c r="B70" s="16"/>
      <c r="C70" s="16"/>
      <c r="D70" s="16"/>
      <c r="E70" s="16"/>
      <c r="F70" s="16"/>
      <c r="G70" s="163">
        <v>0.5</v>
      </c>
      <c r="H70" s="16"/>
      <c r="I70" s="16"/>
      <c r="J70" s="16"/>
      <c r="K70" s="16"/>
      <c r="L70" s="16"/>
      <c r="M70" s="16"/>
      <c r="N70" s="2">
        <v>43403</v>
      </c>
      <c r="O70" s="5">
        <v>0.64583333333333282</v>
      </c>
      <c r="P70" s="4">
        <v>0.66666666666666607</v>
      </c>
      <c r="Q70" s="47" t="s">
        <v>10</v>
      </c>
      <c r="R70" s="86" t="s">
        <v>716</v>
      </c>
      <c r="S70" s="5">
        <v>2.0833333333333259E-2</v>
      </c>
    </row>
    <row r="71" spans="1:23" ht="10.5" customHeight="1" x14ac:dyDescent="0.2">
      <c r="B71" s="16"/>
      <c r="C71" s="13"/>
      <c r="D71" s="16"/>
      <c r="E71" s="16"/>
      <c r="F71" s="16"/>
      <c r="G71" s="163">
        <v>0.5</v>
      </c>
      <c r="H71" s="16"/>
      <c r="I71" s="16"/>
      <c r="J71" s="16"/>
      <c r="K71" s="16"/>
      <c r="L71" s="16"/>
      <c r="M71" s="13"/>
      <c r="N71" s="2">
        <v>43405</v>
      </c>
      <c r="O71" s="5">
        <v>0.58333333333333304</v>
      </c>
      <c r="P71" s="4">
        <v>0.6041666666666663</v>
      </c>
      <c r="Q71" s="47" t="s">
        <v>10</v>
      </c>
      <c r="R71" s="86" t="s">
        <v>726</v>
      </c>
      <c r="S71" s="5">
        <v>2.0833333333333259E-2</v>
      </c>
    </row>
    <row r="72" spans="1:23" ht="10.5" customHeight="1" x14ac:dyDescent="0.2">
      <c r="B72" s="16"/>
      <c r="C72" s="16"/>
      <c r="D72" s="16"/>
      <c r="E72" s="16"/>
      <c r="F72" s="16"/>
      <c r="G72" s="163">
        <v>0.5</v>
      </c>
      <c r="H72" s="16"/>
      <c r="I72" s="16"/>
      <c r="J72" s="16"/>
      <c r="K72" s="16"/>
      <c r="L72" s="16"/>
      <c r="M72" s="16"/>
      <c r="N72" s="2">
        <v>43405</v>
      </c>
      <c r="O72" s="5">
        <v>0.6041666666666663</v>
      </c>
      <c r="P72" s="4">
        <v>0.62499999999999956</v>
      </c>
      <c r="Q72" s="47" t="s">
        <v>10</v>
      </c>
      <c r="R72" s="86" t="s">
        <v>726</v>
      </c>
      <c r="S72" s="5">
        <v>2.0833333333333259E-2</v>
      </c>
    </row>
    <row r="73" spans="1:23" ht="10.5" customHeight="1" x14ac:dyDescent="0.2">
      <c r="A73" s="16"/>
      <c r="B73" s="16"/>
      <c r="C73" s="16"/>
      <c r="D73" s="16"/>
      <c r="E73" s="16"/>
      <c r="F73" s="16"/>
      <c r="G73" s="163">
        <v>0.5</v>
      </c>
      <c r="H73" s="16"/>
      <c r="I73" s="16"/>
      <c r="J73" s="16"/>
      <c r="K73" s="16"/>
      <c r="L73" s="16"/>
      <c r="M73" s="16"/>
      <c r="N73" s="2">
        <v>43405</v>
      </c>
      <c r="O73" s="5">
        <v>0.62499999999999956</v>
      </c>
      <c r="P73" s="4">
        <v>0.64583333333333282</v>
      </c>
      <c r="Q73" s="47" t="s">
        <v>10</v>
      </c>
      <c r="R73" s="86" t="s">
        <v>726</v>
      </c>
      <c r="S73" s="5">
        <v>2.0833333333333259E-2</v>
      </c>
    </row>
    <row r="74" spans="1:23" ht="10.5" customHeight="1" x14ac:dyDescent="0.2">
      <c r="B74" s="16"/>
      <c r="C74" s="13"/>
      <c r="D74" s="16"/>
      <c r="E74" s="16"/>
      <c r="F74" s="16"/>
      <c r="G74" s="163">
        <v>0.5</v>
      </c>
      <c r="H74" s="16"/>
      <c r="I74" s="16"/>
      <c r="J74" s="16"/>
      <c r="K74" s="16"/>
      <c r="L74" s="16"/>
      <c r="M74" s="16"/>
      <c r="N74" s="2">
        <v>43405</v>
      </c>
      <c r="O74" s="5">
        <v>0.64583333333333282</v>
      </c>
      <c r="P74" s="4">
        <v>0.66666666666666607</v>
      </c>
      <c r="Q74" s="47" t="s">
        <v>10</v>
      </c>
      <c r="R74" s="86" t="s">
        <v>726</v>
      </c>
      <c r="S74" s="5">
        <v>2.0833333333333259E-2</v>
      </c>
    </row>
    <row r="75" spans="1:23" ht="10.5" customHeight="1" x14ac:dyDescent="0.2">
      <c r="B75" s="16"/>
      <c r="C75" s="13"/>
      <c r="D75" s="16"/>
      <c r="E75" s="16"/>
      <c r="F75" s="16"/>
      <c r="G75" s="163">
        <v>0.5</v>
      </c>
      <c r="H75" s="16"/>
      <c r="I75" s="16"/>
      <c r="J75" s="16"/>
      <c r="K75" s="16"/>
      <c r="L75" s="16"/>
      <c r="M75" s="16"/>
      <c r="N75" s="2">
        <v>43405</v>
      </c>
      <c r="O75" s="5">
        <v>0.66666666666666607</v>
      </c>
      <c r="P75" s="4">
        <v>0.68749999999999933</v>
      </c>
      <c r="Q75" s="47" t="s">
        <v>10</v>
      </c>
      <c r="R75" s="86" t="s">
        <v>726</v>
      </c>
      <c r="S75" s="5">
        <v>2.0833333333333259E-2</v>
      </c>
    </row>
    <row r="76" spans="1:23" ht="10.5" customHeight="1" x14ac:dyDescent="0.2">
      <c r="B76" s="16"/>
      <c r="C76" s="13"/>
      <c r="D76" s="16"/>
      <c r="E76" s="16"/>
      <c r="F76" s="16"/>
      <c r="G76" s="163">
        <v>0.5</v>
      </c>
      <c r="H76" s="16"/>
      <c r="I76" s="16"/>
      <c r="J76" s="16"/>
      <c r="K76" s="16"/>
      <c r="L76" s="16"/>
      <c r="M76" s="16"/>
      <c r="N76" s="2">
        <v>43405</v>
      </c>
      <c r="O76" s="5">
        <v>0.68749999999999933</v>
      </c>
      <c r="P76" s="4">
        <v>0.70833333333333259</v>
      </c>
      <c r="Q76" s="47" t="s">
        <v>10</v>
      </c>
      <c r="R76" s="86" t="s">
        <v>726</v>
      </c>
      <c r="S76" s="5">
        <v>2.0833333333333259E-2</v>
      </c>
    </row>
    <row r="77" spans="1:23" ht="10.5" customHeight="1" x14ac:dyDescent="0.2">
      <c r="B77" s="16"/>
      <c r="C77" s="13"/>
      <c r="D77" s="16"/>
      <c r="E77" s="16"/>
      <c r="F77" s="16"/>
      <c r="G77" s="163">
        <v>0.5</v>
      </c>
      <c r="H77" s="16"/>
      <c r="I77" s="16"/>
      <c r="J77" s="16"/>
      <c r="K77" s="16"/>
      <c r="L77" s="16"/>
      <c r="M77" s="16"/>
      <c r="N77" s="2">
        <v>43405</v>
      </c>
      <c r="O77" s="5">
        <v>0.70833333333333259</v>
      </c>
      <c r="P77" s="4">
        <v>0.72916666666666585</v>
      </c>
      <c r="Q77" s="47" t="s">
        <v>10</v>
      </c>
      <c r="R77" s="86" t="s">
        <v>726</v>
      </c>
      <c r="S77" s="5">
        <v>2.0833333333333259E-2</v>
      </c>
    </row>
    <row r="78" spans="1:23" ht="10.5" customHeight="1" x14ac:dyDescent="0.2">
      <c r="B78" s="16"/>
      <c r="C78" s="13"/>
      <c r="D78" s="16"/>
      <c r="E78" s="16"/>
      <c r="F78" s="16"/>
      <c r="G78" s="163">
        <v>0.5</v>
      </c>
      <c r="H78" s="16"/>
      <c r="I78" s="16"/>
      <c r="J78" s="16"/>
      <c r="K78" s="16"/>
      <c r="L78" s="16"/>
      <c r="M78" s="16"/>
      <c r="N78" s="2">
        <v>43405</v>
      </c>
      <c r="O78" s="5">
        <v>0.72916666666666585</v>
      </c>
      <c r="P78" s="4">
        <v>0.74999999999999911</v>
      </c>
      <c r="Q78" s="47" t="s">
        <v>10</v>
      </c>
      <c r="R78" s="86" t="s">
        <v>726</v>
      </c>
      <c r="S78" s="5">
        <v>2.0833333333333259E-2</v>
      </c>
    </row>
    <row r="79" spans="1:23" ht="10.5" customHeight="1" x14ac:dyDescent="0.2">
      <c r="B79" s="16"/>
      <c r="C79" s="13"/>
      <c r="D79" s="16"/>
      <c r="E79" s="16"/>
      <c r="F79" s="16"/>
      <c r="G79" s="163">
        <v>0.5</v>
      </c>
      <c r="H79" s="16"/>
      <c r="I79" s="16"/>
      <c r="J79" s="16"/>
      <c r="K79" s="16"/>
      <c r="L79" s="16"/>
      <c r="M79" s="16"/>
      <c r="N79" s="2">
        <v>43405</v>
      </c>
      <c r="O79" s="5">
        <v>0.74999999999999911</v>
      </c>
      <c r="P79" s="4">
        <v>0.77083333333333237</v>
      </c>
      <c r="Q79" s="47" t="s">
        <v>10</v>
      </c>
      <c r="R79" s="86" t="s">
        <v>726</v>
      </c>
      <c r="S79" s="5">
        <v>2.0833333333333259E-2</v>
      </c>
    </row>
    <row r="80" spans="1:23" ht="10.5" customHeight="1" x14ac:dyDescent="0.2">
      <c r="B80" s="16"/>
      <c r="C80" s="13"/>
      <c r="D80" s="16"/>
      <c r="E80" s="16"/>
      <c r="F80" s="16"/>
      <c r="G80" s="163">
        <v>0.5</v>
      </c>
      <c r="H80" s="16"/>
      <c r="I80" s="16"/>
      <c r="J80" s="16"/>
      <c r="K80" s="16"/>
      <c r="L80" s="16"/>
      <c r="M80" s="16"/>
      <c r="N80" s="2">
        <v>43405</v>
      </c>
      <c r="O80" s="5">
        <v>0.77083333333333237</v>
      </c>
      <c r="P80" s="4">
        <v>0.79166666666666563</v>
      </c>
      <c r="Q80" s="47" t="s">
        <v>10</v>
      </c>
      <c r="R80" s="86" t="s">
        <v>726</v>
      </c>
      <c r="S80" s="5">
        <v>2.0833333333333259E-2</v>
      </c>
    </row>
    <row r="81" spans="1:19" ht="10.5" customHeight="1" x14ac:dyDescent="0.2">
      <c r="B81" s="16"/>
      <c r="C81" s="13"/>
      <c r="D81" s="16"/>
      <c r="E81" s="16"/>
      <c r="F81" s="16"/>
      <c r="G81" s="163">
        <v>0.5</v>
      </c>
      <c r="H81" s="16"/>
      <c r="I81" s="16"/>
      <c r="J81" s="16"/>
      <c r="K81" s="16"/>
      <c r="L81" s="16"/>
      <c r="M81" s="16"/>
      <c r="N81" s="2">
        <v>43405</v>
      </c>
      <c r="O81" s="5">
        <v>0.81249999999999889</v>
      </c>
      <c r="P81" s="4">
        <v>0.83333333333333215</v>
      </c>
      <c r="Q81" s="47" t="s">
        <v>10</v>
      </c>
      <c r="R81" s="86" t="s">
        <v>726</v>
      </c>
      <c r="S81" s="5">
        <v>2.0833333333333259E-2</v>
      </c>
    </row>
    <row r="82" spans="1:19" ht="10.5" customHeight="1" x14ac:dyDescent="0.2">
      <c r="B82" s="16"/>
      <c r="C82" s="16"/>
      <c r="D82" s="16"/>
      <c r="E82" s="16"/>
      <c r="F82" s="16"/>
      <c r="G82" s="163">
        <v>0.5</v>
      </c>
      <c r="H82" s="16"/>
      <c r="I82" s="16"/>
      <c r="J82" s="16"/>
      <c r="K82" s="16"/>
      <c r="L82" s="16"/>
      <c r="M82" s="16"/>
      <c r="N82" s="2">
        <v>43378</v>
      </c>
      <c r="O82" s="3">
        <v>0.70833333333333259</v>
      </c>
      <c r="P82" s="4">
        <v>0.72916666666666585</v>
      </c>
      <c r="Q82" s="98" t="s">
        <v>10</v>
      </c>
      <c r="R82" s="86" t="s">
        <v>631</v>
      </c>
      <c r="S82" s="5">
        <v>2.0833333333333259E-2</v>
      </c>
    </row>
    <row r="83" spans="1:19" ht="10.5" customHeight="1" x14ac:dyDescent="0.2">
      <c r="B83" s="16"/>
      <c r="C83" s="16"/>
      <c r="D83" s="16"/>
      <c r="E83" s="16"/>
      <c r="F83" s="16"/>
      <c r="G83" s="163">
        <v>0.5</v>
      </c>
      <c r="H83" s="16"/>
      <c r="I83" s="16"/>
      <c r="J83" s="16"/>
      <c r="K83" s="16"/>
      <c r="L83" s="16"/>
      <c r="M83" s="16"/>
      <c r="N83" s="2">
        <v>43378</v>
      </c>
      <c r="O83" s="3">
        <v>0.72916666666666585</v>
      </c>
      <c r="P83" s="4">
        <v>0.74999999999999911</v>
      </c>
      <c r="Q83" s="98" t="s">
        <v>10</v>
      </c>
      <c r="R83" s="86" t="s">
        <v>631</v>
      </c>
      <c r="S83" s="5">
        <v>2.0833333333333259E-2</v>
      </c>
    </row>
    <row r="84" spans="1:19" ht="10.5" customHeight="1" x14ac:dyDescent="0.2">
      <c r="B84" s="16"/>
      <c r="C84" s="16"/>
      <c r="D84" s="16"/>
      <c r="E84" s="16"/>
      <c r="F84" s="16"/>
      <c r="G84" s="163">
        <v>0.5</v>
      </c>
      <c r="H84" s="16"/>
      <c r="I84" s="16"/>
      <c r="J84" s="16"/>
      <c r="K84" s="16"/>
      <c r="L84" s="16"/>
      <c r="M84" s="16"/>
      <c r="N84" s="2">
        <v>43378</v>
      </c>
      <c r="O84" s="3">
        <v>0.74999999999999911</v>
      </c>
      <c r="P84" s="4">
        <v>0.77083333333333237</v>
      </c>
      <c r="Q84" s="98" t="s">
        <v>10</v>
      </c>
      <c r="R84" s="86" t="s">
        <v>631</v>
      </c>
      <c r="S84" s="5">
        <v>2.0833333333333259E-2</v>
      </c>
    </row>
    <row r="85" spans="1:19" ht="10.5" customHeight="1" x14ac:dyDescent="0.2">
      <c r="B85" s="16"/>
      <c r="C85" s="16"/>
      <c r="D85" s="16"/>
      <c r="E85" s="16"/>
      <c r="F85" s="16"/>
      <c r="G85" s="163">
        <v>0.5</v>
      </c>
      <c r="H85" s="16"/>
      <c r="I85" s="16"/>
      <c r="J85" s="16"/>
      <c r="K85" s="16"/>
      <c r="L85" s="16"/>
      <c r="M85" s="16"/>
      <c r="N85" s="2">
        <v>43378</v>
      </c>
      <c r="O85" s="3">
        <v>0.77083333333333237</v>
      </c>
      <c r="P85" s="4">
        <v>0.79166666666666563</v>
      </c>
      <c r="Q85" s="98" t="s">
        <v>10</v>
      </c>
      <c r="R85" s="86" t="s">
        <v>631</v>
      </c>
      <c r="S85" s="5">
        <v>2.0833333333333259E-2</v>
      </c>
    </row>
    <row r="86" spans="1:19" ht="10.5" customHeight="1" x14ac:dyDescent="0.2">
      <c r="A86" s="16"/>
      <c r="B86" s="16"/>
      <c r="C86" s="16"/>
      <c r="D86" s="16"/>
      <c r="E86" s="16"/>
      <c r="F86" s="16"/>
      <c r="G86" s="163">
        <v>0.5</v>
      </c>
      <c r="H86" s="16"/>
      <c r="I86" s="16"/>
      <c r="J86" s="16"/>
      <c r="K86" s="16"/>
      <c r="L86" s="16"/>
      <c r="M86" s="16"/>
      <c r="N86" s="2">
        <v>43383</v>
      </c>
      <c r="O86" s="3">
        <v>0.4375</v>
      </c>
      <c r="P86" s="4">
        <v>0.45833333333333331</v>
      </c>
      <c r="Q86" s="98" t="s">
        <v>10</v>
      </c>
      <c r="R86" s="86" t="s">
        <v>640</v>
      </c>
      <c r="S86" s="5">
        <v>2.0833333333333315E-2</v>
      </c>
    </row>
    <row r="87" spans="1:19" ht="10.5" customHeight="1" x14ac:dyDescent="0.2">
      <c r="A87" s="16"/>
      <c r="B87" s="16"/>
      <c r="C87" s="16"/>
      <c r="D87" s="16"/>
      <c r="E87" s="16"/>
      <c r="F87" s="16"/>
      <c r="G87" s="163">
        <v>0.5</v>
      </c>
      <c r="H87" s="16"/>
      <c r="I87" s="16"/>
      <c r="J87" s="16"/>
      <c r="K87" s="16"/>
      <c r="L87" s="16"/>
      <c r="M87" s="16"/>
      <c r="N87" s="2">
        <v>43383</v>
      </c>
      <c r="O87" s="3">
        <v>0.45833333333333331</v>
      </c>
      <c r="P87" s="4">
        <v>0.47916666666666663</v>
      </c>
      <c r="Q87" s="98" t="s">
        <v>10</v>
      </c>
      <c r="R87" s="86" t="s">
        <v>640</v>
      </c>
      <c r="S87" s="5">
        <v>2.0833333333333315E-2</v>
      </c>
    </row>
    <row r="88" spans="1:19" ht="10.5" customHeight="1" x14ac:dyDescent="0.2">
      <c r="B88" s="16"/>
      <c r="C88" s="13"/>
      <c r="D88" s="16"/>
      <c r="E88" s="16"/>
      <c r="F88" s="16"/>
      <c r="G88" s="163">
        <v>0.5</v>
      </c>
      <c r="H88" s="16"/>
      <c r="J88" s="16"/>
      <c r="K88" s="16"/>
      <c r="L88" s="16"/>
      <c r="M88" s="16"/>
      <c r="N88" s="2">
        <v>43384</v>
      </c>
      <c r="O88" s="3">
        <v>0.60416666666666619</v>
      </c>
      <c r="P88" s="4">
        <v>0.62499999999999944</v>
      </c>
      <c r="Q88" s="98" t="s">
        <v>10</v>
      </c>
      <c r="R88" s="86" t="s">
        <v>654</v>
      </c>
      <c r="S88" s="5">
        <v>2.0833333333333259E-2</v>
      </c>
    </row>
    <row r="89" spans="1:19" ht="10.5" customHeight="1" x14ac:dyDescent="0.2">
      <c r="B89" s="16"/>
      <c r="C89" s="13"/>
      <c r="D89" s="16"/>
      <c r="E89" s="16"/>
      <c r="F89" s="16"/>
      <c r="G89" s="163">
        <v>0.5</v>
      </c>
      <c r="H89" s="16"/>
      <c r="I89" s="16"/>
      <c r="J89" s="16"/>
      <c r="K89" s="16"/>
      <c r="L89" s="16"/>
      <c r="M89" s="16"/>
      <c r="N89" s="2">
        <v>43384</v>
      </c>
      <c r="O89" s="3">
        <v>0.62499999999999944</v>
      </c>
      <c r="P89" s="4">
        <v>0.6458333333333327</v>
      </c>
      <c r="Q89" s="98" t="s">
        <v>10</v>
      </c>
      <c r="R89" s="86" t="s">
        <v>654</v>
      </c>
      <c r="S89" s="5">
        <v>2.0833333333333259E-2</v>
      </c>
    </row>
    <row r="90" spans="1:19" ht="10.5" customHeight="1" x14ac:dyDescent="0.2">
      <c r="B90" s="16"/>
      <c r="C90" s="13"/>
      <c r="D90" s="16"/>
      <c r="E90" s="16"/>
      <c r="F90" s="16"/>
      <c r="G90" s="163">
        <v>0.5</v>
      </c>
      <c r="H90" s="16"/>
      <c r="I90" s="16"/>
      <c r="J90" s="16"/>
      <c r="L90" s="16"/>
      <c r="M90" s="16"/>
      <c r="N90" s="2">
        <v>43385</v>
      </c>
      <c r="O90" s="3">
        <v>0.52083333333333315</v>
      </c>
      <c r="P90" s="4">
        <v>0.54166666666666641</v>
      </c>
      <c r="Q90" s="98" t="s">
        <v>10</v>
      </c>
      <c r="R90" s="86" t="s">
        <v>654</v>
      </c>
      <c r="S90" s="5">
        <v>2.0833333333333259E-2</v>
      </c>
    </row>
    <row r="91" spans="1:19" ht="10.5" customHeight="1" x14ac:dyDescent="0.2">
      <c r="B91" s="16"/>
      <c r="C91" s="13"/>
      <c r="D91" s="16"/>
      <c r="E91" s="16"/>
      <c r="F91" s="16"/>
      <c r="G91" s="163">
        <v>0.5</v>
      </c>
      <c r="H91" s="16"/>
      <c r="I91" s="16"/>
      <c r="J91" s="16"/>
      <c r="K91" s="16"/>
      <c r="L91" s="16"/>
      <c r="M91" s="16"/>
      <c r="N91" s="2">
        <v>43385</v>
      </c>
      <c r="O91" s="3">
        <v>0.54166666666666641</v>
      </c>
      <c r="P91" s="4">
        <v>0.56249999999999967</v>
      </c>
      <c r="Q91" s="98" t="s">
        <v>10</v>
      </c>
      <c r="R91" s="86" t="s">
        <v>654</v>
      </c>
      <c r="S91" s="5">
        <v>2.0833333333333259E-2</v>
      </c>
    </row>
    <row r="92" spans="1:19" ht="10.5" customHeight="1" x14ac:dyDescent="0.2">
      <c r="B92" s="16"/>
      <c r="C92" s="13"/>
      <c r="D92" s="16"/>
      <c r="E92" s="16"/>
      <c r="F92" s="16"/>
      <c r="G92" s="163">
        <v>0.5</v>
      </c>
      <c r="H92" s="16"/>
      <c r="I92" s="16"/>
      <c r="J92" s="16"/>
      <c r="K92" s="16"/>
      <c r="M92" s="16"/>
      <c r="N92" s="2">
        <v>43381</v>
      </c>
      <c r="O92" s="5">
        <v>0.6458333333333327</v>
      </c>
      <c r="P92" s="4">
        <v>0.66666666666666596</v>
      </c>
      <c r="Q92" s="98" t="s">
        <v>10</v>
      </c>
      <c r="R92" s="86" t="s">
        <v>636</v>
      </c>
      <c r="S92" s="5">
        <v>2.0833333333333259E-2</v>
      </c>
    </row>
    <row r="93" spans="1:19" ht="10.5" customHeight="1" x14ac:dyDescent="0.2">
      <c r="B93" s="16"/>
      <c r="C93" s="13"/>
      <c r="D93" s="16"/>
      <c r="E93" s="16"/>
      <c r="F93" s="16"/>
      <c r="G93" s="163">
        <v>0.5</v>
      </c>
      <c r="H93" s="16"/>
      <c r="I93" s="16"/>
      <c r="J93" s="16"/>
      <c r="K93" s="16"/>
      <c r="M93" s="16"/>
      <c r="N93" s="2">
        <v>43381</v>
      </c>
      <c r="O93" s="5">
        <v>0.66666666666666596</v>
      </c>
      <c r="P93" s="4">
        <v>0.68749999999999922</v>
      </c>
      <c r="Q93" s="98" t="s">
        <v>10</v>
      </c>
      <c r="R93" s="86" t="s">
        <v>636</v>
      </c>
      <c r="S93" s="5">
        <v>2.0833333333333259E-2</v>
      </c>
    </row>
    <row r="94" spans="1:19" ht="10.5" customHeight="1" x14ac:dyDescent="0.2">
      <c r="B94" s="16"/>
      <c r="C94" s="13"/>
      <c r="D94" s="16"/>
      <c r="E94" s="16"/>
      <c r="F94" s="16"/>
      <c r="G94" s="163">
        <v>0.5</v>
      </c>
      <c r="H94" s="16"/>
      <c r="I94" s="16"/>
      <c r="J94" s="16"/>
      <c r="K94" s="16"/>
      <c r="M94" s="16"/>
      <c r="N94" s="2">
        <v>43381</v>
      </c>
      <c r="O94" s="5">
        <v>0.68749999999999922</v>
      </c>
      <c r="P94" s="4">
        <v>0.70833333333333248</v>
      </c>
      <c r="Q94" s="98" t="s">
        <v>10</v>
      </c>
      <c r="R94" s="86" t="s">
        <v>636</v>
      </c>
      <c r="S94" s="5">
        <v>2.0833333333333259E-2</v>
      </c>
    </row>
    <row r="95" spans="1:19" ht="10.5" customHeight="1" x14ac:dyDescent="0.2">
      <c r="B95" s="16"/>
      <c r="C95" s="13"/>
      <c r="D95" s="16"/>
      <c r="E95" s="16"/>
      <c r="F95" s="16"/>
      <c r="G95" s="163">
        <v>0.5</v>
      </c>
      <c r="H95" s="16"/>
      <c r="I95" s="16"/>
      <c r="J95" s="16"/>
      <c r="K95" s="16"/>
      <c r="M95" s="16"/>
      <c r="N95" s="2">
        <v>43381</v>
      </c>
      <c r="O95" s="5">
        <v>0.70833333333333248</v>
      </c>
      <c r="P95" s="4">
        <v>0.72916666666666574</v>
      </c>
      <c r="Q95" s="98" t="s">
        <v>10</v>
      </c>
      <c r="R95" s="86" t="s">
        <v>636</v>
      </c>
      <c r="S95" s="5">
        <v>2.0833333333333259E-2</v>
      </c>
    </row>
    <row r="96" spans="1:19" ht="10.5" customHeight="1" x14ac:dyDescent="0.2">
      <c r="B96" s="16"/>
      <c r="C96" s="13"/>
      <c r="D96" s="16"/>
      <c r="E96" s="16"/>
      <c r="F96" s="16"/>
      <c r="G96" s="163">
        <v>0.5</v>
      </c>
      <c r="H96" s="16"/>
      <c r="I96" s="16"/>
      <c r="J96" s="16"/>
      <c r="K96" s="16"/>
      <c r="M96" s="16"/>
      <c r="N96" s="2">
        <v>43381</v>
      </c>
      <c r="O96" s="5">
        <v>0.72916666666666574</v>
      </c>
      <c r="P96" s="4">
        <v>0.749999999999999</v>
      </c>
      <c r="Q96" s="98" t="s">
        <v>10</v>
      </c>
      <c r="R96" s="86" t="s">
        <v>636</v>
      </c>
      <c r="S96" s="5">
        <v>2.0833333333333259E-2</v>
      </c>
    </row>
    <row r="97" spans="2:23" ht="10.5" customHeight="1" x14ac:dyDescent="0.2">
      <c r="B97" s="16"/>
      <c r="C97" s="16"/>
      <c r="D97" s="16"/>
      <c r="E97" s="16"/>
      <c r="F97" s="16"/>
      <c r="G97" s="163">
        <v>0.5</v>
      </c>
      <c r="H97" s="16"/>
      <c r="I97" s="16"/>
      <c r="J97" s="16"/>
      <c r="K97" s="16"/>
      <c r="M97" s="16"/>
      <c r="N97" s="2">
        <v>43382</v>
      </c>
      <c r="O97" s="3">
        <v>0.39583333333333331</v>
      </c>
      <c r="P97" s="4">
        <v>0.41666666666666663</v>
      </c>
      <c r="Q97" s="98" t="s">
        <v>10</v>
      </c>
      <c r="R97" s="86" t="s">
        <v>636</v>
      </c>
      <c r="S97" s="5">
        <v>2.0833333333333315E-2</v>
      </c>
    </row>
    <row r="98" spans="2:23" ht="10.5" customHeight="1" x14ac:dyDescent="0.2">
      <c r="B98" s="16"/>
      <c r="C98" s="13"/>
      <c r="D98" s="16"/>
      <c r="E98" s="16"/>
      <c r="F98" s="13"/>
      <c r="G98" s="163">
        <v>0.5</v>
      </c>
      <c r="H98" s="16"/>
      <c r="I98" s="16"/>
      <c r="J98" s="16"/>
      <c r="K98" s="16"/>
      <c r="L98" s="16"/>
      <c r="M98" s="13"/>
      <c r="N98" s="2">
        <v>43382</v>
      </c>
      <c r="O98" s="3">
        <v>0.41666666666666663</v>
      </c>
      <c r="P98" s="4">
        <v>0.43749999999999994</v>
      </c>
      <c r="Q98" s="98" t="s">
        <v>10</v>
      </c>
      <c r="R98" s="86" t="s">
        <v>636</v>
      </c>
      <c r="S98" s="5">
        <v>2.0833333333333315E-2</v>
      </c>
    </row>
    <row r="99" spans="2:23" ht="10.5" customHeight="1" x14ac:dyDescent="0.2">
      <c r="B99" s="16"/>
      <c r="C99" s="13"/>
      <c r="D99" s="16"/>
      <c r="E99" s="16"/>
      <c r="F99" s="16"/>
      <c r="G99" s="163">
        <v>0.5</v>
      </c>
      <c r="H99" s="16"/>
      <c r="I99" s="16"/>
      <c r="J99" s="16"/>
      <c r="K99" s="16"/>
      <c r="L99" s="16"/>
      <c r="M99" s="13"/>
      <c r="N99" s="2">
        <v>43382</v>
      </c>
      <c r="O99" s="5">
        <v>0.52083333333333315</v>
      </c>
      <c r="P99" s="4">
        <v>0.54166666666666641</v>
      </c>
      <c r="Q99" s="98" t="s">
        <v>10</v>
      </c>
      <c r="R99" s="86" t="s">
        <v>636</v>
      </c>
      <c r="S99" s="5">
        <v>2.0833333333333259E-2</v>
      </c>
    </row>
    <row r="100" spans="2:23" ht="10.5" customHeight="1" x14ac:dyDescent="0.2">
      <c r="B100" s="16"/>
      <c r="C100" s="13"/>
      <c r="D100" s="16"/>
      <c r="E100" s="16"/>
      <c r="F100" s="16"/>
      <c r="G100" s="163">
        <v>0.5</v>
      </c>
      <c r="H100" s="16"/>
      <c r="I100" s="16"/>
      <c r="J100" s="16"/>
      <c r="L100" s="16"/>
      <c r="M100" s="13"/>
      <c r="N100" s="2">
        <v>43382</v>
      </c>
      <c r="O100" s="5">
        <v>0.54166666666666641</v>
      </c>
      <c r="P100" s="4">
        <v>0.56249999999999967</v>
      </c>
      <c r="Q100" s="98" t="s">
        <v>10</v>
      </c>
      <c r="R100" s="86" t="s">
        <v>636</v>
      </c>
      <c r="S100" s="5">
        <v>2.0833333333333259E-2</v>
      </c>
    </row>
    <row r="101" spans="2:23" ht="10.5" customHeight="1" x14ac:dyDescent="0.2">
      <c r="B101" s="16"/>
      <c r="C101" s="13"/>
      <c r="D101" s="16"/>
      <c r="E101" s="16"/>
      <c r="F101" s="16"/>
      <c r="G101" s="163">
        <v>0.5</v>
      </c>
      <c r="H101" s="16"/>
      <c r="I101" s="16"/>
      <c r="J101" s="16"/>
      <c r="K101" s="16"/>
      <c r="L101" s="16"/>
      <c r="M101" s="16"/>
      <c r="N101" s="2">
        <v>43382</v>
      </c>
      <c r="O101" s="3">
        <v>0.68749999999999922</v>
      </c>
      <c r="P101" s="4">
        <v>0.70833333333333248</v>
      </c>
      <c r="Q101" s="98" t="s">
        <v>10</v>
      </c>
      <c r="R101" s="86" t="s">
        <v>636</v>
      </c>
      <c r="S101" s="5">
        <v>2.0833333333333259E-2</v>
      </c>
    </row>
    <row r="102" spans="2:23" ht="10.5" customHeight="1" x14ac:dyDescent="0.2">
      <c r="B102" s="16"/>
      <c r="C102" s="13"/>
      <c r="D102" s="16"/>
      <c r="E102" s="16"/>
      <c r="F102" s="16"/>
      <c r="G102" s="163">
        <v>0.5</v>
      </c>
      <c r="H102" s="16"/>
      <c r="I102" s="16"/>
      <c r="J102" s="16"/>
      <c r="K102" s="16"/>
      <c r="L102" s="16"/>
      <c r="M102" s="16"/>
      <c r="N102" s="2">
        <v>43382</v>
      </c>
      <c r="O102" s="3">
        <v>0.70833333333333248</v>
      </c>
      <c r="P102" s="4">
        <v>0.72916666666666574</v>
      </c>
      <c r="Q102" s="98" t="s">
        <v>10</v>
      </c>
      <c r="R102" s="86" t="s">
        <v>636</v>
      </c>
      <c r="S102" s="5">
        <v>2.0833333333333259E-2</v>
      </c>
    </row>
    <row r="103" spans="2:23" ht="10.5" customHeight="1" x14ac:dyDescent="0.2">
      <c r="B103" s="16"/>
      <c r="C103" s="13"/>
      <c r="D103" s="16"/>
      <c r="E103" s="16"/>
      <c r="F103" s="16"/>
      <c r="G103" s="163">
        <v>0.5</v>
      </c>
      <c r="H103" s="16"/>
      <c r="I103" s="16"/>
      <c r="J103" s="16"/>
      <c r="K103" s="16"/>
      <c r="L103" s="16"/>
      <c r="M103" s="16"/>
      <c r="N103" s="2">
        <v>43382</v>
      </c>
      <c r="O103" s="3">
        <v>0.72916666666666574</v>
      </c>
      <c r="P103" s="4">
        <v>0.749999999999999</v>
      </c>
      <c r="Q103" s="98" t="s">
        <v>10</v>
      </c>
      <c r="R103" s="86" t="s">
        <v>636</v>
      </c>
      <c r="S103" s="5">
        <v>2.0833333333333259E-2</v>
      </c>
    </row>
    <row r="104" spans="2:23" ht="10.5" customHeight="1" x14ac:dyDescent="0.2">
      <c r="B104" s="16"/>
      <c r="C104" s="16"/>
      <c r="D104" s="16"/>
      <c r="E104" s="16"/>
      <c r="F104" s="16"/>
      <c r="G104" s="163">
        <v>0.5</v>
      </c>
      <c r="H104" s="16"/>
      <c r="I104" s="16"/>
      <c r="J104" s="16"/>
      <c r="K104" s="16"/>
      <c r="L104" s="16"/>
      <c r="M104" s="16"/>
      <c r="N104" s="2">
        <v>43384</v>
      </c>
      <c r="O104" s="3">
        <v>0.45833333333333326</v>
      </c>
      <c r="P104" s="4">
        <v>0.47916666666666657</v>
      </c>
      <c r="Q104" s="98" t="s">
        <v>10</v>
      </c>
      <c r="R104" s="86" t="s">
        <v>650</v>
      </c>
      <c r="S104" s="5">
        <v>2.0833333333333315E-2</v>
      </c>
      <c r="V104" s="87"/>
      <c r="W104" s="86"/>
    </row>
    <row r="105" spans="2:23" ht="10.5" customHeight="1" x14ac:dyDescent="0.2">
      <c r="B105" s="16"/>
      <c r="C105" s="13"/>
      <c r="D105" s="16"/>
      <c r="E105" s="16"/>
      <c r="F105" s="16"/>
      <c r="G105" s="163">
        <v>0.5</v>
      </c>
      <c r="H105" s="16"/>
      <c r="I105" s="16"/>
      <c r="J105" s="16"/>
      <c r="K105" s="16"/>
      <c r="L105" s="16"/>
      <c r="M105" s="13"/>
      <c r="N105" s="2">
        <v>43384</v>
      </c>
      <c r="O105" s="3">
        <v>0.47916666666666657</v>
      </c>
      <c r="P105" s="4">
        <v>0.49999999999999989</v>
      </c>
      <c r="Q105" s="98" t="s">
        <v>10</v>
      </c>
      <c r="R105" s="86" t="s">
        <v>650</v>
      </c>
      <c r="S105" s="5">
        <v>2.0833333333333315E-2</v>
      </c>
      <c r="V105" s="87"/>
      <c r="W105" s="86"/>
    </row>
    <row r="106" spans="2:23" ht="10.5" customHeight="1" x14ac:dyDescent="0.2">
      <c r="B106" s="16"/>
      <c r="C106" s="13"/>
      <c r="D106" s="16"/>
      <c r="E106" s="16"/>
      <c r="F106" s="16"/>
      <c r="G106" s="163">
        <v>0.5</v>
      </c>
      <c r="H106" s="16"/>
      <c r="I106" s="16"/>
      <c r="J106" s="16"/>
      <c r="L106" s="16"/>
      <c r="M106" s="16"/>
      <c r="N106" s="2">
        <v>43384</v>
      </c>
      <c r="O106" s="3">
        <v>0.49999999999999989</v>
      </c>
      <c r="P106" s="4">
        <v>0.52083333333333315</v>
      </c>
      <c r="Q106" s="98" t="s">
        <v>10</v>
      </c>
      <c r="R106" s="86" t="s">
        <v>650</v>
      </c>
      <c r="S106" s="5">
        <v>2.0833333333333259E-2</v>
      </c>
      <c r="V106" s="87"/>
      <c r="W106" s="86"/>
    </row>
    <row r="107" spans="2:23" ht="10.5" customHeight="1" x14ac:dyDescent="0.2">
      <c r="B107" s="16"/>
      <c r="C107" s="16"/>
      <c r="D107" s="16"/>
      <c r="E107" s="16"/>
      <c r="F107" s="16"/>
      <c r="G107" s="163">
        <v>0.5</v>
      </c>
      <c r="H107" s="16"/>
      <c r="I107" s="16"/>
      <c r="J107" s="16"/>
      <c r="K107" s="16"/>
      <c r="M107" s="16"/>
      <c r="N107" s="2">
        <v>43403</v>
      </c>
      <c r="O107" s="5">
        <v>0.4375</v>
      </c>
      <c r="P107" s="4">
        <v>0.45833333333333331</v>
      </c>
      <c r="Q107" s="47" t="s">
        <v>10</v>
      </c>
      <c r="R107" s="86" t="s">
        <v>717</v>
      </c>
      <c r="S107" s="5">
        <v>2.0833333333333315E-2</v>
      </c>
      <c r="V107" s="87"/>
      <c r="W107" s="86"/>
    </row>
    <row r="108" spans="2:23" ht="10.5" customHeight="1" x14ac:dyDescent="0.2">
      <c r="B108" s="16"/>
      <c r="C108" s="13"/>
      <c r="D108" s="16"/>
      <c r="E108" s="16"/>
      <c r="F108" s="13"/>
      <c r="G108" s="163">
        <v>0.5</v>
      </c>
      <c r="H108" s="16"/>
      <c r="I108" s="16"/>
      <c r="J108" s="16"/>
      <c r="K108" s="16"/>
      <c r="L108" s="16"/>
      <c r="M108" s="13"/>
      <c r="N108" s="2">
        <v>43403</v>
      </c>
      <c r="O108" s="5">
        <v>0.45833333333333331</v>
      </c>
      <c r="P108" s="4">
        <v>0.47916666666666663</v>
      </c>
      <c r="Q108" s="47" t="s">
        <v>10</v>
      </c>
      <c r="R108" s="86" t="s">
        <v>717</v>
      </c>
      <c r="S108" s="5">
        <v>2.0833333333333315E-2</v>
      </c>
      <c r="V108" s="87"/>
      <c r="W108" s="86"/>
    </row>
    <row r="109" spans="2:23" ht="10.5" customHeight="1" x14ac:dyDescent="0.2">
      <c r="B109" s="16"/>
      <c r="C109" s="13"/>
      <c r="D109" s="5"/>
      <c r="E109" s="16"/>
      <c r="F109" s="16"/>
      <c r="G109" s="163">
        <v>0.5</v>
      </c>
      <c r="H109" s="16"/>
      <c r="I109" s="16"/>
      <c r="J109" s="16"/>
      <c r="K109" s="16"/>
      <c r="L109" s="16"/>
      <c r="M109" s="16"/>
      <c r="N109" s="2">
        <v>43403</v>
      </c>
      <c r="O109" s="5">
        <v>0.47916666666666663</v>
      </c>
      <c r="P109" s="4">
        <v>0.49999999999999994</v>
      </c>
      <c r="Q109" s="47" t="s">
        <v>10</v>
      </c>
      <c r="R109" s="86" t="s">
        <v>717</v>
      </c>
      <c r="S109" s="5">
        <v>2.0833333333333315E-2</v>
      </c>
      <c r="V109" s="87"/>
      <c r="W109" s="86"/>
    </row>
    <row r="110" spans="2:23" ht="10.5" customHeight="1" x14ac:dyDescent="0.2">
      <c r="B110" s="16"/>
      <c r="C110" s="13"/>
      <c r="D110" s="5"/>
      <c r="E110" s="16"/>
      <c r="F110" s="16"/>
      <c r="G110" s="163">
        <v>0.5</v>
      </c>
      <c r="H110" s="16"/>
      <c r="I110" s="16"/>
      <c r="J110" s="16"/>
      <c r="K110" s="16"/>
      <c r="L110" s="16"/>
      <c r="M110" s="16"/>
      <c r="N110" s="2">
        <v>43403</v>
      </c>
      <c r="O110" s="5">
        <v>0.49999999999999994</v>
      </c>
      <c r="P110" s="4">
        <v>0.52083333333333326</v>
      </c>
      <c r="Q110" s="47" t="s">
        <v>10</v>
      </c>
      <c r="R110" s="86" t="s">
        <v>717</v>
      </c>
      <c r="S110" s="5">
        <v>2.0833333333333315E-2</v>
      </c>
    </row>
    <row r="111" spans="2:23" ht="10.5" customHeight="1" x14ac:dyDescent="0.2">
      <c r="B111" s="16"/>
      <c r="C111" s="13"/>
      <c r="D111" s="16"/>
      <c r="E111" s="16"/>
      <c r="F111" s="13"/>
      <c r="G111" s="163">
        <v>0.5</v>
      </c>
      <c r="H111" s="16"/>
      <c r="I111" s="16"/>
      <c r="J111" s="16"/>
      <c r="K111" s="16"/>
      <c r="L111" s="16"/>
      <c r="M111" s="16"/>
      <c r="N111" s="2">
        <v>43403</v>
      </c>
      <c r="O111" s="5">
        <v>0.52083333333333326</v>
      </c>
      <c r="P111" s="4">
        <v>0.54166666666666652</v>
      </c>
      <c r="Q111" s="47" t="s">
        <v>10</v>
      </c>
      <c r="R111" s="86" t="s">
        <v>717</v>
      </c>
      <c r="S111" s="5">
        <v>2.0833333333333259E-2</v>
      </c>
    </row>
    <row r="112" spans="2:23" ht="10.5" customHeight="1" x14ac:dyDescent="0.2">
      <c r="B112" s="16"/>
      <c r="C112" s="13"/>
      <c r="D112" s="16"/>
      <c r="E112" s="16"/>
      <c r="F112" s="16"/>
      <c r="G112" s="163">
        <v>0.5</v>
      </c>
      <c r="H112" s="16"/>
      <c r="I112" s="16"/>
      <c r="J112" s="16"/>
      <c r="K112" s="16"/>
      <c r="L112" s="16"/>
      <c r="M112" s="13"/>
      <c r="N112" s="2">
        <v>43403</v>
      </c>
      <c r="O112" s="5">
        <v>0.54166666666666652</v>
      </c>
      <c r="P112" s="4">
        <v>0.56249999999999978</v>
      </c>
      <c r="Q112" s="47" t="s">
        <v>10</v>
      </c>
      <c r="R112" s="86" t="s">
        <v>717</v>
      </c>
      <c r="S112" s="5">
        <v>2.0833333333333259E-2</v>
      </c>
    </row>
    <row r="113" spans="1:19" ht="10.5" customHeight="1" x14ac:dyDescent="0.2">
      <c r="B113" s="16"/>
      <c r="C113" s="13"/>
      <c r="D113" s="16"/>
      <c r="E113" s="16"/>
      <c r="F113" s="16"/>
      <c r="G113" s="163">
        <v>0.5</v>
      </c>
      <c r="H113" s="16"/>
      <c r="I113" s="16"/>
      <c r="J113" s="16"/>
      <c r="K113" s="16"/>
      <c r="L113" s="16"/>
      <c r="M113" s="13"/>
      <c r="N113" s="2">
        <v>43403</v>
      </c>
      <c r="O113" s="5">
        <v>0.56249999999999978</v>
      </c>
      <c r="P113" s="4">
        <v>0.58333333333333304</v>
      </c>
      <c r="Q113" s="47" t="s">
        <v>10</v>
      </c>
      <c r="R113" s="86" t="s">
        <v>717</v>
      </c>
      <c r="S113" s="5">
        <v>2.0833333333333259E-2</v>
      </c>
    </row>
    <row r="114" spans="1:19" ht="10.5" customHeight="1" x14ac:dyDescent="0.2">
      <c r="B114" s="16"/>
      <c r="C114" s="16"/>
      <c r="D114" s="16"/>
      <c r="E114" s="16"/>
      <c r="F114" s="16"/>
      <c r="G114" s="163">
        <v>0.5</v>
      </c>
      <c r="H114" s="16"/>
      <c r="I114" s="16"/>
      <c r="J114" s="16"/>
      <c r="K114" s="16"/>
      <c r="L114" s="16"/>
      <c r="M114" s="16"/>
      <c r="N114" s="2">
        <v>43385</v>
      </c>
      <c r="O114" s="3">
        <v>0.58333333333333293</v>
      </c>
      <c r="P114" s="4">
        <v>0.60416666666666619</v>
      </c>
      <c r="Q114" s="98" t="s">
        <v>10</v>
      </c>
      <c r="R114" s="86" t="s">
        <v>658</v>
      </c>
      <c r="S114" s="5">
        <v>2.0833333333333259E-2</v>
      </c>
    </row>
    <row r="115" spans="1:19" ht="10.5" customHeight="1" x14ac:dyDescent="0.2">
      <c r="B115" s="16"/>
      <c r="C115" s="16"/>
      <c r="D115" s="16"/>
      <c r="E115" s="16"/>
      <c r="F115" s="16"/>
      <c r="G115" s="163">
        <v>0.5</v>
      </c>
      <c r="H115" s="16"/>
      <c r="I115" s="16"/>
      <c r="J115" s="16"/>
      <c r="K115" s="16"/>
      <c r="L115" s="16"/>
      <c r="M115" s="16"/>
      <c r="N115" s="2">
        <v>43385</v>
      </c>
      <c r="O115" s="3">
        <v>0.60416666666666619</v>
      </c>
      <c r="P115" s="4">
        <v>0.62499999999999944</v>
      </c>
      <c r="Q115" s="98" t="s">
        <v>10</v>
      </c>
      <c r="R115" s="86" t="s">
        <v>658</v>
      </c>
      <c r="S115" s="5">
        <v>2.0833333333333259E-2</v>
      </c>
    </row>
    <row r="116" spans="1:19" ht="10.5" customHeight="1" x14ac:dyDescent="0.2">
      <c r="B116" s="16"/>
      <c r="C116" s="16"/>
      <c r="D116" s="16"/>
      <c r="E116" s="16"/>
      <c r="F116" s="16"/>
      <c r="G116" s="163">
        <v>0.5</v>
      </c>
      <c r="H116" s="16"/>
      <c r="I116" s="16"/>
      <c r="J116" s="16"/>
      <c r="K116" s="16"/>
      <c r="L116" s="16"/>
      <c r="M116" s="16"/>
      <c r="N116" s="2">
        <v>43385</v>
      </c>
      <c r="O116" s="3">
        <v>0.62499999999999944</v>
      </c>
      <c r="P116" s="4">
        <v>0.6458333333333327</v>
      </c>
      <c r="Q116" s="98" t="s">
        <v>10</v>
      </c>
      <c r="R116" s="86" t="s">
        <v>658</v>
      </c>
      <c r="S116" s="5">
        <v>2.0833333333333259E-2</v>
      </c>
    </row>
    <row r="117" spans="1:19" ht="10.5" customHeight="1" x14ac:dyDescent="0.2">
      <c r="B117" s="16"/>
      <c r="C117" s="16"/>
      <c r="D117" s="16"/>
      <c r="E117" s="16"/>
      <c r="F117" s="16"/>
      <c r="G117" s="163">
        <v>0.5</v>
      </c>
      <c r="H117" s="16"/>
      <c r="I117" s="16"/>
      <c r="J117" s="16"/>
      <c r="K117" s="16"/>
      <c r="L117" s="16"/>
      <c r="M117" s="16"/>
      <c r="N117" s="2">
        <v>43378</v>
      </c>
      <c r="O117" s="3">
        <v>0.62499999999999956</v>
      </c>
      <c r="P117" s="4">
        <v>0.64583333333333282</v>
      </c>
      <c r="Q117" s="98" t="s">
        <v>10</v>
      </c>
      <c r="R117" s="86" t="s">
        <v>630</v>
      </c>
      <c r="S117" s="5">
        <v>2.0833333333333259E-2</v>
      </c>
    </row>
    <row r="118" spans="1:19" ht="10.5" customHeight="1" x14ac:dyDescent="0.2">
      <c r="B118" s="16"/>
      <c r="C118" s="13"/>
      <c r="D118" s="16"/>
      <c r="E118" s="16"/>
      <c r="F118" s="13"/>
      <c r="G118" s="163">
        <v>0.5</v>
      </c>
      <c r="H118" s="16"/>
      <c r="I118" s="16"/>
      <c r="J118" s="16"/>
      <c r="K118" s="16"/>
      <c r="M118" s="16"/>
      <c r="N118" s="2">
        <v>43381</v>
      </c>
      <c r="O118" s="5">
        <v>0.39583333333333331</v>
      </c>
      <c r="P118" s="4">
        <v>0.41666666666666663</v>
      </c>
      <c r="Q118" s="98" t="s">
        <v>10</v>
      </c>
      <c r="R118" s="86" t="s">
        <v>630</v>
      </c>
      <c r="S118" s="5">
        <v>2.0833333333333315E-2</v>
      </c>
    </row>
    <row r="119" spans="1:19" ht="10.5" customHeight="1" x14ac:dyDescent="0.2">
      <c r="B119" s="16"/>
      <c r="C119" s="13"/>
      <c r="D119" s="16"/>
      <c r="E119" s="16"/>
      <c r="F119" s="16"/>
      <c r="G119" s="163">
        <v>0.5</v>
      </c>
      <c r="H119" s="16"/>
      <c r="I119" s="16"/>
      <c r="J119" s="16"/>
      <c r="K119" s="16"/>
      <c r="M119" s="16"/>
      <c r="N119" s="2">
        <v>43381</v>
      </c>
      <c r="O119" s="5">
        <v>0.41666666666666663</v>
      </c>
      <c r="P119" s="4">
        <v>0.43749999999999994</v>
      </c>
      <c r="Q119" s="98" t="s">
        <v>10</v>
      </c>
      <c r="R119" s="86" t="s">
        <v>630</v>
      </c>
      <c r="S119" s="5">
        <v>2.0833333333333315E-2</v>
      </c>
    </row>
    <row r="120" spans="1:19" ht="10.5" customHeight="1" x14ac:dyDescent="0.2">
      <c r="B120" s="16"/>
      <c r="C120" s="13"/>
      <c r="D120" s="16"/>
      <c r="E120" s="16"/>
      <c r="F120" s="16"/>
      <c r="G120" s="163">
        <v>0.5</v>
      </c>
      <c r="H120" s="16"/>
      <c r="I120" s="16"/>
      <c r="J120" s="16"/>
      <c r="K120" s="16"/>
      <c r="M120" s="16"/>
      <c r="N120" s="2">
        <v>43381</v>
      </c>
      <c r="O120" s="5">
        <v>0.43749999999999994</v>
      </c>
      <c r="P120" s="4">
        <v>0.45833333333333326</v>
      </c>
      <c r="Q120" s="98" t="s">
        <v>10</v>
      </c>
      <c r="R120" s="86" t="s">
        <v>630</v>
      </c>
      <c r="S120" s="5">
        <v>2.0833333333333315E-2</v>
      </c>
    </row>
    <row r="121" spans="1:19" ht="10.5" customHeight="1" x14ac:dyDescent="0.2">
      <c r="B121" s="16"/>
      <c r="C121" s="13"/>
      <c r="D121" s="16"/>
      <c r="E121" s="16"/>
      <c r="F121" s="16"/>
      <c r="G121" s="163">
        <v>0.5</v>
      </c>
      <c r="H121" s="16"/>
      <c r="I121" s="16"/>
      <c r="J121" s="16"/>
      <c r="K121" s="16"/>
      <c r="M121" s="16"/>
      <c r="N121" s="2">
        <v>43381</v>
      </c>
      <c r="O121" s="5">
        <v>0.45833333333333326</v>
      </c>
      <c r="P121" s="4">
        <v>0.47916666666666657</v>
      </c>
      <c r="Q121" s="98" t="s">
        <v>10</v>
      </c>
      <c r="R121" s="86" t="s">
        <v>630</v>
      </c>
      <c r="S121" s="5">
        <v>2.0833333333333315E-2</v>
      </c>
    </row>
    <row r="122" spans="1:19" ht="10.5" customHeight="1" x14ac:dyDescent="0.2">
      <c r="B122" s="16"/>
      <c r="C122" s="13"/>
      <c r="D122" s="16"/>
      <c r="E122" s="16"/>
      <c r="F122" s="16"/>
      <c r="G122" s="163">
        <v>0.5</v>
      </c>
      <c r="H122" s="16"/>
      <c r="I122" s="16"/>
      <c r="J122" s="16"/>
      <c r="K122" s="16"/>
      <c r="M122" s="16"/>
      <c r="N122" s="2">
        <v>43381</v>
      </c>
      <c r="O122" s="5">
        <v>0.47916666666666657</v>
      </c>
      <c r="P122" s="4">
        <v>0.49999999999999989</v>
      </c>
      <c r="Q122" s="98" t="s">
        <v>10</v>
      </c>
      <c r="R122" s="86" t="s">
        <v>630</v>
      </c>
      <c r="S122" s="5">
        <v>2.0833333333333315E-2</v>
      </c>
    </row>
    <row r="123" spans="1:19" ht="10.5" customHeight="1" x14ac:dyDescent="0.2">
      <c r="B123" s="16"/>
      <c r="C123" s="13"/>
      <c r="D123" s="16"/>
      <c r="E123" s="16"/>
      <c r="F123" s="16"/>
      <c r="G123" s="163">
        <v>0.5</v>
      </c>
      <c r="H123" s="16"/>
      <c r="I123" s="5"/>
      <c r="J123" s="16"/>
      <c r="K123" s="16"/>
      <c r="M123" s="16"/>
      <c r="N123" s="2">
        <v>43381</v>
      </c>
      <c r="O123" s="5">
        <v>0.49999999999999989</v>
      </c>
      <c r="P123" s="4">
        <v>0.52083333333333315</v>
      </c>
      <c r="Q123" s="98" t="s">
        <v>10</v>
      </c>
      <c r="R123" s="86" t="s">
        <v>630</v>
      </c>
      <c r="S123" s="5">
        <v>2.0833333333333259E-2</v>
      </c>
    </row>
    <row r="124" spans="1:19" ht="10.5" customHeight="1" x14ac:dyDescent="0.2">
      <c r="B124" s="16"/>
      <c r="C124" s="13"/>
      <c r="D124" s="16"/>
      <c r="E124" s="16"/>
      <c r="F124" s="16"/>
      <c r="G124" s="163">
        <v>0.5</v>
      </c>
      <c r="H124" s="16"/>
      <c r="I124" s="5"/>
      <c r="J124" s="16"/>
      <c r="K124" s="16"/>
      <c r="M124" s="16"/>
      <c r="N124" s="2">
        <v>43381</v>
      </c>
      <c r="O124" s="5">
        <v>0.52083333333333315</v>
      </c>
      <c r="P124" s="4">
        <v>0.54166666666666641</v>
      </c>
      <c r="Q124" s="98" t="s">
        <v>10</v>
      </c>
      <c r="R124" s="86" t="s">
        <v>630</v>
      </c>
      <c r="S124" s="5">
        <v>2.0833333333333259E-2</v>
      </c>
    </row>
    <row r="125" spans="1:19" ht="10.5" customHeight="1" x14ac:dyDescent="0.2">
      <c r="B125" s="16"/>
      <c r="C125" s="13"/>
      <c r="D125" s="16"/>
      <c r="E125" s="16"/>
      <c r="F125" s="16"/>
      <c r="G125" s="163">
        <v>0.5</v>
      </c>
      <c r="H125" s="16"/>
      <c r="I125" s="5"/>
      <c r="J125" s="16"/>
      <c r="K125" s="16"/>
      <c r="M125" s="16"/>
      <c r="N125" s="2">
        <v>43381</v>
      </c>
      <c r="O125" s="5">
        <v>0.54166666666666641</v>
      </c>
      <c r="P125" s="4">
        <v>0.56249999999999967</v>
      </c>
      <c r="Q125" s="98" t="s">
        <v>10</v>
      </c>
      <c r="R125" s="86" t="s">
        <v>630</v>
      </c>
      <c r="S125" s="5">
        <v>2.0833333333333259E-2</v>
      </c>
    </row>
    <row r="126" spans="1:19" ht="10.5" customHeight="1" x14ac:dyDescent="0.2">
      <c r="B126" s="16"/>
      <c r="C126" s="13"/>
      <c r="D126" s="16"/>
      <c r="E126" s="16"/>
      <c r="F126" s="16"/>
      <c r="G126" s="163">
        <v>0.5</v>
      </c>
      <c r="H126" s="16"/>
      <c r="I126" s="16"/>
      <c r="J126" s="16"/>
      <c r="M126" s="16"/>
      <c r="N126" s="2">
        <v>43381</v>
      </c>
      <c r="O126" s="5">
        <v>0.56249999999999967</v>
      </c>
      <c r="P126" s="4">
        <v>0.58333333333333293</v>
      </c>
      <c r="Q126" s="98" t="s">
        <v>10</v>
      </c>
      <c r="R126" s="86" t="s">
        <v>630</v>
      </c>
      <c r="S126" s="5">
        <v>2.0833333333333259E-2</v>
      </c>
    </row>
    <row r="127" spans="1:19" ht="10.5" customHeight="1" x14ac:dyDescent="0.2">
      <c r="A127" s="16"/>
      <c r="B127" s="16"/>
      <c r="C127" s="16"/>
      <c r="D127" s="16"/>
      <c r="E127" s="13"/>
      <c r="F127" s="16"/>
      <c r="G127" s="163">
        <v>0.5</v>
      </c>
      <c r="H127" s="16"/>
      <c r="I127" s="16"/>
      <c r="J127" s="16"/>
      <c r="K127" s="16"/>
      <c r="L127" s="16"/>
      <c r="M127" s="16"/>
      <c r="N127" s="2">
        <v>43376</v>
      </c>
      <c r="O127" s="3">
        <v>0.49999999999999989</v>
      </c>
      <c r="P127" s="4">
        <v>0.52083333333333315</v>
      </c>
      <c r="Q127" s="98" t="s">
        <v>10</v>
      </c>
      <c r="R127" s="86" t="s">
        <v>616</v>
      </c>
      <c r="S127" s="5">
        <v>2.0833333333333259E-2</v>
      </c>
    </row>
    <row r="128" spans="1:19" ht="10.5" customHeight="1" x14ac:dyDescent="0.2">
      <c r="A128" s="16"/>
      <c r="B128" s="16"/>
      <c r="C128" s="16"/>
      <c r="D128" s="16"/>
      <c r="E128" s="13"/>
      <c r="F128" s="16"/>
      <c r="G128" s="163">
        <v>0.5</v>
      </c>
      <c r="H128" s="16"/>
      <c r="I128" s="16"/>
      <c r="J128" s="16"/>
      <c r="K128" s="16"/>
      <c r="L128" s="16"/>
      <c r="M128" s="16"/>
      <c r="N128" s="2">
        <v>43376</v>
      </c>
      <c r="O128" s="3">
        <v>0.52083333333333315</v>
      </c>
      <c r="P128" s="4">
        <v>0.54166666666666641</v>
      </c>
      <c r="Q128" s="98" t="s">
        <v>10</v>
      </c>
      <c r="R128" s="86" t="s">
        <v>616</v>
      </c>
      <c r="S128" s="5">
        <v>2.0833333333333259E-2</v>
      </c>
    </row>
    <row r="129" spans="1:19" ht="10.5" customHeight="1" x14ac:dyDescent="0.2">
      <c r="B129" s="16"/>
      <c r="C129" s="13"/>
      <c r="D129" s="16"/>
      <c r="E129" s="16"/>
      <c r="F129" s="16"/>
      <c r="G129" s="163">
        <v>0.5</v>
      </c>
      <c r="H129" s="16"/>
      <c r="I129" s="16"/>
      <c r="J129" s="16"/>
      <c r="K129" s="16"/>
      <c r="L129" s="16"/>
      <c r="M129" s="13"/>
      <c r="N129" s="2">
        <v>43377</v>
      </c>
      <c r="O129" s="3">
        <v>0.41666666666666663</v>
      </c>
      <c r="P129" s="4">
        <v>0.43749999999999994</v>
      </c>
      <c r="Q129" s="98" t="s">
        <v>10</v>
      </c>
      <c r="R129" s="86" t="s">
        <v>616</v>
      </c>
      <c r="S129" s="5">
        <v>2.0833333333333315E-2</v>
      </c>
    </row>
    <row r="130" spans="1:19" ht="10.5" customHeight="1" x14ac:dyDescent="0.2">
      <c r="B130" s="16"/>
      <c r="C130" s="13"/>
      <c r="D130" s="16"/>
      <c r="E130" s="16"/>
      <c r="F130" s="16"/>
      <c r="G130" s="163">
        <v>0.5</v>
      </c>
      <c r="H130" s="16"/>
      <c r="I130" s="16"/>
      <c r="J130" s="16"/>
      <c r="K130" s="16"/>
      <c r="L130" s="16"/>
      <c r="M130" s="16"/>
      <c r="N130" s="2">
        <v>43378</v>
      </c>
      <c r="O130" s="3">
        <v>0.54166666666666652</v>
      </c>
      <c r="P130" s="4">
        <v>0.56249999999999978</v>
      </c>
      <c r="Q130" s="98" t="s">
        <v>10</v>
      </c>
      <c r="R130" s="86" t="s">
        <v>627</v>
      </c>
      <c r="S130" s="5">
        <v>2.0833333333333259E-2</v>
      </c>
    </row>
    <row r="131" spans="1:19" ht="10.5" customHeight="1" x14ac:dyDescent="0.2">
      <c r="B131" s="16"/>
      <c r="C131" s="13"/>
      <c r="D131" s="16"/>
      <c r="E131" s="16"/>
      <c r="F131" s="13"/>
      <c r="G131" s="163">
        <v>0.5</v>
      </c>
      <c r="H131" s="16"/>
      <c r="I131" s="16"/>
      <c r="J131" s="16"/>
      <c r="K131" s="16"/>
      <c r="L131" s="16"/>
      <c r="M131" s="13"/>
      <c r="N131" s="2">
        <v>43410</v>
      </c>
      <c r="O131" s="5">
        <v>0.45833333333333331</v>
      </c>
      <c r="P131" s="4">
        <v>0.47916666666666663</v>
      </c>
      <c r="Q131" s="47" t="s">
        <v>10</v>
      </c>
      <c r="R131" s="86" t="s">
        <v>749</v>
      </c>
      <c r="S131" s="5">
        <v>2.0833333333333315E-2</v>
      </c>
    </row>
    <row r="132" spans="1:19" ht="10.5" customHeight="1" x14ac:dyDescent="0.2">
      <c r="B132" s="16"/>
      <c r="C132" s="13"/>
      <c r="D132" s="5"/>
      <c r="E132" s="16"/>
      <c r="F132" s="16"/>
      <c r="G132" s="163">
        <v>0.5</v>
      </c>
      <c r="H132" s="16"/>
      <c r="I132" s="16"/>
      <c r="J132" s="16"/>
      <c r="K132" s="16"/>
      <c r="L132" s="16"/>
      <c r="M132" s="16"/>
      <c r="N132" s="2">
        <v>43410</v>
      </c>
      <c r="O132" s="5">
        <v>0.47916666666666663</v>
      </c>
      <c r="P132" s="4">
        <v>0.49999999999999994</v>
      </c>
      <c r="Q132" s="47" t="s">
        <v>10</v>
      </c>
      <c r="R132" s="86" t="s">
        <v>749</v>
      </c>
      <c r="S132" s="5">
        <v>2.0833333333333315E-2</v>
      </c>
    </row>
    <row r="133" spans="1:19" ht="10.5" customHeight="1" x14ac:dyDescent="0.2">
      <c r="A133" s="16"/>
      <c r="B133" s="16"/>
      <c r="C133" s="16"/>
      <c r="D133" s="16"/>
      <c r="E133" s="16"/>
      <c r="F133" s="16"/>
      <c r="G133" s="163">
        <v>0.5</v>
      </c>
      <c r="H133" s="16"/>
      <c r="I133" s="16"/>
      <c r="J133" s="16"/>
      <c r="K133" s="16"/>
      <c r="L133" s="16"/>
      <c r="M133" s="16"/>
      <c r="N133" s="2">
        <v>43411</v>
      </c>
      <c r="O133" s="5">
        <v>0.45833333333333331</v>
      </c>
      <c r="P133" s="4">
        <v>0.47916666666666663</v>
      </c>
      <c r="Q133" s="47" t="s">
        <v>10</v>
      </c>
      <c r="R133" s="86" t="s">
        <v>751</v>
      </c>
      <c r="S133" s="5">
        <v>2.0833333333333315E-2</v>
      </c>
    </row>
    <row r="134" spans="1:19" ht="10.5" customHeight="1" x14ac:dyDescent="0.2">
      <c r="B134" s="16"/>
      <c r="C134" s="16"/>
      <c r="D134" s="16"/>
      <c r="E134" s="16"/>
      <c r="F134" s="16"/>
      <c r="G134" s="163">
        <v>0.5</v>
      </c>
      <c r="H134" s="16"/>
      <c r="I134" s="16"/>
      <c r="J134" s="16"/>
      <c r="K134" s="16"/>
      <c r="L134" s="16"/>
      <c r="M134" s="16"/>
      <c r="N134" s="2">
        <v>43404</v>
      </c>
      <c r="O134" s="5">
        <v>0.83333333333333215</v>
      </c>
      <c r="P134" s="4">
        <v>0.85416666666666541</v>
      </c>
      <c r="Q134" s="47" t="s">
        <v>10</v>
      </c>
      <c r="R134" s="86" t="s">
        <v>722</v>
      </c>
      <c r="S134" s="5">
        <v>2.0833333333333259E-2</v>
      </c>
    </row>
    <row r="135" spans="1:19" ht="10.5" customHeight="1" x14ac:dyDescent="0.2">
      <c r="B135" s="16"/>
      <c r="C135" s="16"/>
      <c r="D135" s="16"/>
      <c r="E135" s="16"/>
      <c r="F135" s="16"/>
      <c r="G135" s="163">
        <v>0.5</v>
      </c>
      <c r="H135" s="16"/>
      <c r="I135" s="16"/>
      <c r="J135" s="16"/>
      <c r="K135" s="16"/>
      <c r="L135" s="16"/>
      <c r="M135" s="16"/>
      <c r="N135" s="2">
        <v>43404</v>
      </c>
      <c r="O135" s="5">
        <v>0.85416666666666541</v>
      </c>
      <c r="P135" s="4">
        <v>0.87499999999999867</v>
      </c>
      <c r="Q135" s="47" t="s">
        <v>10</v>
      </c>
      <c r="R135" s="86" t="s">
        <v>722</v>
      </c>
      <c r="S135" s="5">
        <v>2.0833333333333259E-2</v>
      </c>
    </row>
    <row r="136" spans="1:19" ht="10.5" customHeight="1" x14ac:dyDescent="0.2">
      <c r="B136" s="16"/>
      <c r="C136" s="13"/>
      <c r="D136" s="16"/>
      <c r="E136" s="16"/>
      <c r="F136" s="16"/>
      <c r="G136" s="163">
        <v>0.5</v>
      </c>
      <c r="H136" s="16"/>
      <c r="I136" s="16"/>
      <c r="J136" s="16"/>
      <c r="M136" s="16"/>
      <c r="N136" s="2">
        <v>43405</v>
      </c>
      <c r="O136" s="5">
        <v>0.41666666666666669</v>
      </c>
      <c r="P136" s="4">
        <v>0.4375</v>
      </c>
      <c r="Q136" s="47" t="s">
        <v>10</v>
      </c>
      <c r="R136" s="86" t="s">
        <v>722</v>
      </c>
      <c r="S136" s="5">
        <v>2.0833333333333315E-2</v>
      </c>
    </row>
    <row r="137" spans="1:19" ht="10.5" customHeight="1" x14ac:dyDescent="0.2">
      <c r="B137" s="16"/>
      <c r="C137" s="13"/>
      <c r="D137" s="16"/>
      <c r="E137" s="16"/>
      <c r="F137" s="16"/>
      <c r="G137" s="163">
        <v>0.5</v>
      </c>
      <c r="H137" s="16"/>
      <c r="I137" s="16"/>
      <c r="J137" s="16"/>
      <c r="L137" s="16"/>
      <c r="M137" s="13"/>
      <c r="N137" s="2">
        <v>43405</v>
      </c>
      <c r="O137" s="5">
        <v>0.56249999999999978</v>
      </c>
      <c r="P137" s="4">
        <v>0.58333333333333304</v>
      </c>
      <c r="Q137" s="47" t="s">
        <v>10</v>
      </c>
      <c r="R137" s="86" t="s">
        <v>722</v>
      </c>
      <c r="S137" s="5">
        <v>2.0833333333333259E-2</v>
      </c>
    </row>
    <row r="138" spans="1:19" ht="10.5" customHeight="1" x14ac:dyDescent="0.2">
      <c r="A138" s="16"/>
      <c r="B138" s="16"/>
      <c r="C138" s="16"/>
      <c r="D138" s="16"/>
      <c r="E138" s="16"/>
      <c r="F138" s="16"/>
      <c r="G138" s="163">
        <v>0.5</v>
      </c>
      <c r="H138" s="16"/>
      <c r="I138" s="16"/>
      <c r="J138" s="16"/>
      <c r="K138" s="16"/>
      <c r="L138" s="16"/>
      <c r="M138" s="16"/>
      <c r="N138" s="2">
        <v>43376</v>
      </c>
      <c r="O138" s="3">
        <v>0.39583333333333331</v>
      </c>
      <c r="P138" s="4">
        <v>0.41666666666666663</v>
      </c>
      <c r="Q138" s="98" t="s">
        <v>10</v>
      </c>
      <c r="R138" s="86" t="s">
        <v>611</v>
      </c>
      <c r="S138" s="5">
        <v>2.0833333333333315E-2</v>
      </c>
    </row>
    <row r="139" spans="1:19" ht="10.5" customHeight="1" x14ac:dyDescent="0.2">
      <c r="B139" s="16"/>
      <c r="C139" s="13"/>
      <c r="D139" s="16"/>
      <c r="E139" s="16"/>
      <c r="F139" s="16"/>
      <c r="G139" s="163">
        <v>0.5</v>
      </c>
      <c r="H139" s="16"/>
      <c r="I139" s="16"/>
      <c r="J139" s="16"/>
      <c r="K139" s="16"/>
      <c r="L139" s="16"/>
      <c r="M139" s="16"/>
      <c r="N139" s="2">
        <v>43378</v>
      </c>
      <c r="O139" s="3">
        <v>0.6041666666666663</v>
      </c>
      <c r="P139" s="4">
        <v>0.62499999999999956</v>
      </c>
      <c r="Q139" s="98" t="s">
        <v>10</v>
      </c>
      <c r="R139" s="156" t="s">
        <v>629</v>
      </c>
      <c r="S139" s="5">
        <v>2.0833333333333259E-2</v>
      </c>
    </row>
    <row r="140" spans="1:19" ht="10.5" customHeight="1" x14ac:dyDescent="0.2">
      <c r="B140" s="16"/>
      <c r="C140" s="16"/>
      <c r="D140" s="16"/>
      <c r="E140" s="16"/>
      <c r="F140" s="16"/>
      <c r="G140" s="163">
        <v>0.5</v>
      </c>
      <c r="H140" s="16"/>
      <c r="I140" s="16"/>
      <c r="J140" s="16"/>
      <c r="K140" s="16"/>
      <c r="L140" s="16"/>
      <c r="M140" s="13"/>
      <c r="N140" s="2">
        <v>43382</v>
      </c>
      <c r="O140" s="3">
        <v>0.56249999999999967</v>
      </c>
      <c r="P140" s="4">
        <v>0.58333333333333293</v>
      </c>
      <c r="Q140" s="98" t="s">
        <v>10</v>
      </c>
      <c r="R140" s="86" t="s">
        <v>637</v>
      </c>
      <c r="S140" s="5">
        <v>2.0833333333333259E-2</v>
      </c>
    </row>
    <row r="141" spans="1:19" ht="10.5" customHeight="1" x14ac:dyDescent="0.2">
      <c r="B141" s="16"/>
      <c r="C141" s="13"/>
      <c r="D141" s="16"/>
      <c r="E141" s="16"/>
      <c r="F141" s="13"/>
      <c r="G141" s="163">
        <v>0.5</v>
      </c>
      <c r="H141" s="16"/>
      <c r="I141" s="16"/>
      <c r="J141" s="16"/>
      <c r="M141" s="16"/>
      <c r="N141" s="2">
        <v>43390</v>
      </c>
      <c r="O141" s="3">
        <v>0.41666666666666669</v>
      </c>
      <c r="P141" s="4">
        <v>0.4375</v>
      </c>
      <c r="Q141" s="47" t="s">
        <v>10</v>
      </c>
      <c r="R141" s="86" t="s">
        <v>695</v>
      </c>
      <c r="S141" s="5">
        <v>2.0833333333333315E-2</v>
      </c>
    </row>
    <row r="142" spans="1:19" ht="10.5" customHeight="1" x14ac:dyDescent="0.2">
      <c r="A142" s="16"/>
      <c r="B142" s="16"/>
      <c r="C142" s="16"/>
      <c r="D142" s="16"/>
      <c r="E142" s="16"/>
      <c r="F142" s="16"/>
      <c r="G142" s="163">
        <v>0.5</v>
      </c>
      <c r="H142" s="16"/>
      <c r="I142" s="16"/>
      <c r="J142" s="16"/>
      <c r="K142" s="16"/>
      <c r="L142" s="16"/>
      <c r="M142" s="16"/>
      <c r="N142" s="2">
        <v>43390</v>
      </c>
      <c r="O142" s="3">
        <v>0.49999999999999994</v>
      </c>
      <c r="P142" s="4">
        <v>0.52083333333333326</v>
      </c>
      <c r="Q142" s="47" t="s">
        <v>10</v>
      </c>
      <c r="R142" s="86" t="s">
        <v>695</v>
      </c>
      <c r="S142" s="5">
        <v>2.0833333333333315E-2</v>
      </c>
    </row>
    <row r="143" spans="1:19" ht="10.5" customHeight="1" x14ac:dyDescent="0.2">
      <c r="A143" s="16"/>
      <c r="B143" s="16"/>
      <c r="C143" s="16"/>
      <c r="D143" s="16"/>
      <c r="E143" s="16"/>
      <c r="F143" s="16"/>
      <c r="G143" s="163">
        <v>0.5</v>
      </c>
      <c r="H143" s="16"/>
      <c r="I143" s="16"/>
      <c r="J143" s="16"/>
      <c r="K143" s="16"/>
      <c r="L143" s="16"/>
      <c r="M143" s="16"/>
      <c r="N143" s="2">
        <v>43390</v>
      </c>
      <c r="O143" s="3">
        <v>0.52083333333333326</v>
      </c>
      <c r="P143" s="4">
        <v>0.54166666666666652</v>
      </c>
      <c r="Q143" s="47" t="s">
        <v>10</v>
      </c>
      <c r="R143" s="86" t="s">
        <v>695</v>
      </c>
      <c r="S143" s="5">
        <v>2.0833333333333259E-2</v>
      </c>
    </row>
    <row r="144" spans="1:19" ht="10.5" customHeight="1" x14ac:dyDescent="0.2">
      <c r="A144" s="16"/>
      <c r="B144" s="16"/>
      <c r="C144" s="16"/>
      <c r="D144" s="16"/>
      <c r="E144" s="13"/>
      <c r="F144" s="16"/>
      <c r="G144" s="163">
        <v>0.5</v>
      </c>
      <c r="H144" s="16"/>
      <c r="I144" s="16"/>
      <c r="J144" s="16"/>
      <c r="K144" s="16"/>
      <c r="L144" s="16"/>
      <c r="M144" s="16"/>
      <c r="N144" s="2">
        <v>43390</v>
      </c>
      <c r="O144" s="3">
        <v>0.58333333333333304</v>
      </c>
      <c r="P144" s="4">
        <v>0.6041666666666663</v>
      </c>
      <c r="Q144" s="47" t="s">
        <v>10</v>
      </c>
      <c r="R144" s="86" t="s">
        <v>695</v>
      </c>
      <c r="S144" s="5">
        <v>2.0833333333333259E-2</v>
      </c>
    </row>
    <row r="145" spans="1:23" ht="10.5" customHeight="1" x14ac:dyDescent="0.2">
      <c r="A145" s="16"/>
      <c r="B145" s="16"/>
      <c r="C145" s="16"/>
      <c r="D145" s="16"/>
      <c r="E145" s="16"/>
      <c r="F145" s="16"/>
      <c r="G145" s="163">
        <v>0.5</v>
      </c>
      <c r="H145" s="16"/>
      <c r="I145" s="16"/>
      <c r="J145" s="16"/>
      <c r="K145" s="16"/>
      <c r="L145" s="16"/>
      <c r="M145" s="16"/>
      <c r="N145" s="2">
        <v>43390</v>
      </c>
      <c r="O145" s="3">
        <v>0.6041666666666663</v>
      </c>
      <c r="P145" s="4">
        <v>0.62499999999999956</v>
      </c>
      <c r="Q145" s="47" t="s">
        <v>10</v>
      </c>
      <c r="R145" s="86" t="s">
        <v>695</v>
      </c>
      <c r="S145" s="5">
        <v>2.0833333333333259E-2</v>
      </c>
    </row>
    <row r="146" spans="1:23" ht="10.5" customHeight="1" x14ac:dyDescent="0.2">
      <c r="A146" s="16"/>
      <c r="B146" s="16"/>
      <c r="C146" s="16"/>
      <c r="D146" s="16"/>
      <c r="E146" s="16"/>
      <c r="F146" s="16"/>
      <c r="G146" s="163">
        <v>0.5</v>
      </c>
      <c r="H146" s="16"/>
      <c r="I146" s="16"/>
      <c r="J146" s="16"/>
      <c r="K146" s="16"/>
      <c r="L146" s="16"/>
      <c r="M146" s="16"/>
      <c r="N146" s="2">
        <v>43390</v>
      </c>
      <c r="O146" s="3">
        <v>0.62499999999999956</v>
      </c>
      <c r="P146" s="4">
        <v>0.64583333333333282</v>
      </c>
      <c r="Q146" s="47" t="s">
        <v>10</v>
      </c>
      <c r="R146" s="86" t="s">
        <v>695</v>
      </c>
      <c r="S146" s="5">
        <v>2.0833333333333259E-2</v>
      </c>
    </row>
    <row r="147" spans="1:23" ht="10.5" customHeight="1" x14ac:dyDescent="0.2">
      <c r="A147" s="16"/>
      <c r="B147" s="16"/>
      <c r="C147" s="16"/>
      <c r="D147" s="16"/>
      <c r="E147" s="16"/>
      <c r="F147" s="16"/>
      <c r="G147" s="163">
        <v>0.5</v>
      </c>
      <c r="H147" s="16"/>
      <c r="I147" s="16"/>
      <c r="J147" s="16"/>
      <c r="K147" s="16"/>
      <c r="L147" s="16"/>
      <c r="M147" s="16"/>
      <c r="N147" s="2">
        <v>43390</v>
      </c>
      <c r="O147" s="3">
        <v>0.64583333333333282</v>
      </c>
      <c r="P147" s="4">
        <v>0.66666666666666607</v>
      </c>
      <c r="Q147" s="47" t="s">
        <v>10</v>
      </c>
      <c r="R147" s="86" t="s">
        <v>695</v>
      </c>
      <c r="S147" s="5">
        <v>2.0833333333333259E-2</v>
      </c>
    </row>
    <row r="148" spans="1:23" ht="10.5" customHeight="1" x14ac:dyDescent="0.2">
      <c r="B148" s="16"/>
      <c r="C148" s="16"/>
      <c r="D148" s="16"/>
      <c r="E148" s="16"/>
      <c r="F148" s="16"/>
      <c r="G148" s="163">
        <v>0.5</v>
      </c>
      <c r="H148" s="16"/>
      <c r="I148" s="16"/>
      <c r="J148" s="16"/>
      <c r="K148" s="16"/>
      <c r="L148" s="16"/>
      <c r="M148" s="16"/>
      <c r="N148" s="2">
        <v>43390</v>
      </c>
      <c r="O148" s="3">
        <v>0.66666666666666607</v>
      </c>
      <c r="P148" s="4">
        <v>0.68749999999999933</v>
      </c>
      <c r="Q148" s="47" t="s">
        <v>10</v>
      </c>
      <c r="R148" s="86" t="s">
        <v>695</v>
      </c>
      <c r="S148" s="5">
        <v>2.0833333333333259E-2</v>
      </c>
      <c r="V148" s="100"/>
      <c r="W148" s="99"/>
    </row>
    <row r="149" spans="1:23" ht="10.5" customHeight="1" x14ac:dyDescent="0.2">
      <c r="B149" s="16"/>
      <c r="C149" s="16"/>
      <c r="D149" s="16"/>
      <c r="E149" s="16"/>
      <c r="F149" s="16"/>
      <c r="G149" s="163">
        <v>0.5</v>
      </c>
      <c r="H149" s="16"/>
      <c r="I149" s="16"/>
      <c r="J149" s="16"/>
      <c r="K149" s="16"/>
      <c r="L149" s="16"/>
      <c r="M149" s="16"/>
      <c r="N149" s="2">
        <v>43390</v>
      </c>
      <c r="O149" s="3">
        <v>0.68749999999999933</v>
      </c>
      <c r="P149" s="4">
        <v>0.70833333333333259</v>
      </c>
      <c r="Q149" s="47" t="s">
        <v>10</v>
      </c>
      <c r="R149" s="86" t="s">
        <v>695</v>
      </c>
      <c r="S149" s="5">
        <v>2.0833333333333259E-2</v>
      </c>
      <c r="V149" s="87"/>
      <c r="W149" s="86"/>
    </row>
    <row r="150" spans="1:23" ht="10.5" customHeight="1" x14ac:dyDescent="0.2">
      <c r="B150" s="16"/>
      <c r="C150" s="16"/>
      <c r="D150" s="16"/>
      <c r="E150" s="16"/>
      <c r="F150" s="16"/>
      <c r="G150" s="163">
        <v>0.5</v>
      </c>
      <c r="H150" s="16"/>
      <c r="I150" s="16"/>
      <c r="J150" s="16"/>
      <c r="K150" s="16"/>
      <c r="L150" s="16"/>
      <c r="M150" s="16"/>
      <c r="N150" s="2">
        <v>43390</v>
      </c>
      <c r="O150" s="3">
        <v>0.70833333333333259</v>
      </c>
      <c r="P150" s="4">
        <v>0.72916666666666585</v>
      </c>
      <c r="Q150" s="47" t="s">
        <v>10</v>
      </c>
      <c r="R150" s="86" t="s">
        <v>695</v>
      </c>
      <c r="S150" s="5">
        <v>2.0833333333333259E-2</v>
      </c>
      <c r="T150" s="90"/>
      <c r="V150" s="87"/>
      <c r="W150" s="86"/>
    </row>
    <row r="151" spans="1:23" ht="10.5" customHeight="1" x14ac:dyDescent="0.2">
      <c r="B151" s="16"/>
      <c r="C151" s="13"/>
      <c r="D151" s="16"/>
      <c r="E151" s="16"/>
      <c r="F151" s="16"/>
      <c r="G151" s="163">
        <v>0.5</v>
      </c>
      <c r="H151" s="16"/>
      <c r="I151" s="16"/>
      <c r="J151" s="16"/>
      <c r="K151" s="16"/>
      <c r="L151" s="16"/>
      <c r="M151" s="16"/>
      <c r="N151" s="2">
        <v>43378</v>
      </c>
      <c r="O151" s="3">
        <v>0.49999999999999994</v>
      </c>
      <c r="P151" s="4">
        <v>0.52083333333333326</v>
      </c>
      <c r="Q151" s="98" t="s">
        <v>10</v>
      </c>
      <c r="R151" s="86" t="s">
        <v>625</v>
      </c>
      <c r="S151" s="5">
        <v>2.0833333333333315E-2</v>
      </c>
      <c r="V151" s="87"/>
      <c r="W151" s="86"/>
    </row>
    <row r="152" spans="1:23" ht="10.5" customHeight="1" x14ac:dyDescent="0.2">
      <c r="B152" s="16"/>
      <c r="C152" s="13"/>
      <c r="D152" s="16"/>
      <c r="E152" s="16"/>
      <c r="F152" s="16"/>
      <c r="G152" s="163">
        <v>0.5</v>
      </c>
      <c r="H152" s="16"/>
      <c r="I152" s="16"/>
      <c r="J152" s="16"/>
      <c r="L152" s="16"/>
      <c r="M152" s="16"/>
      <c r="N152" s="2">
        <v>43378</v>
      </c>
      <c r="O152" s="3">
        <v>0.58333333333333304</v>
      </c>
      <c r="P152" s="4">
        <v>0.6041666666666663</v>
      </c>
      <c r="Q152" s="98" t="s">
        <v>10</v>
      </c>
      <c r="R152" s="86" t="s">
        <v>625</v>
      </c>
      <c r="S152" s="5">
        <v>2.0833333333333259E-2</v>
      </c>
      <c r="V152" s="87"/>
      <c r="W152" s="86"/>
    </row>
    <row r="153" spans="1:23" ht="10.5" customHeight="1" x14ac:dyDescent="0.2">
      <c r="B153" s="16"/>
      <c r="C153" s="16"/>
      <c r="D153" s="16"/>
      <c r="E153" s="16"/>
      <c r="F153" s="16"/>
      <c r="G153" s="163">
        <v>0.5</v>
      </c>
      <c r="H153" s="16"/>
      <c r="I153" s="16"/>
      <c r="J153" s="16"/>
      <c r="K153" s="16"/>
      <c r="L153" s="16"/>
      <c r="M153" s="16"/>
      <c r="N153" s="2">
        <v>43378</v>
      </c>
      <c r="O153" s="3">
        <v>0.64583333333333282</v>
      </c>
      <c r="P153" s="4">
        <v>0.66666666666666607</v>
      </c>
      <c r="Q153" s="98" t="s">
        <v>10</v>
      </c>
      <c r="R153" s="86" t="s">
        <v>625</v>
      </c>
      <c r="S153" s="5">
        <v>2.0833333333333259E-2</v>
      </c>
      <c r="V153" s="87"/>
      <c r="W153" s="86"/>
    </row>
    <row r="154" spans="1:23" ht="10.5" customHeight="1" x14ac:dyDescent="0.2">
      <c r="A154" s="16"/>
      <c r="B154" s="16"/>
      <c r="C154" s="16"/>
      <c r="D154" s="16"/>
      <c r="E154" s="16"/>
      <c r="F154" s="16"/>
      <c r="G154" s="163">
        <v>0.5</v>
      </c>
      <c r="H154" s="16"/>
      <c r="I154" s="16"/>
      <c r="J154" s="16"/>
      <c r="K154" s="16"/>
      <c r="L154" s="16"/>
      <c r="M154" s="16"/>
      <c r="N154" s="2">
        <v>43383</v>
      </c>
      <c r="O154" s="3">
        <v>0.47916666666666663</v>
      </c>
      <c r="P154" s="4">
        <v>0.49999999999999994</v>
      </c>
      <c r="Q154" s="98" t="s">
        <v>10</v>
      </c>
      <c r="R154" s="14" t="s">
        <v>643</v>
      </c>
      <c r="S154" s="5">
        <v>2.0833333333333315E-2</v>
      </c>
      <c r="V154" s="87"/>
      <c r="W154" s="86"/>
    </row>
    <row r="155" spans="1:23" ht="10.5" customHeight="1" x14ac:dyDescent="0.2">
      <c r="A155" s="16"/>
      <c r="B155" s="16"/>
      <c r="C155" s="16"/>
      <c r="D155" s="16"/>
      <c r="E155" s="16"/>
      <c r="F155" s="16"/>
      <c r="G155" s="163">
        <v>0.5</v>
      </c>
      <c r="H155" s="16"/>
      <c r="I155" s="16"/>
      <c r="J155" s="16"/>
      <c r="K155" s="16"/>
      <c r="L155" s="16"/>
      <c r="M155" s="16"/>
      <c r="N155" s="2">
        <v>43383</v>
      </c>
      <c r="O155" s="3">
        <v>0.49999999999999994</v>
      </c>
      <c r="P155" s="4">
        <v>0.52083333333333326</v>
      </c>
      <c r="Q155" s="98" t="s">
        <v>10</v>
      </c>
      <c r="R155" s="14" t="s">
        <v>643</v>
      </c>
      <c r="S155" s="5">
        <v>2.0833333333333315E-2</v>
      </c>
      <c r="V155" s="87"/>
      <c r="W155" s="86"/>
    </row>
    <row r="156" spans="1:23" ht="10.5" customHeight="1" x14ac:dyDescent="0.2">
      <c r="A156" s="16"/>
      <c r="B156" s="16"/>
      <c r="C156" s="16"/>
      <c r="D156" s="16"/>
      <c r="E156" s="13"/>
      <c r="F156" s="16"/>
      <c r="G156" s="163">
        <v>0.5</v>
      </c>
      <c r="H156" s="16"/>
      <c r="I156" s="16"/>
      <c r="J156" s="16"/>
      <c r="K156" s="16"/>
      <c r="L156" s="16"/>
      <c r="M156" s="16"/>
      <c r="N156" s="2">
        <v>43383</v>
      </c>
      <c r="O156" s="3">
        <v>0.56249999999999978</v>
      </c>
      <c r="P156" s="4">
        <v>0.58333333333333304</v>
      </c>
      <c r="Q156" s="98" t="s">
        <v>10</v>
      </c>
      <c r="R156" s="14" t="s">
        <v>643</v>
      </c>
      <c r="S156" s="5">
        <v>2.0833333333333259E-2</v>
      </c>
      <c r="V156" s="87"/>
      <c r="W156" s="86"/>
    </row>
    <row r="157" spans="1:23" ht="10.5" customHeight="1" x14ac:dyDescent="0.2">
      <c r="A157" s="16"/>
      <c r="B157" s="16"/>
      <c r="C157" s="16"/>
      <c r="D157" s="16"/>
      <c r="E157" s="13"/>
      <c r="F157" s="16"/>
      <c r="G157" s="163">
        <v>0.5</v>
      </c>
      <c r="H157" s="16"/>
      <c r="I157" s="16"/>
      <c r="J157" s="16"/>
      <c r="K157" s="16"/>
      <c r="L157" s="16"/>
      <c r="M157" s="16"/>
      <c r="N157" s="2">
        <v>43383</v>
      </c>
      <c r="O157" s="3">
        <v>0.58333333333333304</v>
      </c>
      <c r="P157" s="4">
        <v>0.6041666666666663</v>
      </c>
      <c r="Q157" s="98" t="s">
        <v>10</v>
      </c>
      <c r="R157" s="14" t="s">
        <v>643</v>
      </c>
      <c r="S157" s="5">
        <v>2.0833333333333259E-2</v>
      </c>
      <c r="V157" s="87"/>
      <c r="W157" s="86"/>
    </row>
    <row r="158" spans="1:23" ht="10.5" customHeight="1" x14ac:dyDescent="0.2">
      <c r="A158" s="16"/>
      <c r="B158" s="16"/>
      <c r="C158" s="16"/>
      <c r="D158" s="16"/>
      <c r="E158" s="16"/>
      <c r="F158" s="16"/>
      <c r="G158" s="163">
        <v>0.5</v>
      </c>
      <c r="H158" s="16"/>
      <c r="I158" s="16"/>
      <c r="J158" s="16"/>
      <c r="K158" s="16"/>
      <c r="L158" s="16"/>
      <c r="M158" s="16"/>
      <c r="N158" s="2">
        <v>43383</v>
      </c>
      <c r="O158" s="3">
        <v>0.6041666666666663</v>
      </c>
      <c r="P158" s="4">
        <v>0.62499999999999956</v>
      </c>
      <c r="Q158" s="98" t="s">
        <v>10</v>
      </c>
      <c r="R158" s="14" t="s">
        <v>643</v>
      </c>
      <c r="S158" s="5">
        <v>2.0833333333333259E-2</v>
      </c>
      <c r="V158" s="87"/>
      <c r="W158" s="86"/>
    </row>
    <row r="159" spans="1:23" ht="10.5" customHeight="1" x14ac:dyDescent="0.2">
      <c r="B159" s="16"/>
      <c r="C159" s="16"/>
      <c r="D159" s="16"/>
      <c r="E159" s="16"/>
      <c r="F159" s="16"/>
      <c r="G159" s="163">
        <v>0.5</v>
      </c>
      <c r="H159" s="16"/>
      <c r="I159" s="16"/>
      <c r="J159" s="16"/>
      <c r="K159" s="16"/>
      <c r="L159" s="16"/>
      <c r="M159" s="16"/>
      <c r="N159" s="2">
        <v>43383</v>
      </c>
      <c r="O159" s="3">
        <v>0.66666666666666607</v>
      </c>
      <c r="P159" s="4">
        <v>0.68749999999999933</v>
      </c>
      <c r="Q159" s="98" t="s">
        <v>10</v>
      </c>
      <c r="R159" s="14" t="s">
        <v>643</v>
      </c>
      <c r="S159" s="5">
        <v>2.0833333333333259E-2</v>
      </c>
      <c r="V159" s="87"/>
      <c r="W159" s="86"/>
    </row>
    <row r="160" spans="1:23" ht="10.5" customHeight="1" x14ac:dyDescent="0.2">
      <c r="B160" s="16"/>
      <c r="C160" s="16"/>
      <c r="D160" s="16"/>
      <c r="E160" s="16"/>
      <c r="F160" s="16"/>
      <c r="G160" s="163">
        <v>0.5</v>
      </c>
      <c r="H160" s="16"/>
      <c r="I160" s="16"/>
      <c r="J160" s="16"/>
      <c r="K160" s="16"/>
      <c r="L160" s="16"/>
      <c r="M160" s="16"/>
      <c r="N160" s="2">
        <v>43383</v>
      </c>
      <c r="O160" s="3">
        <v>0.68749999999999933</v>
      </c>
      <c r="P160" s="4">
        <v>0.70833333333333259</v>
      </c>
      <c r="Q160" s="98" t="s">
        <v>10</v>
      </c>
      <c r="R160" s="14" t="s">
        <v>643</v>
      </c>
      <c r="S160" s="5">
        <v>2.0833333333333259E-2</v>
      </c>
      <c r="V160" s="87"/>
      <c r="W160" s="86"/>
    </row>
    <row r="161" spans="1:23" ht="10.5" customHeight="1" x14ac:dyDescent="0.2">
      <c r="B161" s="16"/>
      <c r="C161" s="16"/>
      <c r="D161" s="16"/>
      <c r="E161" s="16"/>
      <c r="F161" s="16"/>
      <c r="G161" s="163">
        <v>0.5</v>
      </c>
      <c r="H161" s="16"/>
      <c r="I161" s="16"/>
      <c r="J161" s="16"/>
      <c r="K161" s="16"/>
      <c r="L161" s="16"/>
      <c r="M161" s="16"/>
      <c r="N161" s="2">
        <v>43392</v>
      </c>
      <c r="O161" s="3">
        <v>0.70833333333333248</v>
      </c>
      <c r="P161" s="4">
        <v>0.72916666666666574</v>
      </c>
      <c r="Q161" s="98" t="s">
        <v>10</v>
      </c>
      <c r="R161" s="86" t="s">
        <v>694</v>
      </c>
      <c r="S161" s="5">
        <v>2.0833333333333259E-2</v>
      </c>
      <c r="V161" s="87"/>
      <c r="W161" s="86"/>
    </row>
    <row r="162" spans="1:23" ht="10.5" customHeight="1" x14ac:dyDescent="0.2">
      <c r="A162" s="16"/>
      <c r="B162" s="16"/>
      <c r="C162" s="16"/>
      <c r="D162" s="16"/>
      <c r="E162" s="16"/>
      <c r="F162" s="16"/>
      <c r="G162" s="163">
        <v>0.5</v>
      </c>
      <c r="H162" s="16"/>
      <c r="I162" s="16"/>
      <c r="J162" s="16"/>
      <c r="K162" s="16"/>
      <c r="L162" s="16"/>
      <c r="M162" s="16"/>
      <c r="N162" s="2">
        <v>43376</v>
      </c>
      <c r="O162" s="3">
        <v>0.41666666666666663</v>
      </c>
      <c r="P162" s="4">
        <v>0.43749999999999994</v>
      </c>
      <c r="Q162" s="98" t="s">
        <v>10</v>
      </c>
      <c r="R162" s="86" t="s">
        <v>612</v>
      </c>
      <c r="S162" s="5">
        <v>2.0833333333333315E-2</v>
      </c>
      <c r="V162" s="87"/>
      <c r="W162" s="86"/>
    </row>
    <row r="163" spans="1:23" ht="10.5" customHeight="1" x14ac:dyDescent="0.2">
      <c r="A163" s="16"/>
      <c r="B163" s="16"/>
      <c r="C163" s="16"/>
      <c r="D163" s="16"/>
      <c r="E163" s="16"/>
      <c r="F163" s="16"/>
      <c r="G163" s="163">
        <v>0.5</v>
      </c>
      <c r="H163" s="16"/>
      <c r="I163" s="16"/>
      <c r="J163" s="16"/>
      <c r="K163" s="16"/>
      <c r="L163" s="16"/>
      <c r="M163" s="16"/>
      <c r="N163" s="2">
        <v>43376</v>
      </c>
      <c r="O163" s="3">
        <v>0.43749999999999994</v>
      </c>
      <c r="P163" s="4">
        <v>0.45833333333333326</v>
      </c>
      <c r="Q163" s="98" t="s">
        <v>10</v>
      </c>
      <c r="R163" s="86" t="s">
        <v>612</v>
      </c>
      <c r="S163" s="5">
        <v>2.0833333333333315E-2</v>
      </c>
      <c r="U163" s="14"/>
    </row>
    <row r="164" spans="1:23" ht="10.5" customHeight="1" x14ac:dyDescent="0.2">
      <c r="A164" s="16"/>
      <c r="B164" s="16"/>
      <c r="C164" s="16"/>
      <c r="D164" s="16"/>
      <c r="E164" s="16"/>
      <c r="F164" s="16"/>
      <c r="G164" s="163">
        <v>0.5</v>
      </c>
      <c r="H164" s="16"/>
      <c r="I164" s="16"/>
      <c r="J164" s="16"/>
      <c r="K164" s="16"/>
      <c r="L164" s="16"/>
      <c r="M164" s="16"/>
      <c r="N164" s="2">
        <v>43376</v>
      </c>
      <c r="O164" s="3">
        <v>0.45833333333333326</v>
      </c>
      <c r="P164" s="4">
        <v>0.47916666666666657</v>
      </c>
      <c r="Q164" s="98" t="s">
        <v>10</v>
      </c>
      <c r="R164" s="86" t="s">
        <v>612</v>
      </c>
      <c r="S164" s="5">
        <v>2.0833333333333315E-2</v>
      </c>
    </row>
    <row r="165" spans="1:23" ht="10.5" customHeight="1" x14ac:dyDescent="0.2">
      <c r="A165" s="16"/>
      <c r="B165" s="16"/>
      <c r="C165" s="16"/>
      <c r="D165" s="16"/>
      <c r="E165" s="16"/>
      <c r="F165" s="16"/>
      <c r="G165" s="163">
        <v>0.5</v>
      </c>
      <c r="H165" s="16"/>
      <c r="I165" s="16"/>
      <c r="J165" s="16"/>
      <c r="K165" s="16"/>
      <c r="L165" s="16"/>
      <c r="M165" s="16"/>
      <c r="N165" s="2">
        <v>43376</v>
      </c>
      <c r="O165" s="3">
        <v>0.47916666666666657</v>
      </c>
      <c r="P165" s="4">
        <v>0.49999999999999989</v>
      </c>
      <c r="Q165" s="98" t="s">
        <v>10</v>
      </c>
      <c r="R165" s="86" t="s">
        <v>612</v>
      </c>
      <c r="S165" s="5">
        <v>2.0833333333333315E-2</v>
      </c>
    </row>
    <row r="166" spans="1:23" ht="10.5" customHeight="1" x14ac:dyDescent="0.2">
      <c r="A166" s="16"/>
      <c r="B166" s="16"/>
      <c r="C166" s="16"/>
      <c r="D166" s="16"/>
      <c r="E166" s="16"/>
      <c r="F166" s="16"/>
      <c r="G166" s="163">
        <v>0.5</v>
      </c>
      <c r="H166" s="16"/>
      <c r="I166" s="16"/>
      <c r="J166" s="16"/>
      <c r="K166" s="16"/>
      <c r="L166" s="16"/>
      <c r="M166" s="16"/>
      <c r="N166" s="2">
        <v>43376</v>
      </c>
      <c r="O166" s="3">
        <v>0.58333333333333293</v>
      </c>
      <c r="P166" s="4">
        <v>0.60416666666666619</v>
      </c>
      <c r="Q166" s="98" t="s">
        <v>10</v>
      </c>
      <c r="R166" s="86" t="s">
        <v>612</v>
      </c>
      <c r="S166" s="5">
        <v>2.0833333333333259E-2</v>
      </c>
    </row>
    <row r="167" spans="1:23" ht="10.5" customHeight="1" x14ac:dyDescent="0.2">
      <c r="A167" s="16"/>
      <c r="B167" s="16"/>
      <c r="C167" s="16"/>
      <c r="D167" s="16"/>
      <c r="E167" s="16"/>
      <c r="F167" s="16"/>
      <c r="G167" s="163">
        <v>0.5</v>
      </c>
      <c r="H167" s="16"/>
      <c r="I167" s="16"/>
      <c r="J167" s="16"/>
      <c r="K167" s="16"/>
      <c r="L167" s="16"/>
      <c r="M167" s="16"/>
      <c r="N167" s="2">
        <v>43376</v>
      </c>
      <c r="O167" s="3">
        <v>0.60416666666666619</v>
      </c>
      <c r="P167" s="4">
        <v>0.62499999999999944</v>
      </c>
      <c r="Q167" s="98" t="s">
        <v>10</v>
      </c>
      <c r="R167" s="86" t="s">
        <v>612</v>
      </c>
      <c r="S167" s="5">
        <v>2.0833333333333259E-2</v>
      </c>
    </row>
    <row r="168" spans="1:23" ht="10.5" customHeight="1" x14ac:dyDescent="0.2">
      <c r="B168" s="16"/>
      <c r="C168" s="16"/>
      <c r="D168" s="16"/>
      <c r="E168" s="16"/>
      <c r="F168" s="16"/>
      <c r="G168" s="163">
        <v>0.5</v>
      </c>
      <c r="H168" s="16"/>
      <c r="I168" s="16"/>
      <c r="J168" s="16"/>
      <c r="K168" s="16"/>
      <c r="L168" s="16"/>
      <c r="M168" s="16"/>
      <c r="N168" s="2">
        <v>43377</v>
      </c>
      <c r="O168" s="3">
        <v>0.56249999999999967</v>
      </c>
      <c r="P168" s="4">
        <v>0.58333333333333293</v>
      </c>
      <c r="Q168" s="98" t="s">
        <v>10</v>
      </c>
      <c r="R168" s="86" t="s">
        <v>612</v>
      </c>
      <c r="S168" s="5">
        <v>2.0833333333333259E-2</v>
      </c>
    </row>
    <row r="169" spans="1:23" ht="10.5" customHeight="1" x14ac:dyDescent="0.2">
      <c r="B169" s="16"/>
      <c r="C169" s="13"/>
      <c r="D169" s="16"/>
      <c r="E169" s="16"/>
      <c r="F169" s="16"/>
      <c r="G169" s="163">
        <v>0.5</v>
      </c>
      <c r="H169" s="16"/>
      <c r="J169" s="16"/>
      <c r="K169" s="16"/>
      <c r="L169" s="16"/>
      <c r="M169" s="16"/>
      <c r="N169" s="2">
        <v>43377</v>
      </c>
      <c r="O169" s="3">
        <v>0.60416666666666619</v>
      </c>
      <c r="P169" s="4">
        <v>0.62499999999999944</v>
      </c>
      <c r="Q169" s="98" t="s">
        <v>10</v>
      </c>
      <c r="R169" s="86" t="s">
        <v>612</v>
      </c>
      <c r="S169" s="5">
        <v>2.0833333333333259E-2</v>
      </c>
    </row>
    <row r="170" spans="1:23" ht="10.5" customHeight="1" x14ac:dyDescent="0.2">
      <c r="B170" s="16"/>
      <c r="C170" s="13"/>
      <c r="D170" s="16"/>
      <c r="E170" s="16"/>
      <c r="F170" s="16"/>
      <c r="G170" s="163">
        <v>0.5</v>
      </c>
      <c r="H170" s="16"/>
      <c r="I170" s="16"/>
      <c r="J170" s="16"/>
      <c r="K170" s="16"/>
      <c r="M170" s="16"/>
      <c r="N170" s="2">
        <v>43378</v>
      </c>
      <c r="O170" s="3">
        <v>0.45833333333333331</v>
      </c>
      <c r="P170" s="4">
        <v>0.47916666666666663</v>
      </c>
      <c r="Q170" s="98" t="s">
        <v>10</v>
      </c>
      <c r="R170" s="86" t="s">
        <v>624</v>
      </c>
      <c r="S170" s="5">
        <v>2.0833333333333315E-2</v>
      </c>
    </row>
    <row r="171" spans="1:23" ht="10.5" customHeight="1" x14ac:dyDescent="0.2">
      <c r="B171" s="16"/>
      <c r="C171" s="13"/>
      <c r="D171" s="16"/>
      <c r="E171" s="16"/>
      <c r="F171" s="16"/>
      <c r="G171" s="163">
        <v>0.5</v>
      </c>
      <c r="H171" s="16"/>
      <c r="I171" s="16"/>
      <c r="J171" s="16"/>
      <c r="K171" s="16"/>
      <c r="L171" s="16"/>
      <c r="M171" s="16"/>
      <c r="N171" s="2">
        <v>43391</v>
      </c>
      <c r="O171" s="3">
        <v>0.62499999999999944</v>
      </c>
      <c r="P171" s="4">
        <v>0.6458333333333327</v>
      </c>
      <c r="Q171" s="98" t="s">
        <v>10</v>
      </c>
      <c r="R171" s="86" t="s">
        <v>681</v>
      </c>
      <c r="S171" s="5">
        <v>2.0833333333333259E-2</v>
      </c>
    </row>
    <row r="172" spans="1:23" ht="10.5" customHeight="1" x14ac:dyDescent="0.2">
      <c r="B172" s="16"/>
      <c r="C172" s="13"/>
      <c r="D172" s="16"/>
      <c r="E172" s="16"/>
      <c r="F172" s="16"/>
      <c r="G172" s="163">
        <v>0.5</v>
      </c>
      <c r="H172" s="16"/>
      <c r="I172" s="16"/>
      <c r="J172" s="16"/>
      <c r="K172" s="16"/>
      <c r="L172" s="16"/>
      <c r="M172" s="16"/>
      <c r="N172" s="2">
        <v>43391</v>
      </c>
      <c r="O172" s="3">
        <v>0.68749999999999922</v>
      </c>
      <c r="P172" s="4">
        <v>0.70833333333333248</v>
      </c>
      <c r="Q172" s="98" t="s">
        <v>10</v>
      </c>
      <c r="R172" s="86" t="s">
        <v>681</v>
      </c>
      <c r="S172" s="5">
        <v>2.0833333333333259E-2</v>
      </c>
    </row>
    <row r="173" spans="1:23" ht="10.5" customHeight="1" x14ac:dyDescent="0.2">
      <c r="B173" s="16"/>
      <c r="C173" s="13"/>
      <c r="D173" s="16"/>
      <c r="E173" s="16"/>
      <c r="F173" s="16"/>
      <c r="G173" s="163">
        <v>0.5</v>
      </c>
      <c r="H173" s="16"/>
      <c r="I173" s="16"/>
      <c r="J173" s="16"/>
      <c r="K173" s="16"/>
      <c r="L173" s="16"/>
      <c r="M173" s="16"/>
      <c r="N173" s="2">
        <v>43391</v>
      </c>
      <c r="O173" s="3">
        <v>0.70833333333333248</v>
      </c>
      <c r="P173" s="4">
        <v>0.72916666666666574</v>
      </c>
      <c r="Q173" s="98" t="s">
        <v>10</v>
      </c>
      <c r="R173" s="86" t="s">
        <v>681</v>
      </c>
      <c r="S173" s="5">
        <v>2.0833333333333259E-2</v>
      </c>
    </row>
    <row r="174" spans="1:23" ht="10.5" customHeight="1" x14ac:dyDescent="0.2">
      <c r="B174" s="16"/>
      <c r="C174" s="13"/>
      <c r="D174" s="16"/>
      <c r="E174" s="16"/>
      <c r="F174" s="16"/>
      <c r="G174" s="163">
        <v>0.5</v>
      </c>
      <c r="H174" s="16"/>
      <c r="I174" s="16"/>
      <c r="J174" s="16"/>
      <c r="K174" s="16"/>
      <c r="L174" s="16"/>
      <c r="M174" s="16"/>
      <c r="N174" s="2">
        <v>43391</v>
      </c>
      <c r="O174" s="3">
        <v>0.72916666666666574</v>
      </c>
      <c r="P174" s="4">
        <v>0.749999999999999</v>
      </c>
      <c r="Q174" s="98" t="s">
        <v>10</v>
      </c>
      <c r="R174" s="86" t="s">
        <v>681</v>
      </c>
      <c r="S174" s="5">
        <v>2.0833333333333259E-2</v>
      </c>
    </row>
    <row r="175" spans="1:23" ht="10.5" customHeight="1" x14ac:dyDescent="0.2">
      <c r="B175" s="16"/>
      <c r="C175" s="13"/>
      <c r="D175" s="16"/>
      <c r="E175" s="16"/>
      <c r="F175" s="16"/>
      <c r="G175" s="163">
        <v>0.5</v>
      </c>
      <c r="H175" s="16"/>
      <c r="I175" s="16"/>
      <c r="J175" s="16"/>
      <c r="K175" s="16"/>
      <c r="L175" s="16"/>
      <c r="M175" s="16"/>
      <c r="N175" s="2">
        <v>43391</v>
      </c>
      <c r="O175" s="3">
        <v>0.749999999999999</v>
      </c>
      <c r="P175" s="4">
        <v>0.77083333333333226</v>
      </c>
      <c r="Q175" s="98" t="s">
        <v>10</v>
      </c>
      <c r="R175" s="86" t="s">
        <v>681</v>
      </c>
      <c r="S175" s="5">
        <v>2.0833333333333259E-2</v>
      </c>
    </row>
    <row r="176" spans="1:23" ht="10.5" customHeight="1" x14ac:dyDescent="0.2">
      <c r="B176" s="16"/>
      <c r="C176" s="13"/>
      <c r="D176" s="16"/>
      <c r="E176" s="16"/>
      <c r="F176" s="16"/>
      <c r="G176" s="163">
        <v>0.5</v>
      </c>
      <c r="H176" s="16"/>
      <c r="I176" s="16"/>
      <c r="J176" s="16"/>
      <c r="K176" s="16"/>
      <c r="L176" s="16"/>
      <c r="M176" s="16"/>
      <c r="N176" s="2">
        <v>43391</v>
      </c>
      <c r="O176" s="3">
        <v>0.77083333333333226</v>
      </c>
      <c r="P176" s="4">
        <v>0.79166666666666552</v>
      </c>
      <c r="Q176" s="98" t="s">
        <v>10</v>
      </c>
      <c r="R176" s="86" t="s">
        <v>681</v>
      </c>
      <c r="S176" s="5">
        <v>2.0833333333333259E-2</v>
      </c>
    </row>
    <row r="177" spans="7:7" ht="10.5" customHeight="1" x14ac:dyDescent="0.2">
      <c r="G177" s="164">
        <f>SUM(G1:G176)</f>
        <v>77</v>
      </c>
    </row>
  </sheetData>
  <sortState ref="A1:S177">
    <sortCondition ref="R1:R177"/>
  </sortState>
  <dataValidations count="1">
    <dataValidation type="list" allowBlank="1" showInputMessage="1" showErrorMessage="1" errorTitle="Error in Validation" error="Please select value from list" sqref="Q1:Q176">
      <formula1>rangeCategory</formula1>
    </dataValidation>
  </dataValidations>
  <pageMargins left="0.75" right="0.75" top="1" bottom="1" header="0.5" footer="0.5"/>
  <pageSetup paperSize="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2295"/>
  <sheetViews>
    <sheetView tabSelected="1" topLeftCell="A2177" zoomScaleNormal="100" zoomScaleSheetLayoutView="115" workbookViewId="0">
      <selection activeCell="Q2172" sqref="Q2172"/>
    </sheetView>
  </sheetViews>
  <sheetFormatPr defaultRowHeight="10.5" customHeight="1" outlineLevelRow="1" x14ac:dyDescent="0.2"/>
  <cols>
    <col min="1" max="2" width="6.7109375" style="13" customWidth="1"/>
    <col min="3" max="8" width="6.7109375" style="1" customWidth="1"/>
    <col min="9" max="10" width="6.7109375" style="13" customWidth="1"/>
    <col min="11" max="11" width="7.5703125" style="13" customWidth="1"/>
    <col min="12" max="12" width="6.7109375" style="13" customWidth="1"/>
    <col min="13" max="14" width="9.5703125" style="1" customWidth="1"/>
    <col min="15" max="15" width="5.85546875" style="1" customWidth="1"/>
    <col min="16" max="16" width="6.140625" style="1" customWidth="1"/>
    <col min="17" max="17" width="12.140625" style="46" customWidth="1"/>
    <col min="18" max="18" width="98.28515625" style="14" customWidth="1"/>
    <col min="19" max="19" width="8" style="13" customWidth="1"/>
    <col min="20" max="28" width="6.7109375" style="6" customWidth="1"/>
    <col min="29" max="16384" width="9.140625" style="6"/>
  </cols>
  <sheetData>
    <row r="1" spans="1:19" ht="10.5" customHeight="1" x14ac:dyDescent="0.2">
      <c r="A1" s="28">
        <f>WEEKNUM(G1)</f>
        <v>40</v>
      </c>
      <c r="B1" s="43" t="s">
        <v>4</v>
      </c>
      <c r="C1" s="178">
        <f>SUM(N3)-2</f>
        <v>43372</v>
      </c>
      <c r="D1" s="178"/>
      <c r="E1" s="29"/>
      <c r="F1" s="29" t="s">
        <v>5</v>
      </c>
      <c r="G1" s="178">
        <f>SUM(C1+6)</f>
        <v>43378</v>
      </c>
      <c r="H1" s="178"/>
      <c r="I1" s="29"/>
      <c r="J1" s="45"/>
      <c r="K1" s="45"/>
      <c r="L1" s="29"/>
      <c r="M1" s="33"/>
      <c r="N1" s="30" t="s">
        <v>6</v>
      </c>
      <c r="O1" s="30" t="s">
        <v>7</v>
      </c>
      <c r="P1" s="31" t="s">
        <v>9</v>
      </c>
      <c r="Q1" s="48" t="s">
        <v>14</v>
      </c>
      <c r="R1" s="30" t="s">
        <v>8</v>
      </c>
      <c r="S1" s="30" t="s">
        <v>1</v>
      </c>
    </row>
    <row r="2" spans="1:19" ht="10.5" customHeight="1" thickBot="1" x14ac:dyDescent="0.25">
      <c r="B2" s="102">
        <v>0</v>
      </c>
      <c r="C2" s="102">
        <v>0</v>
      </c>
      <c r="D2" s="102">
        <v>0</v>
      </c>
      <c r="E2" s="102">
        <v>0</v>
      </c>
      <c r="F2" s="102">
        <v>0</v>
      </c>
      <c r="G2" s="102">
        <v>0</v>
      </c>
      <c r="H2" s="102">
        <v>0</v>
      </c>
      <c r="I2" s="102">
        <v>0</v>
      </c>
      <c r="J2" s="102">
        <v>0</v>
      </c>
      <c r="K2" s="102">
        <v>0</v>
      </c>
      <c r="L2" s="102">
        <v>0</v>
      </c>
      <c r="M2" s="102">
        <v>0</v>
      </c>
      <c r="N2" s="53"/>
      <c r="S2" s="5" t="s">
        <v>56</v>
      </c>
    </row>
    <row r="3" spans="1:19" ht="10.5" customHeight="1" outlineLevel="1" thickBot="1" x14ac:dyDescent="0.25">
      <c r="A3" s="39"/>
      <c r="B3" s="40" t="s">
        <v>252</v>
      </c>
      <c r="C3" s="40" t="s">
        <v>19</v>
      </c>
      <c r="D3" s="40" t="s">
        <v>3</v>
      </c>
      <c r="E3" s="59" t="s">
        <v>24</v>
      </c>
      <c r="F3" s="40" t="s">
        <v>12</v>
      </c>
      <c r="G3" s="39" t="s">
        <v>10</v>
      </c>
      <c r="H3" s="39" t="s">
        <v>11</v>
      </c>
      <c r="I3" s="39" t="s">
        <v>15</v>
      </c>
      <c r="J3" s="39" t="s">
        <v>13</v>
      </c>
      <c r="K3" s="39" t="s">
        <v>368</v>
      </c>
      <c r="L3" s="39" t="s">
        <v>687</v>
      </c>
      <c r="M3" s="59" t="s">
        <v>26</v>
      </c>
      <c r="N3" s="56">
        <v>43374</v>
      </c>
      <c r="O3" s="4">
        <v>0.41666666666666669</v>
      </c>
      <c r="P3" s="4">
        <f>O3</f>
        <v>0.41666666666666669</v>
      </c>
      <c r="Q3" s="47" t="s">
        <v>23</v>
      </c>
      <c r="R3" s="86" t="s">
        <v>602</v>
      </c>
      <c r="S3" s="5" t="s">
        <v>56</v>
      </c>
    </row>
    <row r="4" spans="1:19" ht="10.5" customHeight="1" outlineLevel="1" x14ac:dyDescent="0.2">
      <c r="B4" s="16"/>
      <c r="C4" s="13"/>
      <c r="D4" s="16">
        <f>S4</f>
        <v>2.0833333333333315E-2</v>
      </c>
      <c r="E4" s="16"/>
      <c r="F4" s="13"/>
      <c r="G4" s="16"/>
      <c r="H4" s="16"/>
      <c r="I4" s="16"/>
      <c r="J4" s="16"/>
      <c r="M4" s="16"/>
      <c r="N4" s="2">
        <f>N3</f>
        <v>43374</v>
      </c>
      <c r="O4" s="5">
        <f t="shared" ref="O4:O19" si="0">SUM(P3)</f>
        <v>0.41666666666666669</v>
      </c>
      <c r="P4" s="4">
        <f t="shared" ref="P4:P19" si="1">P3+0.0208333333333333</f>
        <v>0.4375</v>
      </c>
      <c r="Q4" s="98" t="s">
        <v>3</v>
      </c>
      <c r="R4" s="86" t="s">
        <v>603</v>
      </c>
      <c r="S4" s="5">
        <f>SUM(P4-O4)</f>
        <v>2.0833333333333315E-2</v>
      </c>
    </row>
    <row r="5" spans="1:19" ht="10.5" customHeight="1" outlineLevel="1" x14ac:dyDescent="0.2">
      <c r="B5" s="16"/>
      <c r="C5" s="13"/>
      <c r="D5" s="16">
        <f>S5</f>
        <v>2.0833333333333315E-2</v>
      </c>
      <c r="E5" s="16"/>
      <c r="F5" s="13"/>
      <c r="G5" s="16"/>
      <c r="H5" s="16"/>
      <c r="I5" s="16"/>
      <c r="J5" s="16"/>
      <c r="K5" s="16"/>
      <c r="M5" s="16"/>
      <c r="N5" s="2">
        <f>N3</f>
        <v>43374</v>
      </c>
      <c r="O5" s="5">
        <f t="shared" si="0"/>
        <v>0.4375</v>
      </c>
      <c r="P5" s="4">
        <f t="shared" si="1"/>
        <v>0.45833333333333331</v>
      </c>
      <c r="Q5" s="98" t="s">
        <v>3</v>
      </c>
      <c r="R5" s="86" t="s">
        <v>21</v>
      </c>
      <c r="S5" s="5">
        <f>SUM(P5-O5)</f>
        <v>2.0833333333333315E-2</v>
      </c>
    </row>
    <row r="6" spans="1:19" ht="10.5" customHeight="1" outlineLevel="1" x14ac:dyDescent="0.2">
      <c r="B6" s="16"/>
      <c r="C6" s="13"/>
      <c r="D6" s="16"/>
      <c r="E6" s="16"/>
      <c r="F6" s="16">
        <f>S6</f>
        <v>2.0833333333333315E-2</v>
      </c>
      <c r="G6" s="16"/>
      <c r="H6" s="16"/>
      <c r="I6" s="16"/>
      <c r="J6" s="16"/>
      <c r="K6" s="16"/>
      <c r="M6" s="16"/>
      <c r="N6" s="2">
        <f>N3</f>
        <v>43374</v>
      </c>
      <c r="O6" s="5">
        <f t="shared" si="0"/>
        <v>0.45833333333333331</v>
      </c>
      <c r="P6" s="4">
        <f t="shared" si="1"/>
        <v>0.47916666666666663</v>
      </c>
      <c r="Q6" s="98" t="s">
        <v>12</v>
      </c>
      <c r="R6" s="86" t="s">
        <v>604</v>
      </c>
      <c r="S6" s="5">
        <f>SUM(P6-O6)</f>
        <v>2.0833333333333315E-2</v>
      </c>
    </row>
    <row r="7" spans="1:19" ht="10.5" customHeight="1" outlineLevel="1" x14ac:dyDescent="0.2">
      <c r="B7" s="16"/>
      <c r="C7" s="13"/>
      <c r="D7" s="16"/>
      <c r="E7" s="16"/>
      <c r="F7" s="16"/>
      <c r="G7" s="16"/>
      <c r="H7" s="16"/>
      <c r="I7" s="16"/>
      <c r="J7" s="16"/>
      <c r="K7" s="16">
        <f>S7</f>
        <v>2.0833333333333315E-2</v>
      </c>
      <c r="M7" s="16"/>
      <c r="N7" s="2">
        <f>N3</f>
        <v>43374</v>
      </c>
      <c r="O7" s="5">
        <f t="shared" si="0"/>
        <v>0.47916666666666663</v>
      </c>
      <c r="P7" s="4">
        <f t="shared" si="1"/>
        <v>0.49999999999999994</v>
      </c>
      <c r="Q7" s="98" t="s">
        <v>368</v>
      </c>
      <c r="R7" s="86" t="s">
        <v>605</v>
      </c>
      <c r="S7" s="5">
        <f>SUM(P7-O7)</f>
        <v>2.0833333333333315E-2</v>
      </c>
    </row>
    <row r="8" spans="1:19" ht="10.5" customHeight="1" outlineLevel="1" x14ac:dyDescent="0.2">
      <c r="B8" s="16"/>
      <c r="C8" s="13"/>
      <c r="D8" s="16"/>
      <c r="E8" s="16"/>
      <c r="F8" s="16"/>
      <c r="G8" s="16"/>
      <c r="H8" s="16"/>
      <c r="I8" s="16"/>
      <c r="J8" s="16"/>
      <c r="K8" s="16">
        <f>S8</f>
        <v>2.0833333333333315E-2</v>
      </c>
      <c r="M8" s="16"/>
      <c r="N8" s="2">
        <f>N3</f>
        <v>43374</v>
      </c>
      <c r="O8" s="5">
        <f t="shared" si="0"/>
        <v>0.49999999999999994</v>
      </c>
      <c r="P8" s="4">
        <f t="shared" si="1"/>
        <v>0.52083333333333326</v>
      </c>
      <c r="Q8" s="98" t="s">
        <v>368</v>
      </c>
      <c r="R8" s="86" t="s">
        <v>605</v>
      </c>
      <c r="S8" s="5">
        <f>SUM(P8-O8)</f>
        <v>2.0833333333333315E-2</v>
      </c>
    </row>
    <row r="9" spans="1:19" ht="10.5" customHeight="1" outlineLevel="1" x14ac:dyDescent="0.2">
      <c r="B9" s="16"/>
      <c r="C9" s="13"/>
      <c r="D9" s="16"/>
      <c r="E9" s="16"/>
      <c r="F9" s="16"/>
      <c r="G9" s="16"/>
      <c r="H9" s="16"/>
      <c r="I9" s="16"/>
      <c r="J9" s="16"/>
      <c r="K9" s="16">
        <f>S9</f>
        <v>2.0833333333333259E-2</v>
      </c>
      <c r="M9" s="16"/>
      <c r="N9" s="2">
        <f>N3</f>
        <v>43374</v>
      </c>
      <c r="O9" s="5">
        <f t="shared" si="0"/>
        <v>0.52083333333333326</v>
      </c>
      <c r="P9" s="4">
        <f t="shared" si="1"/>
        <v>0.54166666666666652</v>
      </c>
      <c r="Q9" s="98" t="s">
        <v>368</v>
      </c>
      <c r="R9" s="86" t="s">
        <v>605</v>
      </c>
      <c r="S9" s="5">
        <f t="shared" ref="S9" si="2">SUM(P9-O9)</f>
        <v>2.0833333333333259E-2</v>
      </c>
    </row>
    <row r="10" spans="1:19" ht="10.5" customHeight="1" outlineLevel="1" x14ac:dyDescent="0.2">
      <c r="B10" s="16"/>
      <c r="C10" s="13"/>
      <c r="D10" s="16"/>
      <c r="E10" s="16"/>
      <c r="F10" s="16"/>
      <c r="G10" s="16"/>
      <c r="H10" s="16"/>
      <c r="I10" s="5"/>
      <c r="J10" s="16"/>
      <c r="K10" s="16">
        <f>S10</f>
        <v>2.0833333333333259E-2</v>
      </c>
      <c r="M10" s="16"/>
      <c r="N10" s="2">
        <f>N3</f>
        <v>43374</v>
      </c>
      <c r="O10" s="5">
        <f t="shared" si="0"/>
        <v>0.54166666666666652</v>
      </c>
      <c r="P10" s="4">
        <f t="shared" si="1"/>
        <v>0.56249999999999978</v>
      </c>
      <c r="Q10" s="98" t="s">
        <v>368</v>
      </c>
      <c r="R10" s="86" t="s">
        <v>605</v>
      </c>
      <c r="S10" s="5">
        <f>SUM(P10-O10)</f>
        <v>2.0833333333333259E-2</v>
      </c>
    </row>
    <row r="11" spans="1:19" ht="10.5" customHeight="1" outlineLevel="1" x14ac:dyDescent="0.2">
      <c r="B11" s="16"/>
      <c r="C11" s="13"/>
      <c r="D11" s="16"/>
      <c r="E11" s="16"/>
      <c r="F11" s="16"/>
      <c r="G11" s="16"/>
      <c r="H11" s="16"/>
      <c r="I11" s="5"/>
      <c r="J11" s="16"/>
      <c r="K11" s="16"/>
      <c r="M11" s="16"/>
      <c r="N11" s="2">
        <f>N3</f>
        <v>43374</v>
      </c>
      <c r="O11" s="5">
        <f t="shared" si="0"/>
        <v>0.56249999999999978</v>
      </c>
      <c r="P11" s="4">
        <f t="shared" si="1"/>
        <v>0.58333333333333304</v>
      </c>
      <c r="Q11" s="98" t="s">
        <v>23</v>
      </c>
      <c r="R11" s="86" t="s">
        <v>44</v>
      </c>
      <c r="S11" s="5"/>
    </row>
    <row r="12" spans="1:19" ht="10.5" customHeight="1" outlineLevel="1" x14ac:dyDescent="0.2">
      <c r="B12" s="16"/>
      <c r="C12" s="13"/>
      <c r="D12" s="16"/>
      <c r="E12" s="16"/>
      <c r="F12" s="16"/>
      <c r="G12" s="16"/>
      <c r="H12" s="16"/>
      <c r="I12" s="5"/>
      <c r="J12" s="16"/>
      <c r="K12" s="16">
        <f>S12</f>
        <v>2.0833333333333259E-2</v>
      </c>
      <c r="M12" s="16"/>
      <c r="N12" s="2">
        <f>N3</f>
        <v>43374</v>
      </c>
      <c r="O12" s="5">
        <f t="shared" si="0"/>
        <v>0.58333333333333304</v>
      </c>
      <c r="P12" s="4">
        <f t="shared" si="1"/>
        <v>0.6041666666666663</v>
      </c>
      <c r="Q12" s="98" t="s">
        <v>368</v>
      </c>
      <c r="R12" s="86" t="s">
        <v>605</v>
      </c>
      <c r="S12" s="5">
        <f>SUM(P12-O12)</f>
        <v>2.0833333333333259E-2</v>
      </c>
    </row>
    <row r="13" spans="1:19" ht="10.5" customHeight="1" outlineLevel="1" x14ac:dyDescent="0.2">
      <c r="B13" s="16"/>
      <c r="C13" s="13"/>
      <c r="D13" s="16"/>
      <c r="E13" s="16"/>
      <c r="F13" s="16"/>
      <c r="G13" s="16"/>
      <c r="H13" s="16"/>
      <c r="I13" s="16">
        <f>S13</f>
        <v>2.0833333333333259E-2</v>
      </c>
      <c r="J13" s="16"/>
      <c r="M13" s="16"/>
      <c r="N13" s="2">
        <f>N3</f>
        <v>43374</v>
      </c>
      <c r="O13" s="5">
        <f t="shared" si="0"/>
        <v>0.6041666666666663</v>
      </c>
      <c r="P13" s="4">
        <f t="shared" si="1"/>
        <v>0.62499999999999956</v>
      </c>
      <c r="Q13" s="98" t="s">
        <v>36</v>
      </c>
      <c r="R13" s="86" t="s">
        <v>606</v>
      </c>
      <c r="S13" s="5">
        <f>SUM(P13-O13)</f>
        <v>2.0833333333333259E-2</v>
      </c>
    </row>
    <row r="14" spans="1:19" ht="10.5" customHeight="1" outlineLevel="1" x14ac:dyDescent="0.2">
      <c r="B14" s="16"/>
      <c r="C14" s="13"/>
      <c r="D14" s="16"/>
      <c r="E14" s="16"/>
      <c r="F14" s="16"/>
      <c r="G14" s="16"/>
      <c r="H14" s="16"/>
      <c r="I14" s="16">
        <f>S14</f>
        <v>2.0833333333333259E-2</v>
      </c>
      <c r="J14" s="16"/>
      <c r="K14" s="16"/>
      <c r="M14" s="16"/>
      <c r="N14" s="2">
        <f>N3</f>
        <v>43374</v>
      </c>
      <c r="O14" s="5">
        <f t="shared" si="0"/>
        <v>0.62499999999999956</v>
      </c>
      <c r="P14" s="4">
        <f t="shared" si="1"/>
        <v>0.64583333333333282</v>
      </c>
      <c r="Q14" s="98" t="s">
        <v>36</v>
      </c>
      <c r="R14" s="86" t="s">
        <v>606</v>
      </c>
      <c r="S14" s="5">
        <f t="shared" ref="S14:S19" si="3">SUM(P14-O14)</f>
        <v>2.0833333333333259E-2</v>
      </c>
    </row>
    <row r="15" spans="1:19" ht="10.5" customHeight="1" outlineLevel="1" x14ac:dyDescent="0.2">
      <c r="B15" s="16"/>
      <c r="C15" s="13"/>
      <c r="D15" s="16">
        <f>S15</f>
        <v>2.0833333333333259E-2</v>
      </c>
      <c r="E15" s="16"/>
      <c r="F15" s="16"/>
      <c r="G15" s="16"/>
      <c r="H15" s="16"/>
      <c r="I15" s="16"/>
      <c r="J15" s="16"/>
      <c r="K15" s="16"/>
      <c r="M15" s="16"/>
      <c r="N15" s="2">
        <f>N3</f>
        <v>43374</v>
      </c>
      <c r="O15" s="5">
        <f t="shared" si="0"/>
        <v>0.64583333333333282</v>
      </c>
      <c r="P15" s="4">
        <f t="shared" si="1"/>
        <v>0.66666666666666607</v>
      </c>
      <c r="Q15" s="98" t="s">
        <v>3</v>
      </c>
      <c r="R15" s="86" t="s">
        <v>607</v>
      </c>
      <c r="S15" s="5">
        <f t="shared" si="3"/>
        <v>2.0833333333333259E-2</v>
      </c>
    </row>
    <row r="16" spans="1:19" ht="10.5" customHeight="1" outlineLevel="1" x14ac:dyDescent="0.2">
      <c r="B16" s="16"/>
      <c r="C16" s="13"/>
      <c r="D16" s="16"/>
      <c r="E16" s="16"/>
      <c r="F16" s="16"/>
      <c r="G16" s="16"/>
      <c r="H16" s="16"/>
      <c r="I16" s="16"/>
      <c r="J16" s="16"/>
      <c r="K16" s="16">
        <f>S16</f>
        <v>2.0833333333333259E-2</v>
      </c>
      <c r="M16" s="16"/>
      <c r="N16" s="2">
        <f>N3</f>
        <v>43374</v>
      </c>
      <c r="O16" s="5">
        <f t="shared" si="0"/>
        <v>0.66666666666666607</v>
      </c>
      <c r="P16" s="4">
        <f t="shared" si="1"/>
        <v>0.68749999999999933</v>
      </c>
      <c r="Q16" s="98" t="s">
        <v>368</v>
      </c>
      <c r="R16" s="86" t="s">
        <v>605</v>
      </c>
      <c r="S16" s="5">
        <f t="shared" si="3"/>
        <v>2.0833333333333259E-2</v>
      </c>
    </row>
    <row r="17" spans="1:19" ht="10.5" customHeight="1" outlineLevel="1" x14ac:dyDescent="0.2">
      <c r="B17" s="16"/>
      <c r="C17" s="13"/>
      <c r="D17" s="16"/>
      <c r="E17" s="16"/>
      <c r="F17" s="16"/>
      <c r="G17" s="16"/>
      <c r="H17" s="16"/>
      <c r="I17" s="16"/>
      <c r="J17" s="16"/>
      <c r="K17" s="16">
        <f>S17</f>
        <v>2.0833333333333259E-2</v>
      </c>
      <c r="M17" s="16"/>
      <c r="N17" s="2">
        <f>N3</f>
        <v>43374</v>
      </c>
      <c r="O17" s="5">
        <f t="shared" si="0"/>
        <v>0.68749999999999933</v>
      </c>
      <c r="P17" s="4">
        <f t="shared" si="1"/>
        <v>0.70833333333333259</v>
      </c>
      <c r="Q17" s="98" t="s">
        <v>368</v>
      </c>
      <c r="R17" s="86" t="s">
        <v>605</v>
      </c>
      <c r="S17" s="5">
        <f t="shared" si="3"/>
        <v>2.0833333333333259E-2</v>
      </c>
    </row>
    <row r="18" spans="1:19" ht="10.5" customHeight="1" outlineLevel="1" x14ac:dyDescent="0.2">
      <c r="B18" s="16"/>
      <c r="C18" s="13"/>
      <c r="D18" s="16"/>
      <c r="E18" s="16"/>
      <c r="F18" s="16"/>
      <c r="G18" s="16"/>
      <c r="H18" s="16"/>
      <c r="I18" s="16"/>
      <c r="J18" s="16"/>
      <c r="K18" s="16">
        <f>S18</f>
        <v>2.0833333333333259E-2</v>
      </c>
      <c r="M18" s="16"/>
      <c r="N18" s="2">
        <f>N3</f>
        <v>43374</v>
      </c>
      <c r="O18" s="5">
        <f t="shared" si="0"/>
        <v>0.70833333333333259</v>
      </c>
      <c r="P18" s="4">
        <f t="shared" si="1"/>
        <v>0.72916666666666585</v>
      </c>
      <c r="Q18" s="98" t="s">
        <v>368</v>
      </c>
      <c r="R18" s="86" t="s">
        <v>605</v>
      </c>
      <c r="S18" s="5">
        <f t="shared" si="3"/>
        <v>2.0833333333333259E-2</v>
      </c>
    </row>
    <row r="19" spans="1:19" ht="10.5" customHeight="1" outlineLevel="1" thickBot="1" x14ac:dyDescent="0.25">
      <c r="B19" s="16"/>
      <c r="C19" s="13"/>
      <c r="D19" s="5"/>
      <c r="E19" s="16"/>
      <c r="F19" s="16"/>
      <c r="G19" s="16"/>
      <c r="H19" s="16"/>
      <c r="I19" s="5"/>
      <c r="J19" s="16"/>
      <c r="K19" s="16">
        <f>S19</f>
        <v>2.0833333333333259E-2</v>
      </c>
      <c r="M19" s="16"/>
      <c r="N19" s="2">
        <f>N3</f>
        <v>43374</v>
      </c>
      <c r="O19" s="5">
        <f t="shared" si="0"/>
        <v>0.72916666666666585</v>
      </c>
      <c r="P19" s="4">
        <f t="shared" si="1"/>
        <v>0.74999999999999911</v>
      </c>
      <c r="Q19" s="98" t="s">
        <v>368</v>
      </c>
      <c r="R19" s="86" t="s">
        <v>605</v>
      </c>
      <c r="S19" s="5">
        <f t="shared" si="3"/>
        <v>2.0833333333333259E-2</v>
      </c>
    </row>
    <row r="20" spans="1:19" ht="10.5" customHeight="1" outlineLevel="1" x14ac:dyDescent="0.2">
      <c r="A20" s="17">
        <f t="shared" ref="A20:M20" si="4">SUM(A4:A19)</f>
        <v>0</v>
      </c>
      <c r="B20" s="17">
        <f t="shared" si="4"/>
        <v>0</v>
      </c>
      <c r="C20" s="17">
        <f t="shared" si="4"/>
        <v>0</v>
      </c>
      <c r="D20" s="17">
        <f t="shared" si="4"/>
        <v>6.2499999999999889E-2</v>
      </c>
      <c r="E20" s="17">
        <f t="shared" si="4"/>
        <v>0</v>
      </c>
      <c r="F20" s="17">
        <f t="shared" si="4"/>
        <v>2.0833333333333315E-2</v>
      </c>
      <c r="G20" s="17">
        <f t="shared" si="4"/>
        <v>0</v>
      </c>
      <c r="H20" s="17">
        <f t="shared" si="4"/>
        <v>0</v>
      </c>
      <c r="I20" s="17">
        <f t="shared" si="4"/>
        <v>4.1666666666666519E-2</v>
      </c>
      <c r="J20" s="17">
        <f t="shared" si="4"/>
        <v>0</v>
      </c>
      <c r="K20" s="17">
        <f t="shared" si="4"/>
        <v>0.18749999999999944</v>
      </c>
      <c r="L20" s="17">
        <f t="shared" si="4"/>
        <v>0</v>
      </c>
      <c r="M20" s="17">
        <f t="shared" si="4"/>
        <v>0</v>
      </c>
      <c r="N20" s="55" t="b">
        <f>SUM(A20:M20) = S20</f>
        <v>1</v>
      </c>
      <c r="O20" s="23"/>
      <c r="P20" s="23"/>
      <c r="Q20" s="49"/>
      <c r="R20" s="49"/>
      <c r="S20" s="17">
        <f>SUM(S4:S19)</f>
        <v>0.31249999999999917</v>
      </c>
    </row>
    <row r="21" spans="1:19" ht="10.5" customHeight="1" outlineLevel="1" x14ac:dyDescent="0.2">
      <c r="A21" s="18">
        <f t="shared" ref="A21:E21" si="5">(A20-INT(A20))*24</f>
        <v>0</v>
      </c>
      <c r="B21" s="18">
        <f t="shared" si="5"/>
        <v>0</v>
      </c>
      <c r="C21" s="18">
        <f t="shared" si="5"/>
        <v>0</v>
      </c>
      <c r="D21" s="18">
        <f t="shared" si="5"/>
        <v>1.4999999999999973</v>
      </c>
      <c r="E21" s="18">
        <f t="shared" si="5"/>
        <v>0</v>
      </c>
      <c r="F21" s="18">
        <f>(F20-INT(F20))*24</f>
        <v>0.49999999999999956</v>
      </c>
      <c r="G21" s="18">
        <f>(G20-INT(G20))*24</f>
        <v>0</v>
      </c>
      <c r="H21" s="18">
        <f>(H20-INT(H20))*24</f>
        <v>0</v>
      </c>
      <c r="I21" s="18">
        <f>(I20-INT(I20))*24</f>
        <v>0.99999999999999645</v>
      </c>
      <c r="J21" s="18">
        <f t="shared" ref="J21" si="6">(J20-INT(J20))*24</f>
        <v>0</v>
      </c>
      <c r="K21" s="18"/>
      <c r="L21" s="18">
        <f t="shared" ref="L21:M21" si="7">(L20-INT(L20))*24</f>
        <v>0</v>
      </c>
      <c r="M21" s="57">
        <f t="shared" si="7"/>
        <v>0</v>
      </c>
      <c r="N21" s="26">
        <f>SUM(A21:M21)</f>
        <v>2.9999999999999933</v>
      </c>
      <c r="O21" s="24"/>
      <c r="P21" s="24"/>
      <c r="Q21" s="50"/>
      <c r="R21" s="50"/>
      <c r="S21" s="52"/>
    </row>
    <row r="22" spans="1:19" ht="10.5" customHeight="1" outlineLevel="1" thickBot="1" x14ac:dyDescent="0.25">
      <c r="A22" s="27"/>
      <c r="B22" s="19"/>
      <c r="C22" s="19"/>
      <c r="D22" s="20">
        <f>SUM(A21:D21)</f>
        <v>1.4999999999999973</v>
      </c>
      <c r="E22" s="20">
        <f t="shared" ref="E22:J22" si="8">E21</f>
        <v>0</v>
      </c>
      <c r="F22" s="20">
        <f t="shared" si="8"/>
        <v>0.49999999999999956</v>
      </c>
      <c r="G22" s="20">
        <f t="shared" si="8"/>
        <v>0</v>
      </c>
      <c r="H22" s="20">
        <f t="shared" si="8"/>
        <v>0</v>
      </c>
      <c r="I22" s="20">
        <f t="shared" si="8"/>
        <v>0.99999999999999645</v>
      </c>
      <c r="J22" s="20">
        <f t="shared" si="8"/>
        <v>0</v>
      </c>
      <c r="K22" s="20"/>
      <c r="L22" s="20">
        <f t="shared" ref="L22:M22" si="9">L21</f>
        <v>0</v>
      </c>
      <c r="M22" s="58">
        <f t="shared" si="9"/>
        <v>0</v>
      </c>
      <c r="N22" s="60">
        <f>S22</f>
        <v>0.31249999999999917</v>
      </c>
      <c r="O22" s="25"/>
      <c r="P22" s="25"/>
      <c r="Q22" s="51"/>
      <c r="R22" s="51"/>
      <c r="S22" s="54">
        <f>SUM(S20:S21)</f>
        <v>0.31249999999999917</v>
      </c>
    </row>
    <row r="23" spans="1:19" ht="10.5" customHeight="1" outlineLevel="1" thickBot="1" x14ac:dyDescent="0.25">
      <c r="A23" s="39"/>
      <c r="B23" s="40" t="s">
        <v>252</v>
      </c>
      <c r="C23" s="40" t="s">
        <v>19</v>
      </c>
      <c r="D23" s="40" t="s">
        <v>3</v>
      </c>
      <c r="E23" s="59" t="s">
        <v>24</v>
      </c>
      <c r="F23" s="40" t="s">
        <v>12</v>
      </c>
      <c r="G23" s="39" t="s">
        <v>10</v>
      </c>
      <c r="H23" s="39" t="s">
        <v>11</v>
      </c>
      <c r="I23" s="39" t="s">
        <v>15</v>
      </c>
      <c r="J23" s="39" t="s">
        <v>13</v>
      </c>
      <c r="K23" s="39" t="s">
        <v>368</v>
      </c>
      <c r="L23" s="39" t="s">
        <v>687</v>
      </c>
      <c r="M23" s="59" t="s">
        <v>26</v>
      </c>
      <c r="N23" s="56">
        <f>N3+1</f>
        <v>43375</v>
      </c>
      <c r="O23" s="4">
        <v>0.375</v>
      </c>
      <c r="P23" s="4">
        <f>O23</f>
        <v>0.375</v>
      </c>
      <c r="Q23" s="47" t="s">
        <v>23</v>
      </c>
      <c r="R23" s="86" t="s">
        <v>608</v>
      </c>
      <c r="S23" s="5" t="s">
        <v>56</v>
      </c>
    </row>
    <row r="24" spans="1:19" ht="10.5" customHeight="1" outlineLevel="1" x14ac:dyDescent="0.2">
      <c r="B24" s="16"/>
      <c r="C24" s="13"/>
      <c r="D24" s="16">
        <f>S24</f>
        <v>2.0833333333333315E-2</v>
      </c>
      <c r="E24" s="16"/>
      <c r="F24" s="13"/>
      <c r="G24" s="16"/>
      <c r="H24" s="16"/>
      <c r="I24" s="16"/>
      <c r="J24" s="16"/>
      <c r="M24" s="16"/>
      <c r="N24" s="2">
        <f>N23</f>
        <v>43375</v>
      </c>
      <c r="O24" s="3">
        <f>SUM(P23)</f>
        <v>0.375</v>
      </c>
      <c r="P24" s="4">
        <f>P23+0.0208333333333333</f>
        <v>0.39583333333333331</v>
      </c>
      <c r="Q24" s="98" t="s">
        <v>3</v>
      </c>
      <c r="R24" s="86" t="s">
        <v>21</v>
      </c>
      <c r="S24" s="5">
        <f>SUM(P24-O24)</f>
        <v>2.0833333333333315E-2</v>
      </c>
    </row>
    <row r="25" spans="1:19" ht="10.5" customHeight="1" outlineLevel="1" x14ac:dyDescent="0.2">
      <c r="B25" s="16"/>
      <c r="C25" s="16"/>
      <c r="D25" s="16"/>
      <c r="E25" s="16"/>
      <c r="F25" s="16"/>
      <c r="G25" s="16"/>
      <c r="H25" s="16"/>
      <c r="I25" s="16"/>
      <c r="J25" s="16"/>
      <c r="K25" s="16">
        <f>S25</f>
        <v>2.0833333333333315E-2</v>
      </c>
      <c r="M25" s="16"/>
      <c r="N25" s="2">
        <f>N23</f>
        <v>43375</v>
      </c>
      <c r="O25" s="3">
        <f t="shared" ref="O25:O33" si="10">SUM(P24)</f>
        <v>0.39583333333333331</v>
      </c>
      <c r="P25" s="4">
        <f t="shared" ref="P25:P41" si="11">P24+0.0208333333333333</f>
        <v>0.41666666666666663</v>
      </c>
      <c r="Q25" s="98" t="s">
        <v>368</v>
      </c>
      <c r="R25" s="86" t="s">
        <v>605</v>
      </c>
      <c r="S25" s="5">
        <f>SUM(P25-O25)</f>
        <v>2.0833333333333315E-2</v>
      </c>
    </row>
    <row r="26" spans="1:19" ht="10.5" customHeight="1" outlineLevel="1" x14ac:dyDescent="0.2">
      <c r="B26" s="16"/>
      <c r="C26" s="13"/>
      <c r="D26" s="16"/>
      <c r="E26" s="16"/>
      <c r="F26" s="13"/>
      <c r="G26" s="16">
        <f>S26</f>
        <v>2.0833333333333315E-2</v>
      </c>
      <c r="H26" s="16"/>
      <c r="I26" s="16"/>
      <c r="J26" s="16"/>
      <c r="K26" s="16"/>
      <c r="L26" s="16"/>
      <c r="M26" s="13"/>
      <c r="N26" s="2">
        <f>N23</f>
        <v>43375</v>
      </c>
      <c r="O26" s="3">
        <f t="shared" si="10"/>
        <v>0.41666666666666663</v>
      </c>
      <c r="P26" s="4">
        <f t="shared" si="11"/>
        <v>0.43749999999999994</v>
      </c>
      <c r="Q26" s="98" t="s">
        <v>10</v>
      </c>
      <c r="R26" s="86" t="s">
        <v>609</v>
      </c>
      <c r="S26" s="5">
        <f>SUM(P26-O26)</f>
        <v>2.0833333333333315E-2</v>
      </c>
    </row>
    <row r="27" spans="1:19" ht="10.5" customHeight="1" outlineLevel="1" x14ac:dyDescent="0.2">
      <c r="B27" s="16"/>
      <c r="C27" s="13"/>
      <c r="D27" s="5"/>
      <c r="E27" s="16"/>
      <c r="F27" s="16"/>
      <c r="G27" s="16">
        <f>S27</f>
        <v>2.0833333333333315E-2</v>
      </c>
      <c r="H27" s="16"/>
      <c r="I27" s="16"/>
      <c r="J27" s="16"/>
      <c r="K27" s="16"/>
      <c r="L27" s="16"/>
      <c r="M27" s="16"/>
      <c r="N27" s="2">
        <f>N23</f>
        <v>43375</v>
      </c>
      <c r="O27" s="3">
        <f t="shared" si="10"/>
        <v>0.43749999999999994</v>
      </c>
      <c r="P27" s="4">
        <f t="shared" si="11"/>
        <v>0.45833333333333326</v>
      </c>
      <c r="Q27" s="98" t="s">
        <v>10</v>
      </c>
      <c r="R27" s="86" t="s">
        <v>609</v>
      </c>
      <c r="S27" s="5">
        <f>SUM(P27-O27)</f>
        <v>2.0833333333333315E-2</v>
      </c>
    </row>
    <row r="28" spans="1:19" ht="10.5" customHeight="1" outlineLevel="1" x14ac:dyDescent="0.2">
      <c r="B28" s="16"/>
      <c r="C28" s="13"/>
      <c r="D28" s="5"/>
      <c r="E28" s="16"/>
      <c r="F28" s="16"/>
      <c r="G28" s="16"/>
      <c r="H28" s="16"/>
      <c r="I28" s="16"/>
      <c r="J28" s="16"/>
      <c r="K28" s="16">
        <f>S28</f>
        <v>2.0833333333333315E-2</v>
      </c>
      <c r="L28" s="16"/>
      <c r="M28" s="16"/>
      <c r="N28" s="2">
        <f>N23</f>
        <v>43375</v>
      </c>
      <c r="O28" s="3">
        <f t="shared" si="10"/>
        <v>0.45833333333333326</v>
      </c>
      <c r="P28" s="4">
        <f t="shared" si="11"/>
        <v>0.47916666666666657</v>
      </c>
      <c r="Q28" s="98" t="s">
        <v>368</v>
      </c>
      <c r="R28" s="86" t="s">
        <v>605</v>
      </c>
      <c r="S28" s="5">
        <f>SUM(P28-O28)</f>
        <v>2.0833333333333315E-2</v>
      </c>
    </row>
    <row r="29" spans="1:19" ht="10.5" customHeight="1" outlineLevel="1" x14ac:dyDescent="0.2">
      <c r="B29" s="16"/>
      <c r="C29" s="13"/>
      <c r="D29" s="16"/>
      <c r="E29" s="16"/>
      <c r="F29" s="13"/>
      <c r="G29" s="16"/>
      <c r="H29" s="16"/>
      <c r="I29" s="16"/>
      <c r="J29" s="16"/>
      <c r="K29" s="16">
        <f>S29</f>
        <v>2.0833333333333315E-2</v>
      </c>
      <c r="L29" s="16"/>
      <c r="M29" s="16"/>
      <c r="N29" s="2">
        <f>N23</f>
        <v>43375</v>
      </c>
      <c r="O29" s="3">
        <f t="shared" si="10"/>
        <v>0.47916666666666657</v>
      </c>
      <c r="P29" s="4">
        <f t="shared" si="11"/>
        <v>0.49999999999999989</v>
      </c>
      <c r="Q29" s="98" t="s">
        <v>368</v>
      </c>
      <c r="R29" s="86" t="s">
        <v>605</v>
      </c>
      <c r="S29" s="5">
        <f t="shared" ref="S29" si="12">SUM(P29-O29)</f>
        <v>2.0833333333333315E-2</v>
      </c>
    </row>
    <row r="30" spans="1:19" ht="10.5" customHeight="1" outlineLevel="1" x14ac:dyDescent="0.2">
      <c r="B30" s="16"/>
      <c r="C30" s="13"/>
      <c r="D30" s="16"/>
      <c r="E30" s="16"/>
      <c r="F30" s="16"/>
      <c r="G30" s="16">
        <f>S30</f>
        <v>2.0833333333333259E-2</v>
      </c>
      <c r="H30" s="16"/>
      <c r="I30" s="16"/>
      <c r="J30" s="16"/>
      <c r="K30" s="16"/>
      <c r="L30" s="16"/>
      <c r="M30" s="13"/>
      <c r="N30" s="2">
        <f>N23</f>
        <v>43375</v>
      </c>
      <c r="O30" s="3">
        <f t="shared" si="10"/>
        <v>0.49999999999999989</v>
      </c>
      <c r="P30" s="4">
        <f t="shared" si="11"/>
        <v>0.52083333333333315</v>
      </c>
      <c r="Q30" s="98" t="s">
        <v>10</v>
      </c>
      <c r="R30" s="86" t="s">
        <v>609</v>
      </c>
      <c r="S30" s="5">
        <f>SUM(P30-O30)</f>
        <v>2.0833333333333259E-2</v>
      </c>
    </row>
    <row r="31" spans="1:19" ht="10.5" customHeight="1" outlineLevel="1" x14ac:dyDescent="0.2">
      <c r="B31" s="16"/>
      <c r="C31" s="13"/>
      <c r="D31" s="16"/>
      <c r="E31" s="16"/>
      <c r="F31" s="16"/>
      <c r="G31" s="16"/>
      <c r="H31" s="16"/>
      <c r="I31" s="16"/>
      <c r="J31" s="16"/>
      <c r="K31" s="16"/>
      <c r="L31" s="16"/>
      <c r="M31" s="13"/>
      <c r="N31" s="2">
        <f>N23</f>
        <v>43375</v>
      </c>
      <c r="O31" s="5">
        <f t="shared" si="10"/>
        <v>0.52083333333333315</v>
      </c>
      <c r="P31" s="4">
        <f t="shared" si="11"/>
        <v>0.54166666666666641</v>
      </c>
      <c r="Q31" s="98" t="s">
        <v>23</v>
      </c>
      <c r="R31" s="86" t="s">
        <v>44</v>
      </c>
      <c r="S31" s="5"/>
    </row>
    <row r="32" spans="1:19" ht="10.5" customHeight="1" outlineLevel="1" x14ac:dyDescent="0.2">
      <c r="B32" s="16"/>
      <c r="C32" s="13"/>
      <c r="D32" s="16"/>
      <c r="E32" s="16"/>
      <c r="F32" s="16"/>
      <c r="G32" s="16"/>
      <c r="H32" s="16"/>
      <c r="I32" s="16"/>
      <c r="J32" s="16"/>
      <c r="L32" s="16"/>
      <c r="M32" s="13"/>
      <c r="N32" s="2">
        <f>N23</f>
        <v>43375</v>
      </c>
      <c r="O32" s="5">
        <f t="shared" si="10"/>
        <v>0.54166666666666641</v>
      </c>
      <c r="P32" s="4">
        <f t="shared" si="11"/>
        <v>0.56249999999999967</v>
      </c>
      <c r="Q32" s="98" t="s">
        <v>23</v>
      </c>
      <c r="R32" s="86" t="s">
        <v>44</v>
      </c>
      <c r="S32" s="5"/>
    </row>
    <row r="33" spans="1:19" ht="10.5" customHeight="1" outlineLevel="1" x14ac:dyDescent="0.2">
      <c r="B33" s="16"/>
      <c r="C33" s="16"/>
      <c r="D33" s="16"/>
      <c r="E33" s="16"/>
      <c r="F33" s="16"/>
      <c r="G33" s="16"/>
      <c r="H33" s="16"/>
      <c r="I33" s="16"/>
      <c r="J33" s="16"/>
      <c r="K33" s="16">
        <f>S33</f>
        <v>2.0833333333333259E-2</v>
      </c>
      <c r="L33" s="16"/>
      <c r="M33" s="13"/>
      <c r="N33" s="2">
        <f>N23</f>
        <v>43375</v>
      </c>
      <c r="O33" s="3">
        <f t="shared" si="10"/>
        <v>0.56249999999999967</v>
      </c>
      <c r="P33" s="4">
        <f t="shared" si="11"/>
        <v>0.58333333333333293</v>
      </c>
      <c r="Q33" s="98" t="s">
        <v>368</v>
      </c>
      <c r="R33" s="86" t="s">
        <v>605</v>
      </c>
      <c r="S33" s="5">
        <f>SUM(P33-O33)</f>
        <v>2.0833333333333259E-2</v>
      </c>
    </row>
    <row r="34" spans="1:19" ht="10.5" customHeight="1" outlineLevel="1" x14ac:dyDescent="0.2">
      <c r="A34" s="16"/>
      <c r="B34" s="16"/>
      <c r="C34" s="16"/>
      <c r="D34" s="16"/>
      <c r="E34" s="16"/>
      <c r="F34" s="13"/>
      <c r="G34" s="16"/>
      <c r="H34" s="16">
        <f>S34</f>
        <v>2.0833333333333259E-2</v>
      </c>
      <c r="I34" s="16"/>
      <c r="J34" s="16"/>
      <c r="K34" s="16"/>
      <c r="L34" s="16"/>
      <c r="M34" s="16"/>
      <c r="N34" s="2">
        <f>N23</f>
        <v>43375</v>
      </c>
      <c r="O34" s="3">
        <f>SUM(P33)</f>
        <v>0.58333333333333293</v>
      </c>
      <c r="P34" s="4">
        <f t="shared" si="11"/>
        <v>0.60416666666666619</v>
      </c>
      <c r="Q34" s="98" t="s">
        <v>11</v>
      </c>
      <c r="R34" s="86" t="s">
        <v>610</v>
      </c>
      <c r="S34" s="5">
        <f t="shared" ref="S34:S38" si="13">SUM(P34-O34)</f>
        <v>2.0833333333333259E-2</v>
      </c>
    </row>
    <row r="35" spans="1:19" ht="10.5" customHeight="1" outlineLevel="1" x14ac:dyDescent="0.2">
      <c r="B35" s="16"/>
      <c r="C35" s="16"/>
      <c r="D35" s="16"/>
      <c r="E35" s="16"/>
      <c r="F35" s="16"/>
      <c r="G35" s="16"/>
      <c r="H35" s="16">
        <f>S35</f>
        <v>2.0833333333333259E-2</v>
      </c>
      <c r="I35" s="16"/>
      <c r="J35" s="16"/>
      <c r="K35" s="16"/>
      <c r="L35" s="16"/>
      <c r="M35" s="16"/>
      <c r="N35" s="2">
        <f>N23</f>
        <v>43375</v>
      </c>
      <c r="O35" s="3">
        <f>SUM(P34)</f>
        <v>0.60416666666666619</v>
      </c>
      <c r="P35" s="4">
        <f t="shared" si="11"/>
        <v>0.62499999999999944</v>
      </c>
      <c r="Q35" s="98" t="s">
        <v>11</v>
      </c>
      <c r="R35" s="86" t="s">
        <v>610</v>
      </c>
      <c r="S35" s="5">
        <f>SUM(P35-O35)</f>
        <v>2.0833333333333259E-2</v>
      </c>
    </row>
    <row r="36" spans="1:19" ht="10.5" customHeight="1" outlineLevel="1" x14ac:dyDescent="0.2">
      <c r="B36" s="16"/>
      <c r="C36" s="16"/>
      <c r="D36" s="16"/>
      <c r="E36" s="16"/>
      <c r="F36" s="16"/>
      <c r="G36" s="16"/>
      <c r="H36" s="16"/>
      <c r="I36" s="16"/>
      <c r="J36" s="16"/>
      <c r="K36" s="16">
        <f t="shared" ref="K36:K41" si="14">S36</f>
        <v>2.0833333333333259E-2</v>
      </c>
      <c r="L36" s="16"/>
      <c r="M36" s="16"/>
      <c r="N36" s="2">
        <f>N23</f>
        <v>43375</v>
      </c>
      <c r="O36" s="3">
        <f>SUM(P35)</f>
        <v>0.62499999999999944</v>
      </c>
      <c r="P36" s="4">
        <f t="shared" si="11"/>
        <v>0.6458333333333327</v>
      </c>
      <c r="Q36" s="98" t="s">
        <v>368</v>
      </c>
      <c r="R36" s="86" t="s">
        <v>605</v>
      </c>
      <c r="S36" s="5">
        <f t="shared" si="13"/>
        <v>2.0833333333333259E-2</v>
      </c>
    </row>
    <row r="37" spans="1:19" ht="10.5" customHeight="1" outlineLevel="1" x14ac:dyDescent="0.2">
      <c r="B37" s="16"/>
      <c r="C37" s="16"/>
      <c r="D37" s="16"/>
      <c r="E37" s="16"/>
      <c r="F37" s="16"/>
      <c r="G37" s="16"/>
      <c r="H37" s="16"/>
      <c r="I37" s="16"/>
      <c r="J37" s="16"/>
      <c r="K37" s="16">
        <f t="shared" si="14"/>
        <v>2.0833333333333259E-2</v>
      </c>
      <c r="L37" s="16"/>
      <c r="M37" s="16"/>
      <c r="N37" s="2">
        <f>N23</f>
        <v>43375</v>
      </c>
      <c r="O37" s="3">
        <f t="shared" ref="O37:O41" si="15">SUM(P36)</f>
        <v>0.6458333333333327</v>
      </c>
      <c r="P37" s="4">
        <f t="shared" si="11"/>
        <v>0.66666666666666596</v>
      </c>
      <c r="Q37" s="98" t="s">
        <v>368</v>
      </c>
      <c r="R37" s="86" t="s">
        <v>605</v>
      </c>
      <c r="S37" s="5">
        <f t="shared" si="13"/>
        <v>2.0833333333333259E-2</v>
      </c>
    </row>
    <row r="38" spans="1:19" ht="10.5" customHeight="1" outlineLevel="1" x14ac:dyDescent="0.2">
      <c r="B38" s="16"/>
      <c r="C38" s="13"/>
      <c r="D38" s="16"/>
      <c r="E38" s="16"/>
      <c r="F38" s="16"/>
      <c r="G38" s="16"/>
      <c r="H38" s="16"/>
      <c r="I38" s="16"/>
      <c r="J38" s="16"/>
      <c r="K38" s="16">
        <f t="shared" si="14"/>
        <v>2.0833333333333259E-2</v>
      </c>
      <c r="L38" s="16"/>
      <c r="M38" s="16"/>
      <c r="N38" s="2">
        <f>N23</f>
        <v>43375</v>
      </c>
      <c r="O38" s="3">
        <f t="shared" si="15"/>
        <v>0.66666666666666596</v>
      </c>
      <c r="P38" s="4">
        <f t="shared" si="11"/>
        <v>0.68749999999999922</v>
      </c>
      <c r="Q38" s="98" t="s">
        <v>368</v>
      </c>
      <c r="R38" s="86" t="s">
        <v>605</v>
      </c>
      <c r="S38" s="5">
        <f t="shared" si="13"/>
        <v>2.0833333333333259E-2</v>
      </c>
    </row>
    <row r="39" spans="1:19" ht="10.5" customHeight="1" outlineLevel="1" x14ac:dyDescent="0.2">
      <c r="B39" s="16"/>
      <c r="C39" s="13"/>
      <c r="D39" s="16"/>
      <c r="E39" s="16"/>
      <c r="F39" s="16"/>
      <c r="G39" s="16"/>
      <c r="H39" s="16"/>
      <c r="I39" s="16"/>
      <c r="J39" s="16"/>
      <c r="K39" s="16">
        <f t="shared" si="14"/>
        <v>2.0833333333333259E-2</v>
      </c>
      <c r="L39" s="16"/>
      <c r="M39" s="16"/>
      <c r="N39" s="2">
        <f>N23</f>
        <v>43375</v>
      </c>
      <c r="O39" s="3">
        <f t="shared" si="15"/>
        <v>0.68749999999999922</v>
      </c>
      <c r="P39" s="4">
        <f t="shared" si="11"/>
        <v>0.70833333333333248</v>
      </c>
      <c r="Q39" s="98" t="s">
        <v>368</v>
      </c>
      <c r="R39" s="86" t="s">
        <v>605</v>
      </c>
      <c r="S39" s="5">
        <f>SUM(P39-O39)</f>
        <v>2.0833333333333259E-2</v>
      </c>
    </row>
    <row r="40" spans="1:19" ht="10.5" customHeight="1" outlineLevel="1" x14ac:dyDescent="0.2">
      <c r="B40" s="16"/>
      <c r="C40" s="13"/>
      <c r="D40" s="16"/>
      <c r="E40" s="16"/>
      <c r="F40" s="16"/>
      <c r="G40" s="16"/>
      <c r="H40" s="16"/>
      <c r="I40" s="16"/>
      <c r="J40" s="16"/>
      <c r="K40" s="16">
        <f t="shared" si="14"/>
        <v>2.0833333333333259E-2</v>
      </c>
      <c r="L40" s="16"/>
      <c r="M40" s="16"/>
      <c r="N40" s="2">
        <f>N23</f>
        <v>43375</v>
      </c>
      <c r="O40" s="3">
        <f t="shared" si="15"/>
        <v>0.70833333333333248</v>
      </c>
      <c r="P40" s="4">
        <f t="shared" si="11"/>
        <v>0.72916666666666574</v>
      </c>
      <c r="Q40" s="98" t="s">
        <v>368</v>
      </c>
      <c r="R40" s="86" t="s">
        <v>605</v>
      </c>
      <c r="S40" s="5">
        <f>SUM(P40-O40)</f>
        <v>2.0833333333333259E-2</v>
      </c>
    </row>
    <row r="41" spans="1:19" ht="10.5" customHeight="1" outlineLevel="1" thickBot="1" x14ac:dyDescent="0.25">
      <c r="B41" s="16"/>
      <c r="C41" s="13"/>
      <c r="D41" s="16"/>
      <c r="E41" s="16"/>
      <c r="F41" s="16"/>
      <c r="G41" s="16"/>
      <c r="H41" s="16"/>
      <c r="I41" s="16"/>
      <c r="J41" s="16"/>
      <c r="K41" s="16">
        <f t="shared" si="14"/>
        <v>2.0833333333333259E-2</v>
      </c>
      <c r="L41" s="16"/>
      <c r="M41" s="16"/>
      <c r="N41" s="2">
        <f>N23</f>
        <v>43375</v>
      </c>
      <c r="O41" s="3">
        <f t="shared" si="15"/>
        <v>0.72916666666666574</v>
      </c>
      <c r="P41" s="4">
        <f t="shared" si="11"/>
        <v>0.749999999999999</v>
      </c>
      <c r="Q41" s="98" t="s">
        <v>368</v>
      </c>
      <c r="R41" s="86" t="s">
        <v>605</v>
      </c>
      <c r="S41" s="5">
        <f>SUM(P41-O41)</f>
        <v>2.0833333333333259E-2</v>
      </c>
    </row>
    <row r="42" spans="1:19" ht="10.5" customHeight="1" outlineLevel="1" x14ac:dyDescent="0.2">
      <c r="A42" s="17">
        <f t="shared" ref="A42:M42" si="16">SUM(A24:A41)</f>
        <v>0</v>
      </c>
      <c r="B42" s="17">
        <f t="shared" si="16"/>
        <v>0</v>
      </c>
      <c r="C42" s="17">
        <f t="shared" si="16"/>
        <v>0</v>
      </c>
      <c r="D42" s="17">
        <f t="shared" si="16"/>
        <v>2.0833333333333315E-2</v>
      </c>
      <c r="E42" s="17">
        <f t="shared" si="16"/>
        <v>0</v>
      </c>
      <c r="F42" s="17">
        <f t="shared" si="16"/>
        <v>0</v>
      </c>
      <c r="G42" s="17">
        <f t="shared" si="16"/>
        <v>6.2499999999999889E-2</v>
      </c>
      <c r="H42" s="17">
        <f t="shared" si="16"/>
        <v>4.1666666666666519E-2</v>
      </c>
      <c r="I42" s="17">
        <f t="shared" si="16"/>
        <v>0</v>
      </c>
      <c r="J42" s="17">
        <f t="shared" si="16"/>
        <v>0</v>
      </c>
      <c r="K42" s="17">
        <f t="shared" si="16"/>
        <v>0.20833333333333276</v>
      </c>
      <c r="L42" s="17">
        <f t="shared" si="16"/>
        <v>0</v>
      </c>
      <c r="M42" s="17">
        <f t="shared" si="16"/>
        <v>0</v>
      </c>
      <c r="N42" s="55" t="b">
        <f>SUM(A42:M42) = S42</f>
        <v>1</v>
      </c>
      <c r="O42" s="23"/>
      <c r="P42" s="23"/>
      <c r="Q42" s="49"/>
      <c r="R42" s="49"/>
      <c r="S42" s="17">
        <f>SUM(S24:S41)</f>
        <v>0.33333333333333248</v>
      </c>
    </row>
    <row r="43" spans="1:19" ht="10.5" customHeight="1" outlineLevel="1" x14ac:dyDescent="0.2">
      <c r="A43" s="18">
        <f t="shared" ref="A43:E43" si="17">(A42-INT(A42))*24</f>
        <v>0</v>
      </c>
      <c r="B43" s="18">
        <f t="shared" si="17"/>
        <v>0</v>
      </c>
      <c r="C43" s="18">
        <f t="shared" si="17"/>
        <v>0</v>
      </c>
      <c r="D43" s="18">
        <f t="shared" si="17"/>
        <v>0.49999999999999956</v>
      </c>
      <c r="E43" s="18">
        <f t="shared" si="17"/>
        <v>0</v>
      </c>
      <c r="F43" s="18">
        <f>(F42-INT(F42))*24</f>
        <v>0</v>
      </c>
      <c r="G43" s="18">
        <f>(G42-INT(G42))*24</f>
        <v>1.4999999999999973</v>
      </c>
      <c r="H43" s="18">
        <f>(H42-INT(H42))*24</f>
        <v>0.99999999999999645</v>
      </c>
      <c r="I43" s="18">
        <f>(I42-INT(I42))*24</f>
        <v>0</v>
      </c>
      <c r="J43" s="18">
        <f t="shared" ref="J43:M43" si="18">(J42-INT(J42))*24</f>
        <v>0</v>
      </c>
      <c r="K43" s="18">
        <f t="shared" si="18"/>
        <v>4.9999999999999858</v>
      </c>
      <c r="L43" s="18">
        <f t="shared" si="18"/>
        <v>0</v>
      </c>
      <c r="M43" s="57">
        <f t="shared" si="18"/>
        <v>0</v>
      </c>
      <c r="N43" s="26">
        <f>SUM(A43:M43)</f>
        <v>7.9999999999999787</v>
      </c>
      <c r="O43" s="24"/>
      <c r="P43" s="24"/>
      <c r="Q43" s="50"/>
      <c r="R43" s="50"/>
      <c r="S43" s="52"/>
    </row>
    <row r="44" spans="1:19" ht="10.5" customHeight="1" outlineLevel="1" thickBot="1" x14ac:dyDescent="0.25">
      <c r="A44" s="27"/>
      <c r="B44" s="19"/>
      <c r="C44" s="19"/>
      <c r="D44" s="20">
        <f>SUM(A43:D43)</f>
        <v>0.49999999999999956</v>
      </c>
      <c r="E44" s="20">
        <f t="shared" ref="E44:M44" si="19">E43</f>
        <v>0</v>
      </c>
      <c r="F44" s="20">
        <f t="shared" si="19"/>
        <v>0</v>
      </c>
      <c r="G44" s="20">
        <f t="shared" si="19"/>
        <v>1.4999999999999973</v>
      </c>
      <c r="H44" s="20">
        <f t="shared" si="19"/>
        <v>0.99999999999999645</v>
      </c>
      <c r="I44" s="20">
        <f t="shared" si="19"/>
        <v>0</v>
      </c>
      <c r="J44" s="20">
        <f t="shared" si="19"/>
        <v>0</v>
      </c>
      <c r="K44" s="20">
        <f t="shared" si="19"/>
        <v>4.9999999999999858</v>
      </c>
      <c r="L44" s="20">
        <f t="shared" si="19"/>
        <v>0</v>
      </c>
      <c r="M44" s="58">
        <f t="shared" si="19"/>
        <v>0</v>
      </c>
      <c r="N44" s="60">
        <f>S44</f>
        <v>0.33333333333333248</v>
      </c>
      <c r="O44" s="25"/>
      <c r="P44" s="25"/>
      <c r="Q44" s="51"/>
      <c r="R44" s="51"/>
      <c r="S44" s="54">
        <f>SUM(S42:S43)</f>
        <v>0.33333333333333248</v>
      </c>
    </row>
    <row r="45" spans="1:19" ht="10.5" customHeight="1" outlineLevel="1" thickBot="1" x14ac:dyDescent="0.25">
      <c r="A45" s="39"/>
      <c r="B45" s="40" t="s">
        <v>252</v>
      </c>
      <c r="C45" s="40" t="s">
        <v>19</v>
      </c>
      <c r="D45" s="40" t="s">
        <v>3</v>
      </c>
      <c r="E45" s="59" t="s">
        <v>24</v>
      </c>
      <c r="F45" s="40" t="s">
        <v>12</v>
      </c>
      <c r="G45" s="39" t="s">
        <v>10</v>
      </c>
      <c r="H45" s="39" t="s">
        <v>11</v>
      </c>
      <c r="I45" s="39" t="s">
        <v>15</v>
      </c>
      <c r="J45" s="39" t="s">
        <v>13</v>
      </c>
      <c r="K45" s="39" t="s">
        <v>368</v>
      </c>
      <c r="L45" s="39" t="s">
        <v>687</v>
      </c>
      <c r="M45" s="59" t="s">
        <v>26</v>
      </c>
      <c r="N45" s="56">
        <f>N23+1</f>
        <v>43376</v>
      </c>
      <c r="O45" s="4">
        <v>0.375</v>
      </c>
      <c r="P45" s="4">
        <f>O45</f>
        <v>0.375</v>
      </c>
      <c r="Q45" s="47" t="s">
        <v>23</v>
      </c>
      <c r="R45" s="86" t="s">
        <v>608</v>
      </c>
      <c r="S45" s="5">
        <f t="shared" ref="S45" si="20">SUM(P45-O45)</f>
        <v>0</v>
      </c>
    </row>
    <row r="46" spans="1:19" ht="10.5" customHeight="1" outlineLevel="1" x14ac:dyDescent="0.2">
      <c r="B46" s="16"/>
      <c r="C46" s="13"/>
      <c r="D46" s="16">
        <f>S46</f>
        <v>2.0833333333333315E-2</v>
      </c>
      <c r="E46" s="16"/>
      <c r="F46" s="13"/>
      <c r="G46" s="16"/>
      <c r="H46" s="16"/>
      <c r="I46" s="16"/>
      <c r="J46" s="16"/>
      <c r="M46" s="16"/>
      <c r="N46" s="2">
        <f>N45</f>
        <v>43376</v>
      </c>
      <c r="O46" s="3">
        <f>SUM(P45)</f>
        <v>0.375</v>
      </c>
      <c r="P46" s="4">
        <f>P45+0.0208333333333333</f>
        <v>0.39583333333333331</v>
      </c>
      <c r="Q46" s="98" t="s">
        <v>3</v>
      </c>
      <c r="R46" s="86" t="s">
        <v>21</v>
      </c>
      <c r="S46" s="5">
        <f t="shared" ref="S46:S51" si="21">SUM(P46-O46)</f>
        <v>2.0833333333333315E-2</v>
      </c>
    </row>
    <row r="47" spans="1:19" ht="10.5" customHeight="1" outlineLevel="1" x14ac:dyDescent="0.2">
      <c r="A47" s="16"/>
      <c r="B47" s="16"/>
      <c r="C47" s="16"/>
      <c r="D47" s="16"/>
      <c r="E47" s="16"/>
      <c r="F47" s="16"/>
      <c r="G47" s="16">
        <f t="shared" ref="G47:G53" si="22">S47</f>
        <v>2.0833333333333315E-2</v>
      </c>
      <c r="H47" s="16"/>
      <c r="I47" s="16"/>
      <c r="J47" s="16"/>
      <c r="K47" s="16"/>
      <c r="L47" s="16"/>
      <c r="M47" s="16"/>
      <c r="N47" s="2">
        <f>N45</f>
        <v>43376</v>
      </c>
      <c r="O47" s="3">
        <f t="shared" ref="O47:O55" si="23">SUM(P46)</f>
        <v>0.39583333333333331</v>
      </c>
      <c r="P47" s="4">
        <f t="shared" ref="P47:P65" si="24">P46+0.0208333333333333</f>
        <v>0.41666666666666663</v>
      </c>
      <c r="Q47" s="98" t="s">
        <v>10</v>
      </c>
      <c r="R47" s="86" t="s">
        <v>611</v>
      </c>
      <c r="S47" s="5">
        <f t="shared" si="21"/>
        <v>2.0833333333333315E-2</v>
      </c>
    </row>
    <row r="48" spans="1:19" ht="10.5" customHeight="1" outlineLevel="1" x14ac:dyDescent="0.2">
      <c r="A48" s="16"/>
      <c r="B48" s="16"/>
      <c r="C48" s="16"/>
      <c r="D48" s="16"/>
      <c r="E48" s="16"/>
      <c r="F48" s="16"/>
      <c r="G48" s="16">
        <f t="shared" si="22"/>
        <v>2.0833333333333315E-2</v>
      </c>
      <c r="H48" s="16"/>
      <c r="I48" s="16"/>
      <c r="J48" s="16"/>
      <c r="K48" s="16"/>
      <c r="L48" s="16"/>
      <c r="M48" s="16"/>
      <c r="N48" s="2">
        <f>N45</f>
        <v>43376</v>
      </c>
      <c r="O48" s="3">
        <f t="shared" si="23"/>
        <v>0.41666666666666663</v>
      </c>
      <c r="P48" s="4">
        <f t="shared" si="24"/>
        <v>0.43749999999999994</v>
      </c>
      <c r="Q48" s="98" t="s">
        <v>10</v>
      </c>
      <c r="R48" s="86" t="s">
        <v>612</v>
      </c>
      <c r="S48" s="5">
        <f t="shared" si="21"/>
        <v>2.0833333333333315E-2</v>
      </c>
    </row>
    <row r="49" spans="1:19" ht="10.5" customHeight="1" outlineLevel="1" x14ac:dyDescent="0.2">
      <c r="A49" s="16"/>
      <c r="B49" s="16"/>
      <c r="C49" s="16"/>
      <c r="D49" s="16"/>
      <c r="E49" s="16"/>
      <c r="F49" s="16"/>
      <c r="G49" s="16">
        <f t="shared" si="22"/>
        <v>2.0833333333333315E-2</v>
      </c>
      <c r="H49" s="16"/>
      <c r="I49" s="16"/>
      <c r="J49" s="16"/>
      <c r="K49" s="16"/>
      <c r="L49" s="16"/>
      <c r="M49" s="16"/>
      <c r="N49" s="2">
        <f>N45</f>
        <v>43376</v>
      </c>
      <c r="O49" s="3">
        <f t="shared" si="23"/>
        <v>0.43749999999999994</v>
      </c>
      <c r="P49" s="4">
        <f t="shared" si="24"/>
        <v>0.45833333333333326</v>
      </c>
      <c r="Q49" s="98" t="s">
        <v>10</v>
      </c>
      <c r="R49" s="86" t="s">
        <v>612</v>
      </c>
      <c r="S49" s="5">
        <f t="shared" si="21"/>
        <v>2.0833333333333315E-2</v>
      </c>
    </row>
    <row r="50" spans="1:19" ht="10.5" customHeight="1" outlineLevel="1" x14ac:dyDescent="0.2">
      <c r="A50" s="16"/>
      <c r="B50" s="16"/>
      <c r="C50" s="16"/>
      <c r="D50" s="16"/>
      <c r="E50" s="16"/>
      <c r="F50" s="16"/>
      <c r="G50" s="16">
        <f t="shared" si="22"/>
        <v>2.0833333333333315E-2</v>
      </c>
      <c r="H50" s="16"/>
      <c r="I50" s="16"/>
      <c r="J50" s="16"/>
      <c r="K50" s="16"/>
      <c r="L50" s="16"/>
      <c r="M50" s="16"/>
      <c r="N50" s="2">
        <f>N45</f>
        <v>43376</v>
      </c>
      <c r="O50" s="3">
        <f t="shared" si="23"/>
        <v>0.45833333333333326</v>
      </c>
      <c r="P50" s="4">
        <f t="shared" si="24"/>
        <v>0.47916666666666657</v>
      </c>
      <c r="Q50" s="98" t="s">
        <v>10</v>
      </c>
      <c r="R50" s="86" t="s">
        <v>612</v>
      </c>
      <c r="S50" s="5">
        <f t="shared" si="21"/>
        <v>2.0833333333333315E-2</v>
      </c>
    </row>
    <row r="51" spans="1:19" ht="10.5" customHeight="1" outlineLevel="1" x14ac:dyDescent="0.2">
      <c r="A51" s="16"/>
      <c r="B51" s="16"/>
      <c r="C51" s="16"/>
      <c r="D51" s="16"/>
      <c r="E51" s="16"/>
      <c r="F51" s="16"/>
      <c r="G51" s="16">
        <f t="shared" si="22"/>
        <v>2.0833333333333315E-2</v>
      </c>
      <c r="H51" s="16"/>
      <c r="I51" s="16"/>
      <c r="J51" s="16"/>
      <c r="K51" s="16"/>
      <c r="L51" s="16"/>
      <c r="M51" s="16"/>
      <c r="N51" s="2">
        <f>N45</f>
        <v>43376</v>
      </c>
      <c r="O51" s="3">
        <f t="shared" si="23"/>
        <v>0.47916666666666657</v>
      </c>
      <c r="P51" s="4">
        <f t="shared" si="24"/>
        <v>0.49999999999999989</v>
      </c>
      <c r="Q51" s="98" t="s">
        <v>10</v>
      </c>
      <c r="R51" s="86" t="s">
        <v>612</v>
      </c>
      <c r="S51" s="5">
        <f t="shared" si="21"/>
        <v>2.0833333333333315E-2</v>
      </c>
    </row>
    <row r="52" spans="1:19" ht="10.5" customHeight="1" outlineLevel="1" x14ac:dyDescent="0.2">
      <c r="A52" s="16"/>
      <c r="B52" s="16"/>
      <c r="C52" s="16"/>
      <c r="D52" s="16"/>
      <c r="E52" s="13"/>
      <c r="F52" s="16"/>
      <c r="G52" s="16">
        <f t="shared" si="22"/>
        <v>2.0833333333333259E-2</v>
      </c>
      <c r="H52" s="16"/>
      <c r="I52" s="16"/>
      <c r="J52" s="16"/>
      <c r="K52" s="16"/>
      <c r="L52" s="16"/>
      <c r="M52" s="16"/>
      <c r="N52" s="2">
        <f>N45</f>
        <v>43376</v>
      </c>
      <c r="O52" s="3">
        <f t="shared" si="23"/>
        <v>0.49999999999999989</v>
      </c>
      <c r="P52" s="4">
        <f t="shared" si="24"/>
        <v>0.52083333333333315</v>
      </c>
      <c r="Q52" s="98" t="s">
        <v>10</v>
      </c>
      <c r="R52" s="86" t="s">
        <v>616</v>
      </c>
      <c r="S52" s="5">
        <f>SUM(P52-O52)</f>
        <v>2.0833333333333259E-2</v>
      </c>
    </row>
    <row r="53" spans="1:19" ht="10.5" customHeight="1" outlineLevel="1" x14ac:dyDescent="0.2">
      <c r="A53" s="16"/>
      <c r="B53" s="16"/>
      <c r="C53" s="16"/>
      <c r="D53" s="16"/>
      <c r="E53" s="13"/>
      <c r="F53" s="16"/>
      <c r="G53" s="16">
        <f t="shared" si="22"/>
        <v>2.0833333333333259E-2</v>
      </c>
      <c r="H53" s="16"/>
      <c r="I53" s="16"/>
      <c r="J53" s="16"/>
      <c r="K53" s="16"/>
      <c r="L53" s="16"/>
      <c r="M53" s="16"/>
      <c r="N53" s="2">
        <f>N45</f>
        <v>43376</v>
      </c>
      <c r="O53" s="3">
        <f t="shared" si="23"/>
        <v>0.52083333333333315</v>
      </c>
      <c r="P53" s="4">
        <f t="shared" si="24"/>
        <v>0.54166666666666641</v>
      </c>
      <c r="Q53" s="98" t="s">
        <v>10</v>
      </c>
      <c r="R53" s="86" t="s">
        <v>616</v>
      </c>
      <c r="S53" s="5">
        <f>SUM(P53-O53)</f>
        <v>2.0833333333333259E-2</v>
      </c>
    </row>
    <row r="54" spans="1:19" ht="10.5" customHeight="1" outlineLevel="1" x14ac:dyDescent="0.2">
      <c r="A54" s="16"/>
      <c r="B54" s="16"/>
      <c r="C54" s="16"/>
      <c r="D54" s="16"/>
      <c r="E54" s="13"/>
      <c r="F54" s="16"/>
      <c r="G54" s="16"/>
      <c r="H54" s="16"/>
      <c r="I54" s="16"/>
      <c r="J54" s="16"/>
      <c r="K54" s="16"/>
      <c r="L54" s="16"/>
      <c r="M54" s="16"/>
      <c r="N54" s="2">
        <f>N45</f>
        <v>43376</v>
      </c>
      <c r="O54" s="3">
        <f t="shared" si="23"/>
        <v>0.54166666666666641</v>
      </c>
      <c r="P54" s="4">
        <f t="shared" si="24"/>
        <v>0.56249999999999967</v>
      </c>
      <c r="Q54" s="98" t="s">
        <v>23</v>
      </c>
      <c r="R54" s="86" t="s">
        <v>44</v>
      </c>
      <c r="S54" s="5"/>
    </row>
    <row r="55" spans="1:19" ht="10.5" customHeight="1" outlineLevel="1" x14ac:dyDescent="0.2">
      <c r="A55" s="16"/>
      <c r="B55" s="16"/>
      <c r="C55" s="16"/>
      <c r="D55" s="16"/>
      <c r="E55" s="16"/>
      <c r="F55" s="16"/>
      <c r="G55" s="16"/>
      <c r="H55" s="16"/>
      <c r="I55" s="16"/>
      <c r="J55" s="16"/>
      <c r="K55" s="16"/>
      <c r="L55" s="16"/>
      <c r="M55" s="16"/>
      <c r="N55" s="2">
        <f>N45</f>
        <v>43376</v>
      </c>
      <c r="O55" s="3">
        <f t="shared" si="23"/>
        <v>0.56249999999999967</v>
      </c>
      <c r="P55" s="4">
        <f t="shared" si="24"/>
        <v>0.58333333333333293</v>
      </c>
      <c r="Q55" s="98" t="s">
        <v>23</v>
      </c>
      <c r="R55" s="86" t="s">
        <v>44</v>
      </c>
      <c r="S55" s="5"/>
    </row>
    <row r="56" spans="1:19" ht="10.5" customHeight="1" outlineLevel="1" x14ac:dyDescent="0.2">
      <c r="A56" s="16"/>
      <c r="B56" s="16"/>
      <c r="C56" s="16"/>
      <c r="D56" s="16"/>
      <c r="E56" s="16"/>
      <c r="F56" s="16"/>
      <c r="G56" s="16">
        <f>S56</f>
        <v>2.0833333333333259E-2</v>
      </c>
      <c r="H56" s="16"/>
      <c r="I56" s="16"/>
      <c r="J56" s="16"/>
      <c r="K56" s="16"/>
      <c r="L56" s="16"/>
      <c r="M56" s="16"/>
      <c r="N56" s="2">
        <f>N45</f>
        <v>43376</v>
      </c>
      <c r="O56" s="3">
        <f>SUM(P55)</f>
        <v>0.58333333333333293</v>
      </c>
      <c r="P56" s="4">
        <f t="shared" si="24"/>
        <v>0.60416666666666619</v>
      </c>
      <c r="Q56" s="98" t="s">
        <v>10</v>
      </c>
      <c r="R56" s="86" t="s">
        <v>612</v>
      </c>
      <c r="S56" s="5">
        <f t="shared" ref="S56:S57" si="25">SUM(P56-O56)</f>
        <v>2.0833333333333259E-2</v>
      </c>
    </row>
    <row r="57" spans="1:19" ht="10.5" customHeight="1" outlineLevel="1" x14ac:dyDescent="0.2">
      <c r="A57" s="16"/>
      <c r="B57" s="16"/>
      <c r="C57" s="16"/>
      <c r="D57" s="16"/>
      <c r="E57" s="16"/>
      <c r="F57" s="16"/>
      <c r="G57" s="16">
        <f>S57</f>
        <v>2.0833333333333259E-2</v>
      </c>
      <c r="H57" s="16"/>
      <c r="I57" s="16"/>
      <c r="J57" s="16"/>
      <c r="K57" s="16"/>
      <c r="L57" s="16"/>
      <c r="M57" s="16"/>
      <c r="N57" s="2">
        <f>N45</f>
        <v>43376</v>
      </c>
      <c r="O57" s="3">
        <f>SUM(P56)</f>
        <v>0.60416666666666619</v>
      </c>
      <c r="P57" s="4">
        <f t="shared" si="24"/>
        <v>0.62499999999999944</v>
      </c>
      <c r="Q57" s="98" t="s">
        <v>10</v>
      </c>
      <c r="R57" s="86" t="s">
        <v>612</v>
      </c>
      <c r="S57" s="5">
        <f t="shared" si="25"/>
        <v>2.0833333333333259E-2</v>
      </c>
    </row>
    <row r="58" spans="1:19" ht="10.5" customHeight="1" outlineLevel="1" x14ac:dyDescent="0.2">
      <c r="B58" s="16"/>
      <c r="C58" s="16"/>
      <c r="D58" s="16"/>
      <c r="E58" s="16"/>
      <c r="F58" s="16"/>
      <c r="G58" s="16"/>
      <c r="H58" s="16"/>
      <c r="I58" s="16"/>
      <c r="J58" s="16"/>
      <c r="K58" s="16">
        <f t="shared" ref="K58:K65" si="26">S58</f>
        <v>2.0833333333333259E-2</v>
      </c>
      <c r="L58" s="16"/>
      <c r="M58" s="16"/>
      <c r="N58" s="2">
        <f>N45</f>
        <v>43376</v>
      </c>
      <c r="O58" s="3">
        <f>SUM(P57)</f>
        <v>0.62499999999999944</v>
      </c>
      <c r="P58" s="4">
        <f t="shared" si="24"/>
        <v>0.6458333333333327</v>
      </c>
      <c r="Q58" s="98" t="s">
        <v>368</v>
      </c>
      <c r="R58" s="86" t="s">
        <v>605</v>
      </c>
      <c r="S58" s="5">
        <f>SUM(P58-O58)</f>
        <v>2.0833333333333259E-2</v>
      </c>
    </row>
    <row r="59" spans="1:19" ht="10.5" customHeight="1" outlineLevel="1" x14ac:dyDescent="0.2">
      <c r="B59" s="16"/>
      <c r="C59" s="16"/>
      <c r="D59" s="16"/>
      <c r="E59" s="16"/>
      <c r="F59" s="16"/>
      <c r="G59" s="16"/>
      <c r="H59" s="16"/>
      <c r="I59" s="16"/>
      <c r="J59" s="16"/>
      <c r="K59" s="16">
        <f t="shared" si="26"/>
        <v>2.0833333333333259E-2</v>
      </c>
      <c r="L59" s="16"/>
      <c r="M59" s="16"/>
      <c r="N59" s="2">
        <f>N45</f>
        <v>43376</v>
      </c>
      <c r="O59" s="3">
        <f t="shared" ref="O59:O65" si="27">SUM(P58)</f>
        <v>0.6458333333333327</v>
      </c>
      <c r="P59" s="4">
        <f t="shared" si="24"/>
        <v>0.66666666666666596</v>
      </c>
      <c r="Q59" s="98" t="s">
        <v>368</v>
      </c>
      <c r="R59" s="86" t="s">
        <v>605</v>
      </c>
      <c r="S59" s="5">
        <f t="shared" ref="S59:S61" si="28">SUM(P59-O59)</f>
        <v>2.0833333333333259E-2</v>
      </c>
    </row>
    <row r="60" spans="1:19" ht="10.5" customHeight="1" outlineLevel="1" x14ac:dyDescent="0.2">
      <c r="B60" s="16"/>
      <c r="C60" s="16"/>
      <c r="D60" s="16"/>
      <c r="E60" s="16"/>
      <c r="F60" s="16"/>
      <c r="G60" s="16"/>
      <c r="H60" s="16"/>
      <c r="I60" s="16"/>
      <c r="J60" s="16"/>
      <c r="K60" s="16">
        <f t="shared" si="26"/>
        <v>2.0833333333333259E-2</v>
      </c>
      <c r="L60" s="16"/>
      <c r="M60" s="16"/>
      <c r="N60" s="2">
        <f>N45</f>
        <v>43376</v>
      </c>
      <c r="O60" s="3">
        <f t="shared" si="27"/>
        <v>0.66666666666666596</v>
      </c>
      <c r="P60" s="4">
        <f t="shared" si="24"/>
        <v>0.68749999999999922</v>
      </c>
      <c r="Q60" s="98" t="s">
        <v>368</v>
      </c>
      <c r="R60" s="86" t="s">
        <v>605</v>
      </c>
      <c r="S60" s="5">
        <f t="shared" si="28"/>
        <v>2.0833333333333259E-2</v>
      </c>
    </row>
    <row r="61" spans="1:19" ht="10.5" customHeight="1" outlineLevel="1" x14ac:dyDescent="0.2">
      <c r="B61" s="16"/>
      <c r="C61" s="13"/>
      <c r="D61" s="16"/>
      <c r="E61" s="16"/>
      <c r="F61" s="16"/>
      <c r="G61" s="16"/>
      <c r="H61" s="16"/>
      <c r="J61" s="16"/>
      <c r="K61" s="16">
        <f t="shared" si="26"/>
        <v>2.0833333333333259E-2</v>
      </c>
      <c r="L61" s="16"/>
      <c r="M61" s="16"/>
      <c r="N61" s="2">
        <f>N45</f>
        <v>43376</v>
      </c>
      <c r="O61" s="3">
        <f t="shared" si="27"/>
        <v>0.68749999999999922</v>
      </c>
      <c r="P61" s="4">
        <f t="shared" si="24"/>
        <v>0.70833333333333248</v>
      </c>
      <c r="Q61" s="98" t="s">
        <v>368</v>
      </c>
      <c r="R61" s="86" t="s">
        <v>605</v>
      </c>
      <c r="S61" s="5">
        <f t="shared" si="28"/>
        <v>2.0833333333333259E-2</v>
      </c>
    </row>
    <row r="62" spans="1:19" ht="10.5" customHeight="1" outlineLevel="1" x14ac:dyDescent="0.2">
      <c r="B62" s="16"/>
      <c r="C62" s="13"/>
      <c r="D62" s="16"/>
      <c r="E62" s="16"/>
      <c r="F62" s="16"/>
      <c r="G62" s="16"/>
      <c r="H62" s="16"/>
      <c r="J62" s="16"/>
      <c r="K62" s="16">
        <f t="shared" si="26"/>
        <v>2.0833333333333259E-2</v>
      </c>
      <c r="L62" s="16"/>
      <c r="M62" s="16"/>
      <c r="N62" s="2">
        <f>N45</f>
        <v>43376</v>
      </c>
      <c r="O62" s="3">
        <f t="shared" si="27"/>
        <v>0.70833333333333248</v>
      </c>
      <c r="P62" s="4">
        <f t="shared" si="24"/>
        <v>0.72916666666666574</v>
      </c>
      <c r="Q62" s="98" t="s">
        <v>368</v>
      </c>
      <c r="R62" s="86" t="s">
        <v>605</v>
      </c>
      <c r="S62" s="5">
        <f>SUM(P62-O62)</f>
        <v>2.0833333333333259E-2</v>
      </c>
    </row>
    <row r="63" spans="1:19" ht="10.5" customHeight="1" outlineLevel="1" x14ac:dyDescent="0.2">
      <c r="B63" s="16"/>
      <c r="C63" s="13"/>
      <c r="D63" s="16"/>
      <c r="E63" s="16"/>
      <c r="F63" s="16"/>
      <c r="G63" s="16"/>
      <c r="H63" s="16"/>
      <c r="J63" s="16"/>
      <c r="K63" s="16">
        <f t="shared" si="26"/>
        <v>2.0833333333333259E-2</v>
      </c>
      <c r="L63" s="16"/>
      <c r="M63" s="16"/>
      <c r="N63" s="2">
        <f>N45</f>
        <v>43376</v>
      </c>
      <c r="O63" s="3">
        <f t="shared" si="27"/>
        <v>0.72916666666666574</v>
      </c>
      <c r="P63" s="4">
        <f t="shared" si="24"/>
        <v>0.749999999999999</v>
      </c>
      <c r="Q63" s="98" t="s">
        <v>368</v>
      </c>
      <c r="R63" s="86" t="s">
        <v>605</v>
      </c>
      <c r="S63" s="5">
        <f>SUM(P63-O63)</f>
        <v>2.0833333333333259E-2</v>
      </c>
    </row>
    <row r="64" spans="1:19" ht="10.5" customHeight="1" outlineLevel="1" x14ac:dyDescent="0.2">
      <c r="B64" s="16"/>
      <c r="C64" s="13"/>
      <c r="D64" s="16"/>
      <c r="E64" s="16"/>
      <c r="F64" s="16"/>
      <c r="G64" s="16"/>
      <c r="H64" s="16"/>
      <c r="J64" s="16"/>
      <c r="K64" s="16">
        <f t="shared" si="26"/>
        <v>2.0833333333333259E-2</v>
      </c>
      <c r="L64" s="16"/>
      <c r="M64" s="16"/>
      <c r="N64" s="2">
        <f>N45</f>
        <v>43376</v>
      </c>
      <c r="O64" s="3">
        <f t="shared" si="27"/>
        <v>0.749999999999999</v>
      </c>
      <c r="P64" s="4">
        <f t="shared" si="24"/>
        <v>0.77083333333333226</v>
      </c>
      <c r="Q64" s="98" t="s">
        <v>368</v>
      </c>
      <c r="R64" s="86" t="s">
        <v>605</v>
      </c>
      <c r="S64" s="5">
        <f>SUM(P64-O64)</f>
        <v>2.0833333333333259E-2</v>
      </c>
    </row>
    <row r="65" spans="1:19" ht="10.5" customHeight="1" outlineLevel="1" thickBot="1" x14ac:dyDescent="0.25">
      <c r="B65" s="16"/>
      <c r="C65" s="13"/>
      <c r="D65" s="16"/>
      <c r="E65" s="16"/>
      <c r="F65" s="16"/>
      <c r="G65" s="16"/>
      <c r="H65" s="16"/>
      <c r="J65" s="16"/>
      <c r="K65" s="16">
        <f t="shared" si="26"/>
        <v>2.0833333333333259E-2</v>
      </c>
      <c r="L65" s="16"/>
      <c r="M65" s="16"/>
      <c r="N65" s="2">
        <f>N45</f>
        <v>43376</v>
      </c>
      <c r="O65" s="3">
        <f t="shared" si="27"/>
        <v>0.77083333333333226</v>
      </c>
      <c r="P65" s="4">
        <f t="shared" si="24"/>
        <v>0.79166666666666552</v>
      </c>
      <c r="Q65" s="98" t="s">
        <v>368</v>
      </c>
      <c r="R65" s="86" t="s">
        <v>605</v>
      </c>
      <c r="S65" s="5">
        <f>SUM(P65-O65)</f>
        <v>2.0833333333333259E-2</v>
      </c>
    </row>
    <row r="66" spans="1:19" ht="10.5" customHeight="1" outlineLevel="1" x14ac:dyDescent="0.2">
      <c r="A66" s="17">
        <f t="shared" ref="A66:M66" si="29">SUM(A46:A65)</f>
        <v>0</v>
      </c>
      <c r="B66" s="17">
        <f t="shared" si="29"/>
        <v>0</v>
      </c>
      <c r="C66" s="17">
        <f t="shared" si="29"/>
        <v>0</v>
      </c>
      <c r="D66" s="17">
        <f t="shared" si="29"/>
        <v>2.0833333333333315E-2</v>
      </c>
      <c r="E66" s="17">
        <f t="shared" si="29"/>
        <v>0</v>
      </c>
      <c r="F66" s="17">
        <f t="shared" si="29"/>
        <v>0</v>
      </c>
      <c r="G66" s="17">
        <f t="shared" si="29"/>
        <v>0.18749999999999961</v>
      </c>
      <c r="H66" s="17">
        <f t="shared" si="29"/>
        <v>0</v>
      </c>
      <c r="I66" s="17">
        <f t="shared" si="29"/>
        <v>0</v>
      </c>
      <c r="J66" s="17">
        <f t="shared" si="29"/>
        <v>0</v>
      </c>
      <c r="K66" s="17">
        <f t="shared" si="29"/>
        <v>0.16666666666666607</v>
      </c>
      <c r="L66" s="17">
        <f t="shared" si="29"/>
        <v>0</v>
      </c>
      <c r="M66" s="17">
        <f t="shared" si="29"/>
        <v>0</v>
      </c>
      <c r="N66" s="55" t="b">
        <f>SUM(A66:M66) = S66</f>
        <v>1</v>
      </c>
      <c r="O66" s="23"/>
      <c r="P66" s="23"/>
      <c r="Q66" s="49"/>
      <c r="R66" s="49"/>
      <c r="S66" s="17">
        <f>SUM(S46:S65)</f>
        <v>0.374999999999999</v>
      </c>
    </row>
    <row r="67" spans="1:19" ht="10.5" customHeight="1" outlineLevel="1" x14ac:dyDescent="0.2">
      <c r="A67" s="8">
        <f t="shared" ref="A67:C67" si="30">(A66-INT(A66))*24</f>
        <v>0</v>
      </c>
      <c r="B67" s="8">
        <f t="shared" si="30"/>
        <v>0</v>
      </c>
      <c r="C67" s="8">
        <f t="shared" si="30"/>
        <v>0</v>
      </c>
      <c r="D67" s="18">
        <f>(D66-INT(D66))*24</f>
        <v>0.49999999999999956</v>
      </c>
      <c r="E67" s="18">
        <f>(E66-INT(E66))*24</f>
        <v>0</v>
      </c>
      <c r="F67" s="18">
        <f>(F66-INT(F66))*24</f>
        <v>0</v>
      </c>
      <c r="G67" s="18">
        <f>(G66-INT(G66))*24</f>
        <v>4.4999999999999911</v>
      </c>
      <c r="H67" s="18">
        <f t="shared" ref="H67:M67" si="31">(H66-INT(H66))*24</f>
        <v>0</v>
      </c>
      <c r="I67" s="18">
        <f t="shared" si="31"/>
        <v>0</v>
      </c>
      <c r="J67" s="18">
        <f t="shared" si="31"/>
        <v>0</v>
      </c>
      <c r="K67" s="18">
        <f t="shared" si="31"/>
        <v>3.9999999999999858</v>
      </c>
      <c r="L67" s="18">
        <f t="shared" si="31"/>
        <v>0</v>
      </c>
      <c r="M67" s="57">
        <f t="shared" si="31"/>
        <v>0</v>
      </c>
      <c r="N67" s="26">
        <f>SUM(A67:M67)</f>
        <v>8.9999999999999769</v>
      </c>
      <c r="O67" s="9"/>
      <c r="P67" s="9"/>
      <c r="Q67" s="50"/>
      <c r="R67" s="50"/>
      <c r="S67" s="52"/>
    </row>
    <row r="68" spans="1:19" ht="10.5" customHeight="1" outlineLevel="1" thickBot="1" x14ac:dyDescent="0.25">
      <c r="A68" s="15"/>
      <c r="B68" s="11"/>
      <c r="C68" s="11"/>
      <c r="D68" s="20">
        <f>SUM(A67:D67)</f>
        <v>0.49999999999999956</v>
      </c>
      <c r="E68" s="20">
        <f t="shared" ref="E68:M68" si="32">E67</f>
        <v>0</v>
      </c>
      <c r="F68" s="20">
        <f t="shared" si="32"/>
        <v>0</v>
      </c>
      <c r="G68" s="20">
        <f t="shared" si="32"/>
        <v>4.4999999999999911</v>
      </c>
      <c r="H68" s="20">
        <f t="shared" si="32"/>
        <v>0</v>
      </c>
      <c r="I68" s="20">
        <f t="shared" si="32"/>
        <v>0</v>
      </c>
      <c r="J68" s="20">
        <f t="shared" si="32"/>
        <v>0</v>
      </c>
      <c r="K68" s="20">
        <f t="shared" si="32"/>
        <v>3.9999999999999858</v>
      </c>
      <c r="L68" s="20">
        <f t="shared" si="32"/>
        <v>0</v>
      </c>
      <c r="M68" s="58">
        <f t="shared" si="32"/>
        <v>0</v>
      </c>
      <c r="N68" s="60">
        <f>S68</f>
        <v>0.374999999999999</v>
      </c>
      <c r="O68" s="12"/>
      <c r="P68" s="12"/>
      <c r="Q68" s="51"/>
      <c r="R68" s="51"/>
      <c r="S68" s="54">
        <f>SUM(S66:S67)</f>
        <v>0.374999999999999</v>
      </c>
    </row>
    <row r="69" spans="1:19" ht="10.5" customHeight="1" outlineLevel="1" thickBot="1" x14ac:dyDescent="0.25">
      <c r="A69" s="39"/>
      <c r="B69" s="40" t="s">
        <v>252</v>
      </c>
      <c r="C69" s="40" t="s">
        <v>19</v>
      </c>
      <c r="D69" s="40" t="s">
        <v>3</v>
      </c>
      <c r="E69" s="59" t="s">
        <v>24</v>
      </c>
      <c r="F69" s="40" t="s">
        <v>12</v>
      </c>
      <c r="G69" s="39" t="s">
        <v>10</v>
      </c>
      <c r="H69" s="39" t="s">
        <v>11</v>
      </c>
      <c r="I69" s="39" t="s">
        <v>15</v>
      </c>
      <c r="J69" s="39" t="s">
        <v>13</v>
      </c>
      <c r="K69" s="39" t="s">
        <v>368</v>
      </c>
      <c r="L69" s="39" t="s">
        <v>687</v>
      </c>
      <c r="M69" s="59" t="s">
        <v>26</v>
      </c>
      <c r="N69" s="56">
        <f>N45+1</f>
        <v>43377</v>
      </c>
      <c r="O69" s="4">
        <v>0.375</v>
      </c>
      <c r="P69" s="4">
        <f>O69</f>
        <v>0.375</v>
      </c>
      <c r="Q69" s="47" t="s">
        <v>23</v>
      </c>
      <c r="R69" s="86" t="s">
        <v>613</v>
      </c>
      <c r="S69" s="5">
        <f t="shared" ref="S69" si="33">SUM(P69-O69)</f>
        <v>0</v>
      </c>
    </row>
    <row r="70" spans="1:19" ht="10.5" customHeight="1" outlineLevel="1" x14ac:dyDescent="0.2">
      <c r="B70" s="16"/>
      <c r="C70" s="13"/>
      <c r="D70" s="16">
        <f>S70</f>
        <v>2.0833333333333315E-2</v>
      </c>
      <c r="E70" s="16"/>
      <c r="F70" s="16"/>
      <c r="G70" s="13"/>
      <c r="H70" s="16"/>
      <c r="J70" s="16"/>
      <c r="M70" s="16"/>
      <c r="N70" s="2">
        <f>N69</f>
        <v>43377</v>
      </c>
      <c r="O70" s="3">
        <f>SUM(P69)</f>
        <v>0.375</v>
      </c>
      <c r="P70" s="4">
        <f>P69+0.0208333333333333</f>
        <v>0.39583333333333331</v>
      </c>
      <c r="Q70" s="98" t="s">
        <v>3</v>
      </c>
      <c r="R70" s="86" t="s">
        <v>21</v>
      </c>
      <c r="S70" s="5">
        <f t="shared" ref="S70:S72" si="34">SUM(P70-O70)</f>
        <v>2.0833333333333315E-2</v>
      </c>
    </row>
    <row r="71" spans="1:19" ht="10.5" customHeight="1" outlineLevel="1" x14ac:dyDescent="0.2">
      <c r="B71" s="16"/>
      <c r="C71" s="13"/>
      <c r="D71" s="16"/>
      <c r="E71" s="16"/>
      <c r="F71" s="16"/>
      <c r="G71" s="16"/>
      <c r="H71" s="16"/>
      <c r="I71" s="16">
        <f>S71</f>
        <v>2.0833333333333315E-2</v>
      </c>
      <c r="J71" s="16"/>
      <c r="K71" s="16"/>
      <c r="M71" s="16"/>
      <c r="N71" s="2">
        <f>N69</f>
        <v>43377</v>
      </c>
      <c r="O71" s="3">
        <f t="shared" ref="O71:O79" si="35">SUM(P70)</f>
        <v>0.39583333333333331</v>
      </c>
      <c r="P71" s="4">
        <f>P70+0.0208333333333333</f>
        <v>0.41666666666666663</v>
      </c>
      <c r="Q71" s="98" t="s">
        <v>36</v>
      </c>
      <c r="R71" s="86" t="s">
        <v>614</v>
      </c>
      <c r="S71" s="5">
        <f t="shared" si="34"/>
        <v>2.0833333333333315E-2</v>
      </c>
    </row>
    <row r="72" spans="1:19" ht="10.5" customHeight="1" outlineLevel="1" x14ac:dyDescent="0.2">
      <c r="B72" s="16"/>
      <c r="C72" s="13"/>
      <c r="D72" s="16"/>
      <c r="E72" s="16"/>
      <c r="F72" s="16"/>
      <c r="G72" s="16">
        <f>S72</f>
        <v>2.0833333333333315E-2</v>
      </c>
      <c r="H72" s="16"/>
      <c r="I72" s="16"/>
      <c r="J72" s="16"/>
      <c r="K72" s="16"/>
      <c r="L72" s="16"/>
      <c r="M72" s="13"/>
      <c r="N72" s="2">
        <f>N69</f>
        <v>43377</v>
      </c>
      <c r="O72" s="3">
        <f t="shared" si="35"/>
        <v>0.41666666666666663</v>
      </c>
      <c r="P72" s="4">
        <f>P71+0.0208333333333333</f>
        <v>0.43749999999999994</v>
      </c>
      <c r="Q72" s="98" t="s">
        <v>10</v>
      </c>
      <c r="R72" s="86" t="s">
        <v>616</v>
      </c>
      <c r="S72" s="5">
        <f t="shared" si="34"/>
        <v>2.0833333333333315E-2</v>
      </c>
    </row>
    <row r="73" spans="1:19" ht="10.5" customHeight="1" outlineLevel="1" x14ac:dyDescent="0.2">
      <c r="B73" s="16"/>
      <c r="C73" s="16"/>
      <c r="D73" s="16"/>
      <c r="E73" s="16"/>
      <c r="F73" s="16"/>
      <c r="G73" s="16"/>
      <c r="H73" s="16"/>
      <c r="I73" s="16"/>
      <c r="J73" s="16"/>
      <c r="K73" s="16"/>
      <c r="L73" s="16"/>
      <c r="M73" s="16"/>
      <c r="N73" s="2">
        <f>N69</f>
        <v>43377</v>
      </c>
      <c r="O73" s="3">
        <f t="shared" si="35"/>
        <v>0.43749999999999994</v>
      </c>
      <c r="P73" s="4">
        <f t="shared" ref="P73:P89" si="36">P72+0.0208333333333333</f>
        <v>0.45833333333333326</v>
      </c>
      <c r="Q73" s="98" t="s">
        <v>23</v>
      </c>
      <c r="R73" s="86" t="s">
        <v>615</v>
      </c>
      <c r="S73" s="5"/>
    </row>
    <row r="74" spans="1:19" ht="10.5" customHeight="1" outlineLevel="1" x14ac:dyDescent="0.2">
      <c r="B74" s="16"/>
      <c r="C74" s="16"/>
      <c r="D74" s="16"/>
      <c r="E74" s="16"/>
      <c r="F74" s="16"/>
      <c r="G74" s="16"/>
      <c r="H74" s="16"/>
      <c r="I74" s="16"/>
      <c r="J74" s="16"/>
      <c r="K74" s="16">
        <f>S74</f>
        <v>2.0833333333333315E-2</v>
      </c>
      <c r="L74" s="16"/>
      <c r="M74" s="16"/>
      <c r="N74" s="2">
        <f>N69</f>
        <v>43377</v>
      </c>
      <c r="O74" s="3">
        <f t="shared" si="35"/>
        <v>0.45833333333333326</v>
      </c>
      <c r="P74" s="4">
        <f t="shared" si="36"/>
        <v>0.47916666666666657</v>
      </c>
      <c r="Q74" s="98" t="s">
        <v>368</v>
      </c>
      <c r="R74" s="86" t="s">
        <v>605</v>
      </c>
      <c r="S74" s="5">
        <f>SUM(P74-O74)</f>
        <v>2.0833333333333315E-2</v>
      </c>
    </row>
    <row r="75" spans="1:19" ht="10.5" customHeight="1" outlineLevel="1" x14ac:dyDescent="0.2">
      <c r="B75" s="16"/>
      <c r="C75" s="13"/>
      <c r="D75" s="16"/>
      <c r="E75" s="16"/>
      <c r="F75" s="16"/>
      <c r="G75" s="16"/>
      <c r="H75" s="16"/>
      <c r="I75" s="16"/>
      <c r="J75" s="16"/>
      <c r="K75" s="16">
        <f>S75</f>
        <v>2.0833333333333315E-2</v>
      </c>
      <c r="L75" s="16"/>
      <c r="M75" s="13"/>
      <c r="N75" s="2">
        <f>N69</f>
        <v>43377</v>
      </c>
      <c r="O75" s="3">
        <f t="shared" si="35"/>
        <v>0.47916666666666657</v>
      </c>
      <c r="P75" s="4">
        <f t="shared" si="36"/>
        <v>0.49999999999999989</v>
      </c>
      <c r="Q75" s="98" t="s">
        <v>368</v>
      </c>
      <c r="R75" s="86" t="s">
        <v>605</v>
      </c>
      <c r="S75" s="5">
        <f t="shared" ref="S75:S76" si="37">SUM(P75-O75)</f>
        <v>2.0833333333333315E-2</v>
      </c>
    </row>
    <row r="76" spans="1:19" ht="10.5" customHeight="1" outlineLevel="1" x14ac:dyDescent="0.2">
      <c r="B76" s="16"/>
      <c r="C76" s="13"/>
      <c r="D76" s="16"/>
      <c r="E76" s="16"/>
      <c r="F76" s="16"/>
      <c r="G76" s="16"/>
      <c r="H76" s="16"/>
      <c r="I76" s="16">
        <f>S76</f>
        <v>2.0833333333333259E-2</v>
      </c>
      <c r="J76" s="16"/>
      <c r="L76" s="16"/>
      <c r="M76" s="16"/>
      <c r="N76" s="2">
        <f>N69</f>
        <v>43377</v>
      </c>
      <c r="O76" s="3">
        <f t="shared" si="35"/>
        <v>0.49999999999999989</v>
      </c>
      <c r="P76" s="4">
        <f t="shared" si="36"/>
        <v>0.52083333333333315</v>
      </c>
      <c r="Q76" s="98" t="s">
        <v>36</v>
      </c>
      <c r="R76" s="86" t="s">
        <v>617</v>
      </c>
      <c r="S76" s="5">
        <f t="shared" si="37"/>
        <v>2.0833333333333259E-2</v>
      </c>
    </row>
    <row r="77" spans="1:19" ht="10.5" customHeight="1" outlineLevel="1" x14ac:dyDescent="0.2">
      <c r="B77" s="16"/>
      <c r="C77" s="13"/>
      <c r="D77" s="16"/>
      <c r="E77" s="16"/>
      <c r="F77" s="16"/>
      <c r="G77" s="16"/>
      <c r="H77" s="16"/>
      <c r="I77" s="16">
        <f>S77</f>
        <v>2.0833333333333259E-2</v>
      </c>
      <c r="J77" s="16"/>
      <c r="L77" s="16"/>
      <c r="M77" s="13"/>
      <c r="N77" s="2">
        <f>N69</f>
        <v>43377</v>
      </c>
      <c r="O77" s="3">
        <f t="shared" si="35"/>
        <v>0.52083333333333315</v>
      </c>
      <c r="P77" s="4">
        <f t="shared" si="36"/>
        <v>0.54166666666666641</v>
      </c>
      <c r="Q77" s="98" t="s">
        <v>36</v>
      </c>
      <c r="R77" s="86" t="s">
        <v>617</v>
      </c>
      <c r="S77" s="5">
        <f>SUM(P77-O77)</f>
        <v>2.0833333333333259E-2</v>
      </c>
    </row>
    <row r="78" spans="1:19" ht="10.5" customHeight="1" outlineLevel="1" x14ac:dyDescent="0.2">
      <c r="B78" s="16"/>
      <c r="C78" s="13"/>
      <c r="D78" s="16"/>
      <c r="E78" s="16"/>
      <c r="F78" s="16"/>
      <c r="G78" s="16"/>
      <c r="H78" s="16"/>
      <c r="I78" s="16"/>
      <c r="J78" s="16"/>
      <c r="K78" s="16">
        <f>S78</f>
        <v>2.0833333333333259E-2</v>
      </c>
      <c r="L78" s="16"/>
      <c r="M78" s="13"/>
      <c r="N78" s="2">
        <f>N69</f>
        <v>43377</v>
      </c>
      <c r="O78" s="3">
        <f t="shared" si="35"/>
        <v>0.54166666666666641</v>
      </c>
      <c r="P78" s="4">
        <f t="shared" si="36"/>
        <v>0.56249999999999967</v>
      </c>
      <c r="Q78" s="98" t="s">
        <v>368</v>
      </c>
      <c r="R78" s="86" t="s">
        <v>605</v>
      </c>
      <c r="S78" s="5">
        <f>SUM(P78-O78)</f>
        <v>2.0833333333333259E-2</v>
      </c>
    </row>
    <row r="79" spans="1:19" ht="10.5" customHeight="1" outlineLevel="1" x14ac:dyDescent="0.2">
      <c r="B79" s="16"/>
      <c r="C79" s="16"/>
      <c r="D79" s="16"/>
      <c r="E79" s="16"/>
      <c r="F79" s="16"/>
      <c r="G79" s="16">
        <f>S79</f>
        <v>2.0833333333333259E-2</v>
      </c>
      <c r="H79" s="16"/>
      <c r="I79" s="16"/>
      <c r="J79" s="16"/>
      <c r="K79" s="16"/>
      <c r="L79" s="16"/>
      <c r="M79" s="16"/>
      <c r="N79" s="2">
        <f>N69</f>
        <v>43377</v>
      </c>
      <c r="O79" s="3">
        <f t="shared" si="35"/>
        <v>0.56249999999999967</v>
      </c>
      <c r="P79" s="4">
        <f t="shared" si="36"/>
        <v>0.58333333333333293</v>
      </c>
      <c r="Q79" s="98" t="s">
        <v>10</v>
      </c>
      <c r="R79" s="86" t="s">
        <v>612</v>
      </c>
      <c r="S79" s="5">
        <f>SUM(P79-O79)</f>
        <v>2.0833333333333259E-2</v>
      </c>
    </row>
    <row r="80" spans="1:19" ht="10.5" customHeight="1" outlineLevel="1" x14ac:dyDescent="0.2">
      <c r="A80" s="16"/>
      <c r="B80" s="16"/>
      <c r="C80" s="16"/>
      <c r="D80" s="16"/>
      <c r="E80" s="16"/>
      <c r="F80" s="16"/>
      <c r="G80" s="16"/>
      <c r="H80" s="16"/>
      <c r="I80" s="16">
        <f>S80</f>
        <v>2.0833333333333259E-2</v>
      </c>
      <c r="J80" s="16"/>
      <c r="K80" s="16"/>
      <c r="L80" s="16"/>
      <c r="M80" s="16"/>
      <c r="N80" s="2">
        <f>N69</f>
        <v>43377</v>
      </c>
      <c r="O80" s="3">
        <f>SUM(P79)</f>
        <v>0.58333333333333293</v>
      </c>
      <c r="P80" s="4">
        <f t="shared" si="36"/>
        <v>0.60416666666666619</v>
      </c>
      <c r="Q80" s="98" t="s">
        <v>36</v>
      </c>
      <c r="R80" s="86" t="s">
        <v>618</v>
      </c>
      <c r="S80" s="5">
        <f>SUM(P80-O80)</f>
        <v>2.0833333333333259E-2</v>
      </c>
    </row>
    <row r="81" spans="1:19" ht="10.5" customHeight="1" outlineLevel="1" x14ac:dyDescent="0.2">
      <c r="B81" s="16"/>
      <c r="C81" s="13"/>
      <c r="D81" s="16"/>
      <c r="E81" s="16"/>
      <c r="F81" s="16"/>
      <c r="G81" s="16">
        <f>S81</f>
        <v>2.0833333333333259E-2</v>
      </c>
      <c r="H81" s="16"/>
      <c r="J81" s="16"/>
      <c r="K81" s="16"/>
      <c r="L81" s="16"/>
      <c r="M81" s="16"/>
      <c r="N81" s="2">
        <f>N69</f>
        <v>43377</v>
      </c>
      <c r="O81" s="3">
        <f>SUM(P80)</f>
        <v>0.60416666666666619</v>
      </c>
      <c r="P81" s="4">
        <f t="shared" si="36"/>
        <v>0.62499999999999944</v>
      </c>
      <c r="Q81" s="98" t="s">
        <v>10</v>
      </c>
      <c r="R81" s="86" t="s">
        <v>612</v>
      </c>
      <c r="S81" s="5">
        <f>SUM(P81-O81)</f>
        <v>2.0833333333333259E-2</v>
      </c>
    </row>
    <row r="82" spans="1:19" ht="10.5" customHeight="1" outlineLevel="1" x14ac:dyDescent="0.2">
      <c r="B82" s="16"/>
      <c r="C82" s="13"/>
      <c r="D82" s="16"/>
      <c r="E82" s="16"/>
      <c r="F82" s="16"/>
      <c r="G82" s="16"/>
      <c r="H82" s="16"/>
      <c r="I82" s="16"/>
      <c r="J82" s="16"/>
      <c r="K82" s="16">
        <f>S82</f>
        <v>2.0833333333333259E-2</v>
      </c>
      <c r="L82" s="16"/>
      <c r="M82" s="16"/>
      <c r="N82" s="2">
        <f>N69</f>
        <v>43377</v>
      </c>
      <c r="O82" s="3">
        <f>SUM(P81)</f>
        <v>0.62499999999999944</v>
      </c>
      <c r="P82" s="4">
        <f t="shared" si="36"/>
        <v>0.6458333333333327</v>
      </c>
      <c r="Q82" s="98" t="s">
        <v>368</v>
      </c>
      <c r="R82" s="86" t="s">
        <v>605</v>
      </c>
      <c r="S82" s="5">
        <f t="shared" ref="S82" si="38">SUM(P82-O82)</f>
        <v>2.0833333333333259E-2</v>
      </c>
    </row>
    <row r="83" spans="1:19" ht="10.5" customHeight="1" outlineLevel="1" x14ac:dyDescent="0.2">
      <c r="B83" s="16"/>
      <c r="C83" s="13"/>
      <c r="D83" s="16"/>
      <c r="E83" s="16"/>
      <c r="F83" s="16"/>
      <c r="G83" s="16"/>
      <c r="H83" s="16"/>
      <c r="I83" s="16"/>
      <c r="J83" s="16"/>
      <c r="K83" s="16"/>
      <c r="L83" s="16"/>
      <c r="M83" s="16"/>
      <c r="N83" s="2">
        <f>N69</f>
        <v>43377</v>
      </c>
      <c r="O83" s="3">
        <f t="shared" ref="O83:O89" si="39">SUM(P82)</f>
        <v>0.6458333333333327</v>
      </c>
      <c r="P83" s="4">
        <f t="shared" si="36"/>
        <v>0.66666666666666596</v>
      </c>
      <c r="Q83" s="98" t="s">
        <v>23</v>
      </c>
      <c r="R83" s="86" t="s">
        <v>620</v>
      </c>
      <c r="S83" s="5"/>
    </row>
    <row r="84" spans="1:19" ht="10.5" customHeight="1" outlineLevel="1" x14ac:dyDescent="0.2">
      <c r="B84" s="16"/>
      <c r="C84" s="13"/>
      <c r="D84" s="16"/>
      <c r="E84" s="16"/>
      <c r="F84" s="16"/>
      <c r="G84" s="16"/>
      <c r="H84" s="16"/>
      <c r="I84" s="16">
        <f>S84</f>
        <v>2.0833333333333259E-2</v>
      </c>
      <c r="J84" s="16"/>
      <c r="K84" s="16"/>
      <c r="L84" s="16"/>
      <c r="M84" s="16"/>
      <c r="N84" s="2">
        <f>N69</f>
        <v>43377</v>
      </c>
      <c r="O84" s="3">
        <f t="shared" si="39"/>
        <v>0.66666666666666596</v>
      </c>
      <c r="P84" s="4">
        <f t="shared" si="36"/>
        <v>0.68749999999999922</v>
      </c>
      <c r="Q84" s="98" t="s">
        <v>36</v>
      </c>
      <c r="R84" s="86" t="s">
        <v>619</v>
      </c>
      <c r="S84" s="5">
        <f t="shared" ref="S84:S89" si="40">SUM(P84-O84)</f>
        <v>2.0833333333333259E-2</v>
      </c>
    </row>
    <row r="85" spans="1:19" ht="10.5" customHeight="1" outlineLevel="1" x14ac:dyDescent="0.2">
      <c r="B85" s="16"/>
      <c r="C85" s="13"/>
      <c r="D85" s="16"/>
      <c r="E85" s="16"/>
      <c r="F85" s="16"/>
      <c r="G85" s="16"/>
      <c r="H85" s="16"/>
      <c r="I85" s="16">
        <f>S85</f>
        <v>2.0833333333333259E-2</v>
      </c>
      <c r="J85" s="16"/>
      <c r="K85" s="16"/>
      <c r="L85" s="16"/>
      <c r="M85" s="16"/>
      <c r="N85" s="2">
        <f>N69</f>
        <v>43377</v>
      </c>
      <c r="O85" s="3">
        <f t="shared" si="39"/>
        <v>0.68749999999999922</v>
      </c>
      <c r="P85" s="4">
        <f t="shared" si="36"/>
        <v>0.70833333333333248</v>
      </c>
      <c r="Q85" s="98" t="s">
        <v>36</v>
      </c>
      <c r="R85" s="86" t="s">
        <v>619</v>
      </c>
      <c r="S85" s="5">
        <f t="shared" si="40"/>
        <v>2.0833333333333259E-2</v>
      </c>
    </row>
    <row r="86" spans="1:19" ht="10.5" customHeight="1" outlineLevel="1" x14ac:dyDescent="0.2">
      <c r="B86" s="16"/>
      <c r="C86" s="13"/>
      <c r="D86" s="16"/>
      <c r="E86" s="16"/>
      <c r="F86" s="16"/>
      <c r="G86" s="16"/>
      <c r="H86" s="16"/>
      <c r="I86" s="16"/>
      <c r="J86" s="16"/>
      <c r="K86" s="16"/>
      <c r="L86" s="16">
        <f>S86</f>
        <v>2.0833333333333259E-2</v>
      </c>
      <c r="M86" s="16"/>
      <c r="N86" s="2">
        <f>N69</f>
        <v>43377</v>
      </c>
      <c r="O86" s="3">
        <f t="shared" si="39"/>
        <v>0.70833333333333248</v>
      </c>
      <c r="P86" s="4">
        <f t="shared" si="36"/>
        <v>0.72916666666666574</v>
      </c>
      <c r="Q86" s="98" t="s">
        <v>687</v>
      </c>
      <c r="R86" s="86" t="s">
        <v>621</v>
      </c>
      <c r="S86" s="5">
        <f t="shared" si="40"/>
        <v>2.0833333333333259E-2</v>
      </c>
    </row>
    <row r="87" spans="1:19" ht="10.5" customHeight="1" outlineLevel="1" x14ac:dyDescent="0.2">
      <c r="B87" s="16"/>
      <c r="C87" s="13"/>
      <c r="D87" s="16"/>
      <c r="E87" s="16"/>
      <c r="F87" s="16"/>
      <c r="G87" s="16"/>
      <c r="H87" s="16"/>
      <c r="I87" s="16"/>
      <c r="J87" s="16"/>
      <c r="K87" s="16"/>
      <c r="L87" s="16">
        <f>S87</f>
        <v>2.0833333333333259E-2</v>
      </c>
      <c r="M87" s="16"/>
      <c r="N87" s="2">
        <f>N69</f>
        <v>43377</v>
      </c>
      <c r="O87" s="3">
        <f t="shared" si="39"/>
        <v>0.72916666666666574</v>
      </c>
      <c r="P87" s="4">
        <f t="shared" si="36"/>
        <v>0.749999999999999</v>
      </c>
      <c r="Q87" s="98" t="s">
        <v>687</v>
      </c>
      <c r="R87" s="86" t="s">
        <v>621</v>
      </c>
      <c r="S87" s="5">
        <f t="shared" si="40"/>
        <v>2.0833333333333259E-2</v>
      </c>
    </row>
    <row r="88" spans="1:19" ht="10.5" customHeight="1" outlineLevel="1" x14ac:dyDescent="0.2">
      <c r="B88" s="16"/>
      <c r="C88" s="13"/>
      <c r="D88" s="16"/>
      <c r="E88" s="16"/>
      <c r="F88" s="16"/>
      <c r="G88" s="16"/>
      <c r="H88" s="16"/>
      <c r="I88" s="16"/>
      <c r="J88" s="16"/>
      <c r="K88" s="16">
        <f>S88</f>
        <v>2.0833333333333259E-2</v>
      </c>
      <c r="L88" s="16"/>
      <c r="M88" s="16"/>
      <c r="N88" s="2">
        <f>N69</f>
        <v>43377</v>
      </c>
      <c r="O88" s="3">
        <f t="shared" si="39"/>
        <v>0.749999999999999</v>
      </c>
      <c r="P88" s="4">
        <f t="shared" si="36"/>
        <v>0.77083333333333226</v>
      </c>
      <c r="Q88" s="98" t="s">
        <v>368</v>
      </c>
      <c r="R88" s="86" t="s">
        <v>605</v>
      </c>
      <c r="S88" s="5">
        <f t="shared" si="40"/>
        <v>2.0833333333333259E-2</v>
      </c>
    </row>
    <row r="89" spans="1:19" ht="10.5" customHeight="1" outlineLevel="1" thickBot="1" x14ac:dyDescent="0.25">
      <c r="B89" s="16"/>
      <c r="C89" s="13"/>
      <c r="D89" s="16"/>
      <c r="E89" s="16"/>
      <c r="F89" s="16"/>
      <c r="G89" s="16"/>
      <c r="H89" s="16"/>
      <c r="I89" s="16"/>
      <c r="J89" s="16"/>
      <c r="K89" s="16">
        <f>S89</f>
        <v>2.0833333333333259E-2</v>
      </c>
      <c r="L89" s="16"/>
      <c r="M89" s="16"/>
      <c r="N89" s="2">
        <f>N69</f>
        <v>43377</v>
      </c>
      <c r="O89" s="3">
        <f t="shared" si="39"/>
        <v>0.77083333333333226</v>
      </c>
      <c r="P89" s="4">
        <f t="shared" si="36"/>
        <v>0.79166666666666552</v>
      </c>
      <c r="Q89" s="98" t="s">
        <v>368</v>
      </c>
      <c r="R89" s="86" t="s">
        <v>605</v>
      </c>
      <c r="S89" s="5">
        <f t="shared" si="40"/>
        <v>2.0833333333333259E-2</v>
      </c>
    </row>
    <row r="90" spans="1:19" ht="10.5" customHeight="1" outlineLevel="1" x14ac:dyDescent="0.2">
      <c r="A90" s="17">
        <f t="shared" ref="A90:M90" si="41">SUM(A70:A89)</f>
        <v>0</v>
      </c>
      <c r="B90" s="17">
        <f t="shared" si="41"/>
        <v>0</v>
      </c>
      <c r="C90" s="17">
        <f t="shared" si="41"/>
        <v>0</v>
      </c>
      <c r="D90" s="17">
        <f t="shared" si="41"/>
        <v>2.0833333333333315E-2</v>
      </c>
      <c r="E90" s="17">
        <f t="shared" si="41"/>
        <v>0</v>
      </c>
      <c r="F90" s="17">
        <f t="shared" si="41"/>
        <v>0</v>
      </c>
      <c r="G90" s="17">
        <f t="shared" si="41"/>
        <v>6.2499999999999833E-2</v>
      </c>
      <c r="H90" s="17">
        <f t="shared" si="41"/>
        <v>0</v>
      </c>
      <c r="I90" s="17">
        <f t="shared" si="41"/>
        <v>0.12499999999999961</v>
      </c>
      <c r="J90" s="17">
        <f t="shared" si="41"/>
        <v>0</v>
      </c>
      <c r="K90" s="17">
        <f t="shared" si="41"/>
        <v>0.12499999999999967</v>
      </c>
      <c r="L90" s="17">
        <f t="shared" si="41"/>
        <v>4.1666666666666519E-2</v>
      </c>
      <c r="M90" s="17">
        <f t="shared" si="41"/>
        <v>0</v>
      </c>
      <c r="N90" s="55" t="b">
        <f>SUM(A90:M90) = S90</f>
        <v>1</v>
      </c>
      <c r="O90" s="23"/>
      <c r="P90" s="23"/>
      <c r="Q90" s="49"/>
      <c r="R90" s="49"/>
      <c r="S90" s="17">
        <f>SUM(S70:S89)</f>
        <v>0.37499999999999895</v>
      </c>
    </row>
    <row r="91" spans="1:19" ht="10.5" customHeight="1" outlineLevel="1" x14ac:dyDescent="0.2">
      <c r="A91" s="8">
        <f t="shared" ref="A91:C91" si="42">(A90-INT(A90))*24</f>
        <v>0</v>
      </c>
      <c r="B91" s="8">
        <f t="shared" si="42"/>
        <v>0</v>
      </c>
      <c r="C91" s="8">
        <f t="shared" si="42"/>
        <v>0</v>
      </c>
      <c r="D91" s="18">
        <f>(D90-INT(D90))*24</f>
        <v>0.49999999999999956</v>
      </c>
      <c r="E91" s="18">
        <f>(E90-INT(E90))*24</f>
        <v>0</v>
      </c>
      <c r="F91" s="18">
        <f>(F90-INT(F90))*24</f>
        <v>0</v>
      </c>
      <c r="G91" s="18">
        <f>(G90-INT(G90))*24</f>
        <v>1.499999999999996</v>
      </c>
      <c r="H91" s="18">
        <f t="shared" ref="H91:M91" si="43">(H90-INT(H90))*24</f>
        <v>0</v>
      </c>
      <c r="I91" s="18">
        <f t="shared" si="43"/>
        <v>2.9999999999999907</v>
      </c>
      <c r="J91" s="18">
        <f t="shared" si="43"/>
        <v>0</v>
      </c>
      <c r="K91" s="18">
        <f t="shared" si="43"/>
        <v>2.999999999999992</v>
      </c>
      <c r="L91" s="18">
        <f t="shared" si="43"/>
        <v>0.99999999999999645</v>
      </c>
      <c r="M91" s="57">
        <f t="shared" si="43"/>
        <v>0</v>
      </c>
      <c r="N91" s="26">
        <f>SUM(A91:M91)</f>
        <v>8.9999999999999751</v>
      </c>
      <c r="O91" s="24"/>
      <c r="P91" s="24"/>
      <c r="Q91" s="50"/>
      <c r="R91" s="50"/>
      <c r="S91" s="52"/>
    </row>
    <row r="92" spans="1:19" ht="10.5" customHeight="1" outlineLevel="1" thickBot="1" x14ac:dyDescent="0.25">
      <c r="A92" s="27"/>
      <c r="B92" s="19"/>
      <c r="C92" s="19"/>
      <c r="D92" s="20">
        <f>SUM(A91:D91)</f>
        <v>0.49999999999999956</v>
      </c>
      <c r="E92" s="20">
        <f t="shared" ref="E92:M92" si="44">E91</f>
        <v>0</v>
      </c>
      <c r="F92" s="20">
        <f t="shared" si="44"/>
        <v>0</v>
      </c>
      <c r="G92" s="20">
        <f t="shared" si="44"/>
        <v>1.499999999999996</v>
      </c>
      <c r="H92" s="20">
        <f t="shared" si="44"/>
        <v>0</v>
      </c>
      <c r="I92" s="20">
        <f t="shared" si="44"/>
        <v>2.9999999999999907</v>
      </c>
      <c r="J92" s="20">
        <f t="shared" si="44"/>
        <v>0</v>
      </c>
      <c r="K92" s="20">
        <f t="shared" si="44"/>
        <v>2.999999999999992</v>
      </c>
      <c r="L92" s="20">
        <f t="shared" si="44"/>
        <v>0.99999999999999645</v>
      </c>
      <c r="M92" s="58">
        <f t="shared" si="44"/>
        <v>0</v>
      </c>
      <c r="N92" s="60">
        <f>S92</f>
        <v>0.37499999999999895</v>
      </c>
      <c r="O92" s="25"/>
      <c r="P92" s="25"/>
      <c r="Q92" s="51"/>
      <c r="R92" s="51"/>
      <c r="S92" s="54">
        <f>SUM(S90:S91)</f>
        <v>0.37499999999999895</v>
      </c>
    </row>
    <row r="93" spans="1:19" ht="10.5" customHeight="1" outlineLevel="1" thickBot="1" x14ac:dyDescent="0.25">
      <c r="A93" s="39"/>
      <c r="B93" s="40" t="s">
        <v>252</v>
      </c>
      <c r="C93" s="40" t="s">
        <v>19</v>
      </c>
      <c r="D93" s="40" t="s">
        <v>3</v>
      </c>
      <c r="E93" s="59" t="s">
        <v>24</v>
      </c>
      <c r="F93" s="40" t="s">
        <v>12</v>
      </c>
      <c r="G93" s="39" t="s">
        <v>10</v>
      </c>
      <c r="H93" s="39" t="s">
        <v>11</v>
      </c>
      <c r="I93" s="39" t="s">
        <v>15</v>
      </c>
      <c r="J93" s="39" t="s">
        <v>13</v>
      </c>
      <c r="K93" s="39" t="s">
        <v>368</v>
      </c>
      <c r="L93" s="39" t="s">
        <v>687</v>
      </c>
      <c r="M93" s="59" t="s">
        <v>26</v>
      </c>
      <c r="N93" s="56">
        <f>N69+1</f>
        <v>43378</v>
      </c>
      <c r="O93" s="4">
        <v>0.4375</v>
      </c>
      <c r="P93" s="4">
        <f>O93</f>
        <v>0.4375</v>
      </c>
      <c r="Q93" s="47" t="s">
        <v>23</v>
      </c>
      <c r="R93" s="86" t="s">
        <v>622</v>
      </c>
      <c r="S93" s="5">
        <f t="shared" ref="S93" si="45">SUM(P93-O93)</f>
        <v>0</v>
      </c>
    </row>
    <row r="94" spans="1:19" ht="10.5" customHeight="1" outlineLevel="1" x14ac:dyDescent="0.2">
      <c r="B94" s="16"/>
      <c r="C94" s="13"/>
      <c r="D94" s="16">
        <f>S94</f>
        <v>2.0833333333333315E-2</v>
      </c>
      <c r="E94" s="16"/>
      <c r="F94" s="16"/>
      <c r="G94" s="16"/>
      <c r="H94" s="13"/>
      <c r="J94" s="16"/>
      <c r="M94" s="16"/>
      <c r="N94" s="2">
        <f>N93</f>
        <v>43378</v>
      </c>
      <c r="O94" s="3">
        <f>SUM(P93)</f>
        <v>0.4375</v>
      </c>
      <c r="P94" s="4">
        <f>P93+0.0208333333333333</f>
        <v>0.45833333333333331</v>
      </c>
      <c r="Q94" s="98" t="s">
        <v>3</v>
      </c>
      <c r="R94" s="86" t="s">
        <v>623</v>
      </c>
      <c r="S94" s="5">
        <f t="shared" ref="S94:S95" si="46">SUM(P94-O94)</f>
        <v>2.0833333333333315E-2</v>
      </c>
    </row>
    <row r="95" spans="1:19" ht="10.5" customHeight="1" outlineLevel="1" x14ac:dyDescent="0.2">
      <c r="B95" s="16"/>
      <c r="C95" s="13"/>
      <c r="D95" s="16"/>
      <c r="E95" s="16"/>
      <c r="F95" s="16"/>
      <c r="G95" s="16">
        <f>S95</f>
        <v>2.0833333333333315E-2</v>
      </c>
      <c r="H95" s="16"/>
      <c r="I95" s="16"/>
      <c r="J95" s="16"/>
      <c r="K95" s="16"/>
      <c r="M95" s="16"/>
      <c r="N95" s="2">
        <f>N93</f>
        <v>43378</v>
      </c>
      <c r="O95" s="3">
        <f t="shared" ref="O95:O110" si="47">SUM(P94)</f>
        <v>0.45833333333333331</v>
      </c>
      <c r="P95" s="4">
        <f t="shared" ref="P95:P110" si="48">P94+0.0208333333333333</f>
        <v>0.47916666666666663</v>
      </c>
      <c r="Q95" s="98" t="s">
        <v>10</v>
      </c>
      <c r="R95" s="86" t="s">
        <v>624</v>
      </c>
      <c r="S95" s="5">
        <f t="shared" si="46"/>
        <v>2.0833333333333315E-2</v>
      </c>
    </row>
    <row r="96" spans="1:19" ht="10.5" customHeight="1" outlineLevel="1" x14ac:dyDescent="0.2">
      <c r="B96" s="16"/>
      <c r="C96" s="13"/>
      <c r="D96" s="5"/>
      <c r="E96" s="16"/>
      <c r="F96" s="16"/>
      <c r="G96" s="16">
        <f>S96</f>
        <v>0</v>
      </c>
      <c r="H96" s="16"/>
      <c r="I96" s="16"/>
      <c r="J96" s="16"/>
      <c r="K96" s="16"/>
      <c r="L96" s="16"/>
      <c r="M96" s="13"/>
      <c r="N96" s="2">
        <f>N93</f>
        <v>43378</v>
      </c>
      <c r="O96" s="3">
        <f t="shared" si="47"/>
        <v>0.47916666666666663</v>
      </c>
      <c r="P96" s="4">
        <f t="shared" si="48"/>
        <v>0.49999999999999994</v>
      </c>
      <c r="Q96" s="98" t="s">
        <v>23</v>
      </c>
      <c r="R96" s="86" t="s">
        <v>626</v>
      </c>
      <c r="S96" s="5"/>
    </row>
    <row r="97" spans="1:19" ht="10.5" customHeight="1" outlineLevel="1" x14ac:dyDescent="0.2">
      <c r="B97" s="16"/>
      <c r="C97" s="13"/>
      <c r="D97" s="16"/>
      <c r="E97" s="16"/>
      <c r="F97" s="16"/>
      <c r="G97" s="16">
        <f>S97</f>
        <v>2.0833333333333315E-2</v>
      </c>
      <c r="H97" s="16"/>
      <c r="I97" s="16"/>
      <c r="J97" s="16"/>
      <c r="K97" s="16"/>
      <c r="L97" s="16"/>
      <c r="M97" s="16"/>
      <c r="N97" s="2">
        <f>N93</f>
        <v>43378</v>
      </c>
      <c r="O97" s="3">
        <f t="shared" si="47"/>
        <v>0.49999999999999994</v>
      </c>
      <c r="P97" s="4">
        <f t="shared" si="48"/>
        <v>0.52083333333333326</v>
      </c>
      <c r="Q97" s="98" t="s">
        <v>10</v>
      </c>
      <c r="R97" s="86" t="s">
        <v>625</v>
      </c>
      <c r="S97" s="5">
        <f>SUM(P97-O97)</f>
        <v>2.0833333333333315E-2</v>
      </c>
    </row>
    <row r="98" spans="1:19" ht="10.5" customHeight="1" outlineLevel="1" x14ac:dyDescent="0.2">
      <c r="B98" s="16"/>
      <c r="C98" s="13"/>
      <c r="D98" s="16"/>
      <c r="E98" s="16"/>
      <c r="F98" s="16"/>
      <c r="G98" s="16">
        <f>S98</f>
        <v>0</v>
      </c>
      <c r="H98" s="16"/>
      <c r="I98" s="16"/>
      <c r="J98" s="16"/>
      <c r="K98" s="16"/>
      <c r="L98" s="16"/>
      <c r="M98" s="16"/>
      <c r="N98" s="2">
        <f>N93</f>
        <v>43378</v>
      </c>
      <c r="O98" s="3">
        <f t="shared" si="47"/>
        <v>0.52083333333333326</v>
      </c>
      <c r="P98" s="4">
        <f t="shared" si="48"/>
        <v>0.54166666666666652</v>
      </c>
      <c r="Q98" s="98" t="s">
        <v>23</v>
      </c>
      <c r="R98" s="86" t="s">
        <v>44</v>
      </c>
      <c r="S98" s="5"/>
    </row>
    <row r="99" spans="1:19" ht="10.5" customHeight="1" outlineLevel="1" x14ac:dyDescent="0.2">
      <c r="B99" s="16"/>
      <c r="C99" s="13"/>
      <c r="D99" s="16"/>
      <c r="E99" s="16"/>
      <c r="F99" s="16"/>
      <c r="G99" s="16">
        <f>S99</f>
        <v>2.0833333333333259E-2</v>
      </c>
      <c r="H99" s="16"/>
      <c r="I99" s="16"/>
      <c r="J99" s="16"/>
      <c r="K99" s="16"/>
      <c r="L99" s="16"/>
      <c r="M99" s="16"/>
      <c r="N99" s="2">
        <f>N93</f>
        <v>43378</v>
      </c>
      <c r="O99" s="3">
        <f t="shared" si="47"/>
        <v>0.54166666666666652</v>
      </c>
      <c r="P99" s="4">
        <f t="shared" si="48"/>
        <v>0.56249999999999978</v>
      </c>
      <c r="Q99" s="98" t="s">
        <v>10</v>
      </c>
      <c r="R99" s="86" t="s">
        <v>627</v>
      </c>
      <c r="S99" s="5">
        <f>SUM(P99-O99)</f>
        <v>2.0833333333333259E-2</v>
      </c>
    </row>
    <row r="100" spans="1:19" ht="10.5" customHeight="1" outlineLevel="1" x14ac:dyDescent="0.2">
      <c r="B100" s="16"/>
      <c r="C100" s="13"/>
      <c r="D100" s="16"/>
      <c r="E100" s="16"/>
      <c r="F100" s="16">
        <f>S100</f>
        <v>2.0833333333333259E-2</v>
      </c>
      <c r="G100" s="16"/>
      <c r="H100" s="16"/>
      <c r="I100" s="16"/>
      <c r="J100" s="16"/>
      <c r="K100" s="16"/>
      <c r="L100" s="16"/>
      <c r="M100" s="16"/>
      <c r="N100" s="2">
        <f>N93</f>
        <v>43378</v>
      </c>
      <c r="O100" s="3">
        <f t="shared" si="47"/>
        <v>0.56249999999999978</v>
      </c>
      <c r="P100" s="4">
        <f t="shared" si="48"/>
        <v>0.58333333333333304</v>
      </c>
      <c r="Q100" s="98" t="s">
        <v>12</v>
      </c>
      <c r="R100" s="86" t="s">
        <v>628</v>
      </c>
      <c r="S100" s="5">
        <f t="shared" ref="S100:S106" si="49">SUM(P100-O100)</f>
        <v>2.0833333333333259E-2</v>
      </c>
    </row>
    <row r="101" spans="1:19" ht="10.5" customHeight="1" outlineLevel="1" x14ac:dyDescent="0.2">
      <c r="B101" s="16"/>
      <c r="C101" s="13"/>
      <c r="D101" s="16"/>
      <c r="E101" s="16"/>
      <c r="F101" s="16"/>
      <c r="G101" s="16">
        <f>S101</f>
        <v>2.0833333333333259E-2</v>
      </c>
      <c r="H101" s="16"/>
      <c r="I101" s="16"/>
      <c r="J101" s="16"/>
      <c r="L101" s="16"/>
      <c r="M101" s="16"/>
      <c r="N101" s="2">
        <f>N93</f>
        <v>43378</v>
      </c>
      <c r="O101" s="3">
        <f t="shared" si="47"/>
        <v>0.58333333333333304</v>
      </c>
      <c r="P101" s="4">
        <f t="shared" si="48"/>
        <v>0.6041666666666663</v>
      </c>
      <c r="Q101" s="98" t="s">
        <v>10</v>
      </c>
      <c r="R101" s="86" t="s">
        <v>625</v>
      </c>
      <c r="S101" s="5">
        <f t="shared" si="49"/>
        <v>2.0833333333333259E-2</v>
      </c>
    </row>
    <row r="102" spans="1:19" ht="10.5" customHeight="1" outlineLevel="1" x14ac:dyDescent="0.2">
      <c r="B102" s="16"/>
      <c r="C102" s="13"/>
      <c r="D102" s="16"/>
      <c r="E102" s="16"/>
      <c r="F102" s="16"/>
      <c r="G102" s="16">
        <f>S102</f>
        <v>2.0833333333333259E-2</v>
      </c>
      <c r="H102" s="16"/>
      <c r="I102" s="16"/>
      <c r="J102" s="16"/>
      <c r="K102" s="16"/>
      <c r="L102" s="16"/>
      <c r="M102" s="16"/>
      <c r="N102" s="2">
        <f>N93</f>
        <v>43378</v>
      </c>
      <c r="O102" s="3">
        <f t="shared" si="47"/>
        <v>0.6041666666666663</v>
      </c>
      <c r="P102" s="4">
        <f t="shared" si="48"/>
        <v>0.62499999999999956</v>
      </c>
      <c r="Q102" s="98" t="s">
        <v>10</v>
      </c>
      <c r="R102" s="156" t="s">
        <v>629</v>
      </c>
      <c r="S102" s="5">
        <f t="shared" si="49"/>
        <v>2.0833333333333259E-2</v>
      </c>
    </row>
    <row r="103" spans="1:19" ht="10.5" customHeight="1" outlineLevel="1" x14ac:dyDescent="0.2">
      <c r="B103" s="16"/>
      <c r="C103" s="16"/>
      <c r="D103" s="16"/>
      <c r="E103" s="16"/>
      <c r="F103" s="16"/>
      <c r="G103" s="16">
        <f>S103</f>
        <v>2.0833333333333259E-2</v>
      </c>
      <c r="H103" s="16"/>
      <c r="I103" s="16"/>
      <c r="J103" s="16"/>
      <c r="K103" s="16"/>
      <c r="L103" s="16"/>
      <c r="M103" s="16"/>
      <c r="N103" s="2">
        <f>N93</f>
        <v>43378</v>
      </c>
      <c r="O103" s="3">
        <f t="shared" si="47"/>
        <v>0.62499999999999956</v>
      </c>
      <c r="P103" s="4">
        <f t="shared" si="48"/>
        <v>0.64583333333333282</v>
      </c>
      <c r="Q103" s="98" t="s">
        <v>10</v>
      </c>
      <c r="R103" s="86" t="s">
        <v>630</v>
      </c>
      <c r="S103" s="5">
        <f t="shared" si="49"/>
        <v>2.0833333333333259E-2</v>
      </c>
    </row>
    <row r="104" spans="1:19" ht="10.5" customHeight="1" outlineLevel="1" x14ac:dyDescent="0.2">
      <c r="B104" s="16"/>
      <c r="C104" s="16"/>
      <c r="D104" s="16"/>
      <c r="E104" s="16"/>
      <c r="F104" s="16"/>
      <c r="G104" s="16">
        <f>S104</f>
        <v>2.0833333333333259E-2</v>
      </c>
      <c r="H104" s="16"/>
      <c r="I104" s="16"/>
      <c r="J104" s="16"/>
      <c r="K104" s="16"/>
      <c r="L104" s="16"/>
      <c r="M104" s="16"/>
      <c r="N104" s="2">
        <f>N93</f>
        <v>43378</v>
      </c>
      <c r="O104" s="3">
        <f t="shared" si="47"/>
        <v>0.64583333333333282</v>
      </c>
      <c r="P104" s="4">
        <f t="shared" si="48"/>
        <v>0.66666666666666607</v>
      </c>
      <c r="Q104" s="98" t="s">
        <v>10</v>
      </c>
      <c r="R104" s="86" t="s">
        <v>625</v>
      </c>
      <c r="S104" s="5">
        <f t="shared" si="49"/>
        <v>2.0833333333333259E-2</v>
      </c>
    </row>
    <row r="105" spans="1:19" ht="10.5" customHeight="1" outlineLevel="1" x14ac:dyDescent="0.2">
      <c r="B105" s="16"/>
      <c r="C105" s="16"/>
      <c r="D105" s="16"/>
      <c r="E105" s="16"/>
      <c r="F105" s="16">
        <f>S105</f>
        <v>2.0833333333333259E-2</v>
      </c>
      <c r="G105" s="16"/>
      <c r="H105" s="16"/>
      <c r="I105" s="16"/>
      <c r="J105" s="16"/>
      <c r="K105" s="16"/>
      <c r="L105" s="16"/>
      <c r="M105" s="16"/>
      <c r="N105" s="2">
        <f>N93</f>
        <v>43378</v>
      </c>
      <c r="O105" s="3">
        <f t="shared" si="47"/>
        <v>0.66666666666666607</v>
      </c>
      <c r="P105" s="4">
        <f t="shared" si="48"/>
        <v>0.68749999999999933</v>
      </c>
      <c r="Q105" s="98" t="s">
        <v>12</v>
      </c>
      <c r="R105" s="86" t="s">
        <v>628</v>
      </c>
      <c r="S105" s="5">
        <f t="shared" si="49"/>
        <v>2.0833333333333259E-2</v>
      </c>
    </row>
    <row r="106" spans="1:19" ht="10.5" customHeight="1" outlineLevel="1" x14ac:dyDescent="0.2">
      <c r="B106" s="16"/>
      <c r="C106" s="16"/>
      <c r="D106" s="16"/>
      <c r="E106" s="16"/>
      <c r="F106" s="16">
        <f>S106</f>
        <v>2.0833333333333259E-2</v>
      </c>
      <c r="G106" s="16"/>
      <c r="H106" s="16"/>
      <c r="I106" s="16"/>
      <c r="J106" s="16"/>
      <c r="K106" s="16"/>
      <c r="L106" s="16"/>
      <c r="M106" s="16"/>
      <c r="N106" s="2">
        <f>N93</f>
        <v>43378</v>
      </c>
      <c r="O106" s="3">
        <f t="shared" si="47"/>
        <v>0.68749999999999933</v>
      </c>
      <c r="P106" s="4">
        <f t="shared" si="48"/>
        <v>0.70833333333333259</v>
      </c>
      <c r="Q106" s="98" t="s">
        <v>12</v>
      </c>
      <c r="R106" s="86" t="s">
        <v>628</v>
      </c>
      <c r="S106" s="5">
        <f t="shared" si="49"/>
        <v>2.0833333333333259E-2</v>
      </c>
    </row>
    <row r="107" spans="1:19" ht="10.5" customHeight="1" outlineLevel="1" x14ac:dyDescent="0.2">
      <c r="B107" s="16"/>
      <c r="C107" s="16"/>
      <c r="D107" s="16"/>
      <c r="E107" s="16"/>
      <c r="F107" s="16"/>
      <c r="G107" s="16">
        <f>S107</f>
        <v>2.0833333333333259E-2</v>
      </c>
      <c r="H107" s="16"/>
      <c r="I107" s="16"/>
      <c r="J107" s="16"/>
      <c r="K107" s="16"/>
      <c r="L107" s="16"/>
      <c r="M107" s="16"/>
      <c r="N107" s="2">
        <f>N93</f>
        <v>43378</v>
      </c>
      <c r="O107" s="3">
        <f t="shared" si="47"/>
        <v>0.70833333333333259</v>
      </c>
      <c r="P107" s="4">
        <f t="shared" si="48"/>
        <v>0.72916666666666585</v>
      </c>
      <c r="Q107" s="98" t="s">
        <v>10</v>
      </c>
      <c r="R107" s="86" t="s">
        <v>631</v>
      </c>
      <c r="S107" s="5">
        <f>SUM(P107-O107)</f>
        <v>2.0833333333333259E-2</v>
      </c>
    </row>
    <row r="108" spans="1:19" ht="10.5" customHeight="1" outlineLevel="1" x14ac:dyDescent="0.2">
      <c r="B108" s="16"/>
      <c r="C108" s="16"/>
      <c r="D108" s="16"/>
      <c r="E108" s="16"/>
      <c r="F108" s="16"/>
      <c r="G108" s="16">
        <f>S108</f>
        <v>2.0833333333333259E-2</v>
      </c>
      <c r="H108" s="16"/>
      <c r="I108" s="16"/>
      <c r="J108" s="16"/>
      <c r="K108" s="16"/>
      <c r="L108" s="16"/>
      <c r="M108" s="16"/>
      <c r="N108" s="2">
        <f>N93</f>
        <v>43378</v>
      </c>
      <c r="O108" s="3">
        <f t="shared" si="47"/>
        <v>0.72916666666666585</v>
      </c>
      <c r="P108" s="4">
        <f t="shared" si="48"/>
        <v>0.74999999999999911</v>
      </c>
      <c r="Q108" s="98" t="s">
        <v>10</v>
      </c>
      <c r="R108" s="86" t="s">
        <v>631</v>
      </c>
      <c r="S108" s="5">
        <f t="shared" ref="S108:S110" si="50">SUM(P108-O108)</f>
        <v>2.0833333333333259E-2</v>
      </c>
    </row>
    <row r="109" spans="1:19" ht="10.5" customHeight="1" outlineLevel="1" x14ac:dyDescent="0.2">
      <c r="B109" s="16"/>
      <c r="C109" s="16"/>
      <c r="D109" s="16"/>
      <c r="E109" s="16"/>
      <c r="F109" s="16"/>
      <c r="G109" s="16">
        <f>S109</f>
        <v>2.0833333333333259E-2</v>
      </c>
      <c r="H109" s="16"/>
      <c r="I109" s="16"/>
      <c r="J109" s="16"/>
      <c r="K109" s="16"/>
      <c r="L109" s="16"/>
      <c r="M109" s="16"/>
      <c r="N109" s="2">
        <f>N93</f>
        <v>43378</v>
      </c>
      <c r="O109" s="3">
        <f t="shared" si="47"/>
        <v>0.74999999999999911</v>
      </c>
      <c r="P109" s="4">
        <f t="shared" si="48"/>
        <v>0.77083333333333237</v>
      </c>
      <c r="Q109" s="98" t="s">
        <v>10</v>
      </c>
      <c r="R109" s="86" t="s">
        <v>631</v>
      </c>
      <c r="S109" s="5">
        <f t="shared" si="50"/>
        <v>2.0833333333333259E-2</v>
      </c>
    </row>
    <row r="110" spans="1:19" ht="10.5" customHeight="1" outlineLevel="1" thickBot="1" x14ac:dyDescent="0.25">
      <c r="B110" s="16"/>
      <c r="C110" s="16"/>
      <c r="D110" s="16"/>
      <c r="E110" s="16"/>
      <c r="F110" s="16"/>
      <c r="G110" s="16">
        <f>S110</f>
        <v>2.0833333333333259E-2</v>
      </c>
      <c r="H110" s="16"/>
      <c r="I110" s="16"/>
      <c r="J110" s="16"/>
      <c r="K110" s="16"/>
      <c r="L110" s="16"/>
      <c r="M110" s="16"/>
      <c r="N110" s="2">
        <f>N93</f>
        <v>43378</v>
      </c>
      <c r="O110" s="3">
        <f t="shared" si="47"/>
        <v>0.77083333333333237</v>
      </c>
      <c r="P110" s="4">
        <f t="shared" si="48"/>
        <v>0.79166666666666563</v>
      </c>
      <c r="Q110" s="98" t="s">
        <v>10</v>
      </c>
      <c r="R110" s="86" t="s">
        <v>631</v>
      </c>
      <c r="S110" s="5">
        <f t="shared" si="50"/>
        <v>2.0833333333333259E-2</v>
      </c>
    </row>
    <row r="111" spans="1:19" ht="10.5" customHeight="1" outlineLevel="1" x14ac:dyDescent="0.2">
      <c r="A111" s="17">
        <f t="shared" ref="A111:M111" si="51">SUM(A94:A110)</f>
        <v>0</v>
      </c>
      <c r="B111" s="17">
        <f t="shared" si="51"/>
        <v>0</v>
      </c>
      <c r="C111" s="17">
        <f t="shared" si="51"/>
        <v>0</v>
      </c>
      <c r="D111" s="17">
        <f t="shared" si="51"/>
        <v>2.0833333333333315E-2</v>
      </c>
      <c r="E111" s="17">
        <f t="shared" si="51"/>
        <v>0</v>
      </c>
      <c r="F111" s="17">
        <f t="shared" si="51"/>
        <v>6.2499999999999778E-2</v>
      </c>
      <c r="G111" s="17">
        <f t="shared" si="51"/>
        <v>0.22916666666666596</v>
      </c>
      <c r="H111" s="17">
        <f t="shared" si="51"/>
        <v>0</v>
      </c>
      <c r="I111" s="17">
        <f t="shared" si="51"/>
        <v>0</v>
      </c>
      <c r="J111" s="17">
        <f t="shared" si="51"/>
        <v>0</v>
      </c>
      <c r="K111" s="17">
        <f t="shared" si="51"/>
        <v>0</v>
      </c>
      <c r="L111" s="17">
        <f t="shared" si="51"/>
        <v>0</v>
      </c>
      <c r="M111" s="23">
        <f t="shared" si="51"/>
        <v>0</v>
      </c>
      <c r="N111" s="150" t="b">
        <f>SUM(A111:M111) = S111</f>
        <v>1</v>
      </c>
      <c r="O111" s="155"/>
      <c r="P111" s="7"/>
      <c r="Q111" s="49"/>
      <c r="R111" s="49"/>
      <c r="S111" s="17">
        <f>SUM(S94:S110)</f>
        <v>0.31249999999999906</v>
      </c>
    </row>
    <row r="112" spans="1:19" ht="10.5" customHeight="1" outlineLevel="1" thickBot="1" x14ac:dyDescent="0.25">
      <c r="A112" s="8">
        <f t="shared" ref="A112:C112" si="52">(A111-INT(A111))*24</f>
        <v>0</v>
      </c>
      <c r="B112" s="8">
        <f t="shared" si="52"/>
        <v>0</v>
      </c>
      <c r="C112" s="8">
        <f t="shared" si="52"/>
        <v>0</v>
      </c>
      <c r="D112" s="18">
        <f>(D111-INT(D111))*24</f>
        <v>0.49999999999999956</v>
      </c>
      <c r="E112" s="18">
        <f>(E111-INT(E111))*24</f>
        <v>0</v>
      </c>
      <c r="F112" s="18">
        <f>(F111-INT(F111))*24</f>
        <v>1.4999999999999947</v>
      </c>
      <c r="G112" s="18">
        <f>(G111-INT(G111))*24</f>
        <v>5.4999999999999831</v>
      </c>
      <c r="H112" s="18">
        <f t="shared" ref="H112:M112" si="53">(H111-INT(H111))*24</f>
        <v>0</v>
      </c>
      <c r="I112" s="18">
        <f t="shared" si="53"/>
        <v>0</v>
      </c>
      <c r="J112" s="18">
        <f t="shared" si="53"/>
        <v>0</v>
      </c>
      <c r="K112" s="18">
        <f t="shared" si="53"/>
        <v>0</v>
      </c>
      <c r="L112" s="18">
        <f t="shared" si="53"/>
        <v>0</v>
      </c>
      <c r="M112" s="146">
        <f t="shared" si="53"/>
        <v>0</v>
      </c>
      <c r="N112" s="151">
        <f>SUM(A112:M112)</f>
        <v>7.4999999999999769</v>
      </c>
      <c r="O112" s="153"/>
      <c r="P112" s="50"/>
      <c r="Q112" s="50"/>
      <c r="R112" s="50"/>
      <c r="S112" s="52"/>
    </row>
    <row r="113" spans="1:19" ht="10.5" customHeight="1" outlineLevel="1" thickBot="1" x14ac:dyDescent="0.25">
      <c r="A113" s="15"/>
      <c r="B113" s="11"/>
      <c r="C113" s="11"/>
      <c r="D113" s="20">
        <f>SUM(A112:D112)</f>
        <v>0.49999999999999956</v>
      </c>
      <c r="E113" s="20">
        <f t="shared" ref="E113:M113" si="54">E112</f>
        <v>0</v>
      </c>
      <c r="F113" s="20">
        <f t="shared" si="54"/>
        <v>1.4999999999999947</v>
      </c>
      <c r="G113" s="20">
        <f t="shared" si="54"/>
        <v>5.4999999999999831</v>
      </c>
      <c r="H113" s="20">
        <f t="shared" si="54"/>
        <v>0</v>
      </c>
      <c r="I113" s="20">
        <f t="shared" si="54"/>
        <v>0</v>
      </c>
      <c r="J113" s="20">
        <f t="shared" si="54"/>
        <v>0</v>
      </c>
      <c r="K113" s="20">
        <f t="shared" si="54"/>
        <v>0</v>
      </c>
      <c r="L113" s="20">
        <f t="shared" si="54"/>
        <v>0</v>
      </c>
      <c r="M113" s="147">
        <f t="shared" si="54"/>
        <v>0</v>
      </c>
      <c r="N113" s="147" t="s">
        <v>17</v>
      </c>
      <c r="O113" s="154">
        <f>SUM(S20,S42,S66,S90,S111)</f>
        <v>1.7083333333333288</v>
      </c>
      <c r="P113" s="159">
        <f>SUM(S22,S44,S68,S92,S113)</f>
        <v>1.7083333333333288</v>
      </c>
      <c r="Q113" s="51"/>
      <c r="R113" s="51"/>
      <c r="S113" s="54">
        <f>SUM(S111:S112)</f>
        <v>0.31249999999999906</v>
      </c>
    </row>
    <row r="114" spans="1:19" ht="10.5" customHeight="1" x14ac:dyDescent="0.2">
      <c r="A114" s="8">
        <f t="shared" ref="A114:M114" si="55">SUM(A21,A43,A67,A91,A112)</f>
        <v>0</v>
      </c>
      <c r="B114" s="8">
        <f t="shared" si="55"/>
        <v>0</v>
      </c>
      <c r="C114" s="8">
        <f t="shared" si="55"/>
        <v>0</v>
      </c>
      <c r="D114" s="8">
        <f t="shared" si="55"/>
        <v>3.4999999999999956</v>
      </c>
      <c r="E114" s="8">
        <f t="shared" si="55"/>
        <v>0</v>
      </c>
      <c r="F114" s="8">
        <f t="shared" si="55"/>
        <v>1.9999999999999942</v>
      </c>
      <c r="G114" s="8">
        <f t="shared" si="55"/>
        <v>12.999999999999968</v>
      </c>
      <c r="H114" s="8">
        <f t="shared" si="55"/>
        <v>0.99999999999999645</v>
      </c>
      <c r="I114" s="8">
        <f t="shared" si="55"/>
        <v>3.9999999999999871</v>
      </c>
      <c r="J114" s="8">
        <f t="shared" si="55"/>
        <v>0</v>
      </c>
      <c r="K114" s="8">
        <f t="shared" si="55"/>
        <v>11.999999999999964</v>
      </c>
      <c r="L114" s="8">
        <f t="shared" si="55"/>
        <v>0.99999999999999645</v>
      </c>
      <c r="M114" s="148">
        <f t="shared" si="55"/>
        <v>0</v>
      </c>
      <c r="N114" s="157">
        <f>SUM(S21,S43,S67,S91,S112)</f>
        <v>0</v>
      </c>
      <c r="O114" s="160">
        <f>SUM(A114:M114)</f>
        <v>36.499999999999901</v>
      </c>
      <c r="P114" s="161">
        <f>SUM(O113)+N114</f>
        <v>1.7083333333333288</v>
      </c>
      <c r="Q114" s="22"/>
      <c r="R114" s="22"/>
      <c r="S114" s="21"/>
    </row>
    <row r="115" spans="1:19" ht="10.5" customHeight="1" thickBot="1" x14ac:dyDescent="0.25">
      <c r="A115" s="10"/>
      <c r="B115" s="11"/>
      <c r="C115" s="11"/>
      <c r="D115" s="11">
        <f>SUM(A114:D114)</f>
        <v>3.4999999999999956</v>
      </c>
      <c r="E115" s="32">
        <f t="shared" ref="E115:M115" si="56">E114</f>
        <v>0</v>
      </c>
      <c r="F115" s="32">
        <f t="shared" si="56"/>
        <v>1.9999999999999942</v>
      </c>
      <c r="G115" s="32">
        <f t="shared" si="56"/>
        <v>12.999999999999968</v>
      </c>
      <c r="H115" s="32">
        <f t="shared" si="56"/>
        <v>0.99999999999999645</v>
      </c>
      <c r="I115" s="32">
        <f t="shared" si="56"/>
        <v>3.9999999999999871</v>
      </c>
      <c r="J115" s="32">
        <f t="shared" si="56"/>
        <v>0</v>
      </c>
      <c r="K115" s="32">
        <f t="shared" si="56"/>
        <v>11.999999999999964</v>
      </c>
      <c r="L115" s="32">
        <f t="shared" si="56"/>
        <v>0.99999999999999645</v>
      </c>
      <c r="M115" s="149">
        <f t="shared" si="56"/>
        <v>0</v>
      </c>
      <c r="N115" s="158">
        <f>IF(SUM(O114-37.5)&gt;0,SUM(O114-37.5),0)</f>
        <v>0</v>
      </c>
      <c r="O115" s="162">
        <f>SUM(A115:M115)</f>
        <v>36.499999999999901</v>
      </c>
      <c r="P115" s="152">
        <f>(O113)*24</f>
        <v>40.999999999999893</v>
      </c>
      <c r="Q115" s="22"/>
      <c r="R115" s="22"/>
      <c r="S115" s="34" t="b">
        <f>O115=P115</f>
        <v>0</v>
      </c>
    </row>
    <row r="117" spans="1:19" ht="10.5" customHeight="1" x14ac:dyDescent="0.2">
      <c r="A117" s="28">
        <f>WEEKNUM(G117)</f>
        <v>41</v>
      </c>
      <c r="B117" s="43" t="s">
        <v>4</v>
      </c>
      <c r="C117" s="178">
        <f>SUM(N119)-2</f>
        <v>43379</v>
      </c>
      <c r="D117" s="178"/>
      <c r="E117" s="29"/>
      <c r="F117" s="29" t="s">
        <v>5</v>
      </c>
      <c r="G117" s="178">
        <f>SUM(C117+6)</f>
        <v>43385</v>
      </c>
      <c r="H117" s="178"/>
      <c r="I117" s="29"/>
      <c r="J117" s="45"/>
      <c r="K117" s="45"/>
      <c r="L117" s="29"/>
      <c r="M117" s="33"/>
      <c r="N117" s="30" t="s">
        <v>6</v>
      </c>
      <c r="O117" s="30" t="s">
        <v>7</v>
      </c>
      <c r="P117" s="31" t="s">
        <v>9</v>
      </c>
      <c r="Q117" s="48" t="s">
        <v>14</v>
      </c>
      <c r="R117" s="30" t="s">
        <v>8</v>
      </c>
      <c r="S117" s="30" t="s">
        <v>1</v>
      </c>
    </row>
    <row r="118" spans="1:19" ht="10.5" customHeight="1" thickBot="1" x14ac:dyDescent="0.25">
      <c r="B118" s="102">
        <f t="shared" ref="B118:M118" si="57">B115 +B2</f>
        <v>0</v>
      </c>
      <c r="C118" s="102">
        <f t="shared" si="57"/>
        <v>0</v>
      </c>
      <c r="D118" s="102">
        <f t="shared" si="57"/>
        <v>3.4999999999999956</v>
      </c>
      <c r="E118" s="102">
        <f t="shared" si="57"/>
        <v>0</v>
      </c>
      <c r="F118" s="102">
        <f t="shared" si="57"/>
        <v>1.9999999999999942</v>
      </c>
      <c r="G118" s="102">
        <f t="shared" si="57"/>
        <v>12.999999999999968</v>
      </c>
      <c r="H118" s="102">
        <f t="shared" si="57"/>
        <v>0.99999999999999645</v>
      </c>
      <c r="I118" s="102">
        <f t="shared" si="57"/>
        <v>3.9999999999999871</v>
      </c>
      <c r="J118" s="102">
        <f t="shared" si="57"/>
        <v>0</v>
      </c>
      <c r="K118" s="102">
        <f t="shared" si="57"/>
        <v>11.999999999999964</v>
      </c>
      <c r="L118" s="102">
        <f t="shared" si="57"/>
        <v>0.99999999999999645</v>
      </c>
      <c r="M118" s="102">
        <f t="shared" si="57"/>
        <v>0</v>
      </c>
      <c r="N118" s="53"/>
      <c r="S118" s="5" t="s">
        <v>56</v>
      </c>
    </row>
    <row r="119" spans="1:19" ht="10.5" customHeight="1" outlineLevel="1" thickBot="1" x14ac:dyDescent="0.25">
      <c r="A119" s="39"/>
      <c r="B119" s="40" t="s">
        <v>252</v>
      </c>
      <c r="C119" s="40" t="s">
        <v>19</v>
      </c>
      <c r="D119" s="40" t="s">
        <v>3</v>
      </c>
      <c r="E119" s="59" t="s">
        <v>24</v>
      </c>
      <c r="F119" s="40" t="s">
        <v>12</v>
      </c>
      <c r="G119" s="39" t="s">
        <v>10</v>
      </c>
      <c r="H119" s="39" t="s">
        <v>11</v>
      </c>
      <c r="I119" s="39" t="s">
        <v>15</v>
      </c>
      <c r="J119" s="39" t="s">
        <v>13</v>
      </c>
      <c r="K119" s="39" t="s">
        <v>368</v>
      </c>
      <c r="L119" s="39" t="s">
        <v>687</v>
      </c>
      <c r="M119" s="59" t="s">
        <v>26</v>
      </c>
      <c r="N119" s="56">
        <f>N93+3</f>
        <v>43381</v>
      </c>
      <c r="O119" s="4">
        <v>0.375</v>
      </c>
      <c r="P119" s="4">
        <f>O119</f>
        <v>0.375</v>
      </c>
      <c r="Q119" s="47" t="s">
        <v>23</v>
      </c>
      <c r="R119" s="86" t="s">
        <v>632</v>
      </c>
      <c r="S119" s="5" t="s">
        <v>56</v>
      </c>
    </row>
    <row r="120" spans="1:19" ht="10.5" customHeight="1" outlineLevel="1" x14ac:dyDescent="0.2">
      <c r="B120" s="16"/>
      <c r="C120" s="13"/>
      <c r="D120" s="16">
        <f>S120</f>
        <v>2.0833333333333315E-2</v>
      </c>
      <c r="E120" s="16"/>
      <c r="F120" s="13"/>
      <c r="G120" s="16"/>
      <c r="H120" s="16"/>
      <c r="I120" s="16"/>
      <c r="J120" s="16"/>
      <c r="M120" s="16"/>
      <c r="N120" s="2">
        <f>N119</f>
        <v>43381</v>
      </c>
      <c r="O120" s="5">
        <f t="shared" ref="O120:O133" si="58">SUM(P119)</f>
        <v>0.375</v>
      </c>
      <c r="P120" s="4">
        <f t="shared" ref="P120:P137" si="59">P119+0.0208333333333333</f>
        <v>0.39583333333333331</v>
      </c>
      <c r="Q120" s="98" t="s">
        <v>3</v>
      </c>
      <c r="R120" s="86" t="s">
        <v>21</v>
      </c>
      <c r="S120" s="5">
        <f>SUM(P120-O120)</f>
        <v>2.0833333333333315E-2</v>
      </c>
    </row>
    <row r="121" spans="1:19" ht="10.5" customHeight="1" outlineLevel="1" x14ac:dyDescent="0.2">
      <c r="B121" s="16"/>
      <c r="C121" s="13"/>
      <c r="D121" s="16"/>
      <c r="E121" s="16"/>
      <c r="F121" s="13"/>
      <c r="G121" s="16">
        <f t="shared" ref="G121:G129" si="60">S121</f>
        <v>2.0833333333333315E-2</v>
      </c>
      <c r="H121" s="16"/>
      <c r="I121" s="16"/>
      <c r="J121" s="16"/>
      <c r="K121" s="16"/>
      <c r="M121" s="16"/>
      <c r="N121" s="2">
        <f>N119</f>
        <v>43381</v>
      </c>
      <c r="O121" s="5">
        <f t="shared" si="58"/>
        <v>0.39583333333333331</v>
      </c>
      <c r="P121" s="4">
        <f t="shared" si="59"/>
        <v>0.41666666666666663</v>
      </c>
      <c r="Q121" s="98" t="s">
        <v>10</v>
      </c>
      <c r="R121" s="86" t="s">
        <v>630</v>
      </c>
      <c r="S121" s="5">
        <f>SUM(P121-O121)</f>
        <v>2.0833333333333315E-2</v>
      </c>
    </row>
    <row r="122" spans="1:19" ht="10.5" customHeight="1" outlineLevel="1" x14ac:dyDescent="0.2">
      <c r="B122" s="16"/>
      <c r="C122" s="13"/>
      <c r="D122" s="16"/>
      <c r="E122" s="16"/>
      <c r="F122" s="16"/>
      <c r="G122" s="16">
        <f t="shared" si="60"/>
        <v>2.0833333333333315E-2</v>
      </c>
      <c r="H122" s="16"/>
      <c r="I122" s="16"/>
      <c r="J122" s="16"/>
      <c r="K122" s="16"/>
      <c r="M122" s="16"/>
      <c r="N122" s="2">
        <f>N119</f>
        <v>43381</v>
      </c>
      <c r="O122" s="5">
        <f t="shared" si="58"/>
        <v>0.41666666666666663</v>
      </c>
      <c r="P122" s="4">
        <f t="shared" si="59"/>
        <v>0.43749999999999994</v>
      </c>
      <c r="Q122" s="98" t="s">
        <v>10</v>
      </c>
      <c r="R122" s="86" t="s">
        <v>630</v>
      </c>
      <c r="S122" s="5">
        <f>SUM(P122-O122)</f>
        <v>2.0833333333333315E-2</v>
      </c>
    </row>
    <row r="123" spans="1:19" ht="10.5" customHeight="1" outlineLevel="1" x14ac:dyDescent="0.2">
      <c r="B123" s="16"/>
      <c r="C123" s="13"/>
      <c r="D123" s="16"/>
      <c r="E123" s="16"/>
      <c r="F123" s="16"/>
      <c r="G123" s="16">
        <f t="shared" si="60"/>
        <v>2.0833333333333315E-2</v>
      </c>
      <c r="H123" s="16"/>
      <c r="I123" s="16"/>
      <c r="J123" s="16"/>
      <c r="K123" s="16"/>
      <c r="M123" s="16"/>
      <c r="N123" s="2">
        <f>N119</f>
        <v>43381</v>
      </c>
      <c r="O123" s="5">
        <f t="shared" si="58"/>
        <v>0.43749999999999994</v>
      </c>
      <c r="P123" s="4">
        <f t="shared" si="59"/>
        <v>0.45833333333333326</v>
      </c>
      <c r="Q123" s="98" t="s">
        <v>10</v>
      </c>
      <c r="R123" s="86" t="s">
        <v>630</v>
      </c>
      <c r="S123" s="5">
        <f>SUM(P123-O123)</f>
        <v>2.0833333333333315E-2</v>
      </c>
    </row>
    <row r="124" spans="1:19" ht="10.5" customHeight="1" outlineLevel="1" x14ac:dyDescent="0.2">
      <c r="B124" s="16"/>
      <c r="C124" s="13"/>
      <c r="D124" s="16"/>
      <c r="E124" s="16"/>
      <c r="F124" s="16"/>
      <c r="G124" s="16">
        <f t="shared" si="60"/>
        <v>2.0833333333333315E-2</v>
      </c>
      <c r="H124" s="16"/>
      <c r="I124" s="16"/>
      <c r="J124" s="16"/>
      <c r="K124" s="16"/>
      <c r="M124" s="16"/>
      <c r="N124" s="2">
        <f>N119</f>
        <v>43381</v>
      </c>
      <c r="O124" s="5">
        <f t="shared" si="58"/>
        <v>0.45833333333333326</v>
      </c>
      <c r="P124" s="4">
        <f t="shared" si="59"/>
        <v>0.47916666666666657</v>
      </c>
      <c r="Q124" s="98" t="s">
        <v>10</v>
      </c>
      <c r="R124" s="86" t="s">
        <v>630</v>
      </c>
      <c r="S124" s="5">
        <f>SUM(P124-O124)</f>
        <v>2.0833333333333315E-2</v>
      </c>
    </row>
    <row r="125" spans="1:19" ht="10.5" customHeight="1" outlineLevel="1" x14ac:dyDescent="0.2">
      <c r="B125" s="16"/>
      <c r="C125" s="13"/>
      <c r="D125" s="16"/>
      <c r="E125" s="16"/>
      <c r="F125" s="16"/>
      <c r="G125" s="16">
        <f t="shared" si="60"/>
        <v>2.0833333333333315E-2</v>
      </c>
      <c r="H125" s="16"/>
      <c r="I125" s="16"/>
      <c r="J125" s="16"/>
      <c r="K125" s="16"/>
      <c r="M125" s="16"/>
      <c r="N125" s="2">
        <f>N119</f>
        <v>43381</v>
      </c>
      <c r="O125" s="5">
        <f t="shared" si="58"/>
        <v>0.47916666666666657</v>
      </c>
      <c r="P125" s="4">
        <f t="shared" si="59"/>
        <v>0.49999999999999989</v>
      </c>
      <c r="Q125" s="98" t="s">
        <v>10</v>
      </c>
      <c r="R125" s="86" t="s">
        <v>630</v>
      </c>
      <c r="S125" s="5">
        <f t="shared" ref="S125" si="61">SUM(P125-O125)</f>
        <v>2.0833333333333315E-2</v>
      </c>
    </row>
    <row r="126" spans="1:19" ht="10.5" customHeight="1" outlineLevel="1" x14ac:dyDescent="0.2">
      <c r="B126" s="16"/>
      <c r="C126" s="13"/>
      <c r="D126" s="16"/>
      <c r="E126" s="16"/>
      <c r="F126" s="16"/>
      <c r="G126" s="16">
        <f t="shared" si="60"/>
        <v>2.0833333333333259E-2</v>
      </c>
      <c r="H126" s="16"/>
      <c r="I126" s="5"/>
      <c r="J126" s="16"/>
      <c r="K126" s="16"/>
      <c r="M126" s="16"/>
      <c r="N126" s="2">
        <f>N119</f>
        <v>43381</v>
      </c>
      <c r="O126" s="5">
        <f t="shared" si="58"/>
        <v>0.49999999999999989</v>
      </c>
      <c r="P126" s="4">
        <f t="shared" si="59"/>
        <v>0.52083333333333315</v>
      </c>
      <c r="Q126" s="98" t="s">
        <v>10</v>
      </c>
      <c r="R126" s="86" t="s">
        <v>630</v>
      </c>
      <c r="S126" s="5">
        <f>SUM(P126-O126)</f>
        <v>2.0833333333333259E-2</v>
      </c>
    </row>
    <row r="127" spans="1:19" ht="10.5" customHeight="1" outlineLevel="1" x14ac:dyDescent="0.2">
      <c r="B127" s="16"/>
      <c r="C127" s="13"/>
      <c r="D127" s="16"/>
      <c r="E127" s="16"/>
      <c r="F127" s="16"/>
      <c r="G127" s="16">
        <f t="shared" si="60"/>
        <v>2.0833333333333259E-2</v>
      </c>
      <c r="H127" s="16"/>
      <c r="I127" s="5"/>
      <c r="J127" s="16"/>
      <c r="K127" s="16"/>
      <c r="M127" s="16"/>
      <c r="N127" s="2">
        <f>N119</f>
        <v>43381</v>
      </c>
      <c r="O127" s="5">
        <f t="shared" si="58"/>
        <v>0.52083333333333315</v>
      </c>
      <c r="P127" s="4">
        <f t="shared" si="59"/>
        <v>0.54166666666666641</v>
      </c>
      <c r="Q127" s="98" t="s">
        <v>10</v>
      </c>
      <c r="R127" s="86" t="s">
        <v>630</v>
      </c>
      <c r="S127" s="5">
        <f>SUM(P127-O127)</f>
        <v>2.0833333333333259E-2</v>
      </c>
    </row>
    <row r="128" spans="1:19" ht="10.5" customHeight="1" outlineLevel="1" x14ac:dyDescent="0.2">
      <c r="B128" s="16"/>
      <c r="C128" s="13"/>
      <c r="D128" s="16"/>
      <c r="E128" s="16"/>
      <c r="F128" s="16"/>
      <c r="G128" s="16">
        <f t="shared" si="60"/>
        <v>2.0833333333333259E-2</v>
      </c>
      <c r="H128" s="16"/>
      <c r="I128" s="5"/>
      <c r="J128" s="16"/>
      <c r="K128" s="16"/>
      <c r="M128" s="16"/>
      <c r="N128" s="2">
        <f>N119</f>
        <v>43381</v>
      </c>
      <c r="O128" s="5">
        <f t="shared" si="58"/>
        <v>0.54166666666666641</v>
      </c>
      <c r="P128" s="4">
        <f t="shared" si="59"/>
        <v>0.56249999999999967</v>
      </c>
      <c r="Q128" s="98" t="s">
        <v>10</v>
      </c>
      <c r="R128" s="86" t="s">
        <v>630</v>
      </c>
      <c r="S128" s="5">
        <f>SUM(P128-O128)</f>
        <v>2.0833333333333259E-2</v>
      </c>
    </row>
    <row r="129" spans="1:19" ht="10.5" customHeight="1" outlineLevel="1" x14ac:dyDescent="0.2">
      <c r="B129" s="16"/>
      <c r="C129" s="13"/>
      <c r="D129" s="16"/>
      <c r="E129" s="16"/>
      <c r="F129" s="16"/>
      <c r="G129" s="16">
        <f t="shared" si="60"/>
        <v>2.0833333333333259E-2</v>
      </c>
      <c r="H129" s="16"/>
      <c r="I129" s="16"/>
      <c r="J129" s="16"/>
      <c r="M129" s="16"/>
      <c r="N129" s="2">
        <f>N119</f>
        <v>43381</v>
      </c>
      <c r="O129" s="5">
        <f t="shared" si="58"/>
        <v>0.56249999999999967</v>
      </c>
      <c r="P129" s="4">
        <f t="shared" si="59"/>
        <v>0.58333333333333293</v>
      </c>
      <c r="Q129" s="98" t="s">
        <v>10</v>
      </c>
      <c r="R129" s="86" t="s">
        <v>630</v>
      </c>
      <c r="S129" s="5">
        <f>SUM(P129-O129)</f>
        <v>2.0833333333333259E-2</v>
      </c>
    </row>
    <row r="130" spans="1:19" ht="10.5" customHeight="1" outlineLevel="1" x14ac:dyDescent="0.2">
      <c r="B130" s="16"/>
      <c r="C130" s="13"/>
      <c r="D130" s="16"/>
      <c r="E130" s="16"/>
      <c r="F130" s="16"/>
      <c r="G130" s="16"/>
      <c r="H130" s="16"/>
      <c r="I130" s="16">
        <f>S130</f>
        <v>2.0833333333333259E-2</v>
      </c>
      <c r="J130" s="16"/>
      <c r="K130" s="16"/>
      <c r="M130" s="16"/>
      <c r="N130" s="2">
        <f>N119</f>
        <v>43381</v>
      </c>
      <c r="O130" s="5">
        <f t="shared" si="58"/>
        <v>0.58333333333333293</v>
      </c>
      <c r="P130" s="4">
        <f t="shared" si="59"/>
        <v>0.60416666666666619</v>
      </c>
      <c r="Q130" s="98" t="s">
        <v>36</v>
      </c>
      <c r="R130" s="86" t="s">
        <v>633</v>
      </c>
      <c r="S130" s="5">
        <f t="shared" ref="S130:S137" si="62">SUM(P130-O130)</f>
        <v>2.0833333333333259E-2</v>
      </c>
    </row>
    <row r="131" spans="1:19" ht="10.5" customHeight="1" outlineLevel="1" x14ac:dyDescent="0.2">
      <c r="B131" s="16"/>
      <c r="C131" s="13"/>
      <c r="D131" s="16"/>
      <c r="E131" s="16"/>
      <c r="F131" s="16"/>
      <c r="G131" s="16"/>
      <c r="H131" s="16"/>
      <c r="I131" s="16">
        <f>S131</f>
        <v>2.0833333333333259E-2</v>
      </c>
      <c r="J131" s="16"/>
      <c r="K131" s="16"/>
      <c r="M131" s="16"/>
      <c r="N131" s="2">
        <f>N119</f>
        <v>43381</v>
      </c>
      <c r="O131" s="5">
        <f t="shared" si="58"/>
        <v>0.60416666666666619</v>
      </c>
      <c r="P131" s="4">
        <f t="shared" si="59"/>
        <v>0.62499999999999944</v>
      </c>
      <c r="Q131" s="98" t="s">
        <v>36</v>
      </c>
      <c r="R131" s="86" t="s">
        <v>633</v>
      </c>
      <c r="S131" s="5">
        <f t="shared" si="62"/>
        <v>2.0833333333333259E-2</v>
      </c>
    </row>
    <row r="132" spans="1:19" ht="10.5" customHeight="1" outlineLevel="1" x14ac:dyDescent="0.2">
      <c r="B132" s="16"/>
      <c r="C132" s="13"/>
      <c r="D132" s="16"/>
      <c r="E132" s="16"/>
      <c r="F132" s="16"/>
      <c r="G132" s="16"/>
      <c r="H132" s="16"/>
      <c r="I132" s="16"/>
      <c r="J132" s="16"/>
      <c r="K132" s="16"/>
      <c r="L132" s="16">
        <f>S132</f>
        <v>2.0833333333333259E-2</v>
      </c>
      <c r="M132" s="16"/>
      <c r="N132" s="2">
        <f>N119</f>
        <v>43381</v>
      </c>
      <c r="O132" s="5">
        <f t="shared" si="58"/>
        <v>0.62499999999999944</v>
      </c>
      <c r="P132" s="4">
        <f t="shared" si="59"/>
        <v>0.6458333333333327</v>
      </c>
      <c r="Q132" s="98" t="s">
        <v>687</v>
      </c>
      <c r="R132" s="86" t="s">
        <v>634</v>
      </c>
      <c r="S132" s="5">
        <f t="shared" si="62"/>
        <v>2.0833333333333259E-2</v>
      </c>
    </row>
    <row r="133" spans="1:19" ht="10.5" customHeight="1" outlineLevel="1" x14ac:dyDescent="0.2">
      <c r="B133" s="16"/>
      <c r="C133" s="13"/>
      <c r="D133" s="16"/>
      <c r="E133" s="16"/>
      <c r="F133" s="16"/>
      <c r="G133" s="16">
        <f>S133</f>
        <v>2.0833333333333259E-2</v>
      </c>
      <c r="H133" s="16"/>
      <c r="I133" s="16"/>
      <c r="J133" s="16"/>
      <c r="K133" s="16"/>
      <c r="M133" s="16"/>
      <c r="N133" s="2">
        <f>N119</f>
        <v>43381</v>
      </c>
      <c r="O133" s="5">
        <f t="shared" si="58"/>
        <v>0.6458333333333327</v>
      </c>
      <c r="P133" s="4">
        <f t="shared" si="59"/>
        <v>0.66666666666666596</v>
      </c>
      <c r="Q133" s="98" t="s">
        <v>10</v>
      </c>
      <c r="R133" s="86" t="s">
        <v>636</v>
      </c>
      <c r="S133" s="5">
        <f t="shared" si="62"/>
        <v>2.0833333333333259E-2</v>
      </c>
    </row>
    <row r="134" spans="1:19" ht="10.5" customHeight="1" outlineLevel="1" x14ac:dyDescent="0.2">
      <c r="B134" s="16"/>
      <c r="C134" s="13"/>
      <c r="D134" s="16"/>
      <c r="E134" s="16"/>
      <c r="F134" s="16"/>
      <c r="G134" s="16">
        <f>S134</f>
        <v>2.0833333333333259E-2</v>
      </c>
      <c r="H134" s="16"/>
      <c r="I134" s="16"/>
      <c r="J134" s="16"/>
      <c r="K134" s="16"/>
      <c r="M134" s="16"/>
      <c r="N134" s="2">
        <f>N119</f>
        <v>43381</v>
      </c>
      <c r="O134" s="5">
        <f t="shared" ref="O134:O137" si="63">SUM(P133)</f>
        <v>0.66666666666666596</v>
      </c>
      <c r="P134" s="4">
        <f t="shared" si="59"/>
        <v>0.68749999999999922</v>
      </c>
      <c r="Q134" s="98" t="s">
        <v>10</v>
      </c>
      <c r="R134" s="86" t="s">
        <v>636</v>
      </c>
      <c r="S134" s="5">
        <f t="shared" si="62"/>
        <v>2.0833333333333259E-2</v>
      </c>
    </row>
    <row r="135" spans="1:19" ht="10.5" customHeight="1" outlineLevel="1" x14ac:dyDescent="0.2">
      <c r="B135" s="16"/>
      <c r="C135" s="13"/>
      <c r="D135" s="16"/>
      <c r="E135" s="16"/>
      <c r="F135" s="16"/>
      <c r="G135" s="16">
        <f>S135</f>
        <v>2.0833333333333259E-2</v>
      </c>
      <c r="H135" s="16"/>
      <c r="I135" s="16"/>
      <c r="J135" s="16"/>
      <c r="K135" s="16"/>
      <c r="M135" s="16"/>
      <c r="N135" s="2">
        <f>N119</f>
        <v>43381</v>
      </c>
      <c r="O135" s="5">
        <f t="shared" si="63"/>
        <v>0.68749999999999922</v>
      </c>
      <c r="P135" s="4">
        <f t="shared" si="59"/>
        <v>0.70833333333333248</v>
      </c>
      <c r="Q135" s="98" t="s">
        <v>10</v>
      </c>
      <c r="R135" s="86" t="s">
        <v>636</v>
      </c>
      <c r="S135" s="5">
        <f t="shared" si="62"/>
        <v>2.0833333333333259E-2</v>
      </c>
    </row>
    <row r="136" spans="1:19" ht="10.5" customHeight="1" outlineLevel="1" x14ac:dyDescent="0.2">
      <c r="B136" s="16"/>
      <c r="C136" s="13"/>
      <c r="D136" s="16"/>
      <c r="E136" s="16"/>
      <c r="F136" s="16"/>
      <c r="G136" s="16">
        <f>S136</f>
        <v>2.0833333333333259E-2</v>
      </c>
      <c r="H136" s="16"/>
      <c r="I136" s="16"/>
      <c r="J136" s="16"/>
      <c r="K136" s="16"/>
      <c r="M136" s="16"/>
      <c r="N136" s="2">
        <f>N119</f>
        <v>43381</v>
      </c>
      <c r="O136" s="5">
        <f t="shared" si="63"/>
        <v>0.70833333333333248</v>
      </c>
      <c r="P136" s="4">
        <f t="shared" si="59"/>
        <v>0.72916666666666574</v>
      </c>
      <c r="Q136" s="98" t="s">
        <v>10</v>
      </c>
      <c r="R136" s="86" t="s">
        <v>636</v>
      </c>
      <c r="S136" s="5">
        <f t="shared" si="62"/>
        <v>2.0833333333333259E-2</v>
      </c>
    </row>
    <row r="137" spans="1:19" ht="10.5" customHeight="1" outlineLevel="1" thickBot="1" x14ac:dyDescent="0.25">
      <c r="B137" s="16"/>
      <c r="C137" s="13"/>
      <c r="D137" s="16"/>
      <c r="E137" s="16"/>
      <c r="F137" s="16"/>
      <c r="G137" s="16">
        <f>S137</f>
        <v>2.0833333333333259E-2</v>
      </c>
      <c r="H137" s="16"/>
      <c r="I137" s="16"/>
      <c r="J137" s="16"/>
      <c r="K137" s="16"/>
      <c r="M137" s="16"/>
      <c r="N137" s="2">
        <f>N119</f>
        <v>43381</v>
      </c>
      <c r="O137" s="5">
        <f t="shared" si="63"/>
        <v>0.72916666666666574</v>
      </c>
      <c r="P137" s="4">
        <f t="shared" si="59"/>
        <v>0.749999999999999</v>
      </c>
      <c r="Q137" s="98" t="s">
        <v>10</v>
      </c>
      <c r="R137" s="86" t="s">
        <v>636</v>
      </c>
      <c r="S137" s="5">
        <f t="shared" si="62"/>
        <v>2.0833333333333259E-2</v>
      </c>
    </row>
    <row r="138" spans="1:19" ht="10.5" customHeight="1" outlineLevel="1" x14ac:dyDescent="0.2">
      <c r="A138" s="17">
        <f t="shared" ref="A138:M138" si="64">SUM(A120:A137)</f>
        <v>0</v>
      </c>
      <c r="B138" s="17">
        <f t="shared" si="64"/>
        <v>0</v>
      </c>
      <c r="C138" s="17">
        <f t="shared" si="64"/>
        <v>0</v>
      </c>
      <c r="D138" s="17">
        <f t="shared" si="64"/>
        <v>2.0833333333333315E-2</v>
      </c>
      <c r="E138" s="17">
        <f t="shared" si="64"/>
        <v>0</v>
      </c>
      <c r="F138" s="17">
        <f t="shared" si="64"/>
        <v>0</v>
      </c>
      <c r="G138" s="17">
        <f t="shared" si="64"/>
        <v>0.29166666666666591</v>
      </c>
      <c r="H138" s="17">
        <f t="shared" si="64"/>
        <v>0</v>
      </c>
      <c r="I138" s="17">
        <f t="shared" si="64"/>
        <v>4.1666666666666519E-2</v>
      </c>
      <c r="J138" s="17">
        <f t="shared" si="64"/>
        <v>0</v>
      </c>
      <c r="K138" s="17">
        <f t="shared" si="64"/>
        <v>0</v>
      </c>
      <c r="L138" s="17">
        <f t="shared" si="64"/>
        <v>2.0833333333333259E-2</v>
      </c>
      <c r="M138" s="17">
        <f t="shared" si="64"/>
        <v>0</v>
      </c>
      <c r="N138" s="55" t="b">
        <f>SUM(A138:M138) = S138</f>
        <v>1</v>
      </c>
      <c r="O138" s="23"/>
      <c r="P138" s="23"/>
      <c r="Q138" s="49"/>
      <c r="R138" s="49"/>
      <c r="S138" s="17">
        <f>SUM(S120:S137)</f>
        <v>0.374999999999999</v>
      </c>
    </row>
    <row r="139" spans="1:19" ht="10.5" customHeight="1" outlineLevel="1" x14ac:dyDescent="0.2">
      <c r="A139" s="18">
        <f t="shared" ref="A139:E139" si="65">(A138-INT(A138))*24</f>
        <v>0</v>
      </c>
      <c r="B139" s="18">
        <f t="shared" si="65"/>
        <v>0</v>
      </c>
      <c r="C139" s="18">
        <f t="shared" si="65"/>
        <v>0</v>
      </c>
      <c r="D139" s="18">
        <f t="shared" si="65"/>
        <v>0.49999999999999956</v>
      </c>
      <c r="E139" s="18">
        <f t="shared" si="65"/>
        <v>0</v>
      </c>
      <c r="F139" s="18">
        <f>(F138-INT(F138))*24</f>
        <v>0</v>
      </c>
      <c r="G139" s="18">
        <f>(G138-INT(G138))*24</f>
        <v>6.9999999999999822</v>
      </c>
      <c r="H139" s="18">
        <f>(H138-INT(H138))*24</f>
        <v>0</v>
      </c>
      <c r="I139" s="18">
        <f>(I138-INT(I138))*24</f>
        <v>0.99999999999999645</v>
      </c>
      <c r="J139" s="18">
        <f t="shared" ref="J139" si="66">(J138-INT(J138))*24</f>
        <v>0</v>
      </c>
      <c r="K139" s="18"/>
      <c r="L139" s="18">
        <f t="shared" ref="L139:M139" si="67">(L138-INT(L138))*24</f>
        <v>0.49999999999999822</v>
      </c>
      <c r="M139" s="57">
        <f t="shared" si="67"/>
        <v>0</v>
      </c>
      <c r="N139" s="26">
        <f>SUM(A139:M139)</f>
        <v>8.9999999999999769</v>
      </c>
      <c r="O139" s="24"/>
      <c r="P139" s="24"/>
      <c r="Q139" s="50"/>
      <c r="R139" s="50"/>
      <c r="S139" s="52"/>
    </row>
    <row r="140" spans="1:19" ht="10.5" customHeight="1" outlineLevel="1" thickBot="1" x14ac:dyDescent="0.25">
      <c r="A140" s="27"/>
      <c r="B140" s="19"/>
      <c r="C140" s="19"/>
      <c r="D140" s="20">
        <f>SUM(A139:D139)</f>
        <v>0.49999999999999956</v>
      </c>
      <c r="E140" s="20">
        <f t="shared" ref="E140:J140" si="68">E139</f>
        <v>0</v>
      </c>
      <c r="F140" s="20">
        <f t="shared" si="68"/>
        <v>0</v>
      </c>
      <c r="G140" s="20">
        <f t="shared" si="68"/>
        <v>6.9999999999999822</v>
      </c>
      <c r="H140" s="20">
        <f t="shared" si="68"/>
        <v>0</v>
      </c>
      <c r="I140" s="20">
        <f t="shared" si="68"/>
        <v>0.99999999999999645</v>
      </c>
      <c r="J140" s="20">
        <f t="shared" si="68"/>
        <v>0</v>
      </c>
      <c r="K140" s="20"/>
      <c r="L140" s="20">
        <f t="shared" ref="L140:M140" si="69">L139</f>
        <v>0.49999999999999822</v>
      </c>
      <c r="M140" s="58">
        <f t="shared" si="69"/>
        <v>0</v>
      </c>
      <c r="N140" s="60">
        <f>S140</f>
        <v>0.374999999999999</v>
      </c>
      <c r="O140" s="25"/>
      <c r="P140" s="25"/>
      <c r="Q140" s="51"/>
      <c r="R140" s="51"/>
      <c r="S140" s="54">
        <f>SUM(S138:S139)</f>
        <v>0.374999999999999</v>
      </c>
    </row>
    <row r="141" spans="1:19" ht="10.5" customHeight="1" outlineLevel="1" thickBot="1" x14ac:dyDescent="0.25">
      <c r="A141" s="39"/>
      <c r="B141" s="40" t="s">
        <v>252</v>
      </c>
      <c r="C141" s="40" t="s">
        <v>19</v>
      </c>
      <c r="D141" s="40" t="s">
        <v>3</v>
      </c>
      <c r="E141" s="59" t="s">
        <v>24</v>
      </c>
      <c r="F141" s="40" t="s">
        <v>12</v>
      </c>
      <c r="G141" s="39" t="s">
        <v>10</v>
      </c>
      <c r="H141" s="39" t="s">
        <v>11</v>
      </c>
      <c r="I141" s="39" t="s">
        <v>15</v>
      </c>
      <c r="J141" s="39" t="s">
        <v>13</v>
      </c>
      <c r="K141" s="39" t="s">
        <v>368</v>
      </c>
      <c r="L141" s="39" t="s">
        <v>687</v>
      </c>
      <c r="M141" s="59" t="s">
        <v>26</v>
      </c>
      <c r="N141" s="56">
        <f>N119+1</f>
        <v>43382</v>
      </c>
      <c r="O141" s="4">
        <v>0.375</v>
      </c>
      <c r="P141" s="4">
        <f>O141</f>
        <v>0.375</v>
      </c>
      <c r="Q141" s="47" t="s">
        <v>23</v>
      </c>
      <c r="R141" s="86" t="s">
        <v>632</v>
      </c>
      <c r="S141" s="5" t="s">
        <v>56</v>
      </c>
    </row>
    <row r="142" spans="1:19" ht="10.5" customHeight="1" outlineLevel="1" x14ac:dyDescent="0.2">
      <c r="B142" s="16"/>
      <c r="C142" s="13"/>
      <c r="D142" s="16">
        <f>S142</f>
        <v>2.0833333333333315E-2</v>
      </c>
      <c r="E142" s="16"/>
      <c r="F142" s="13"/>
      <c r="G142" s="16"/>
      <c r="H142" s="16"/>
      <c r="I142" s="16"/>
      <c r="J142" s="16"/>
      <c r="M142" s="16"/>
      <c r="N142" s="2">
        <f>N141</f>
        <v>43382</v>
      </c>
      <c r="O142" s="3">
        <f>SUM(P141)</f>
        <v>0.375</v>
      </c>
      <c r="P142" s="4">
        <f>P141+0.0208333333333333</f>
        <v>0.39583333333333331</v>
      </c>
      <c r="Q142" s="98" t="s">
        <v>3</v>
      </c>
      <c r="R142" s="86" t="s">
        <v>21</v>
      </c>
      <c r="S142" s="5">
        <f>SUM(P142-O142)</f>
        <v>2.0833333333333315E-2</v>
      </c>
    </row>
    <row r="143" spans="1:19" ht="10.5" customHeight="1" outlineLevel="1" x14ac:dyDescent="0.2">
      <c r="B143" s="16"/>
      <c r="C143" s="16"/>
      <c r="D143" s="16"/>
      <c r="E143" s="16"/>
      <c r="F143" s="16"/>
      <c r="G143" s="16">
        <f>S143</f>
        <v>2.0833333333333315E-2</v>
      </c>
      <c r="H143" s="16"/>
      <c r="I143" s="16"/>
      <c r="J143" s="16"/>
      <c r="K143" s="16"/>
      <c r="M143" s="16"/>
      <c r="N143" s="2">
        <f>N141</f>
        <v>43382</v>
      </c>
      <c r="O143" s="3">
        <f t="shared" ref="O143:O151" si="70">SUM(P142)</f>
        <v>0.39583333333333331</v>
      </c>
      <c r="P143" s="4">
        <f t="shared" ref="P143:P159" si="71">P142+0.0208333333333333</f>
        <v>0.41666666666666663</v>
      </c>
      <c r="Q143" s="98" t="s">
        <v>10</v>
      </c>
      <c r="R143" s="86" t="s">
        <v>636</v>
      </c>
      <c r="S143" s="5">
        <f>SUM(P143-O143)</f>
        <v>2.0833333333333315E-2</v>
      </c>
    </row>
    <row r="144" spans="1:19" ht="10.5" customHeight="1" outlineLevel="1" x14ac:dyDescent="0.2">
      <c r="B144" s="16"/>
      <c r="C144" s="13"/>
      <c r="D144" s="16"/>
      <c r="E144" s="16"/>
      <c r="F144" s="13"/>
      <c r="G144" s="16">
        <f>S144</f>
        <v>2.0833333333333315E-2</v>
      </c>
      <c r="H144" s="16"/>
      <c r="I144" s="16"/>
      <c r="J144" s="16"/>
      <c r="K144" s="16"/>
      <c r="L144" s="16"/>
      <c r="M144" s="13"/>
      <c r="N144" s="2">
        <f>N141</f>
        <v>43382</v>
      </c>
      <c r="O144" s="3">
        <f t="shared" si="70"/>
        <v>0.41666666666666663</v>
      </c>
      <c r="P144" s="4">
        <f t="shared" si="71"/>
        <v>0.43749999999999994</v>
      </c>
      <c r="Q144" s="98" t="s">
        <v>10</v>
      </c>
      <c r="R144" s="86" t="s">
        <v>636</v>
      </c>
      <c r="S144" s="5">
        <f>SUM(P144-O144)</f>
        <v>2.0833333333333315E-2</v>
      </c>
    </row>
    <row r="145" spans="1:19" ht="10.5" customHeight="1" outlineLevel="1" x14ac:dyDescent="0.2">
      <c r="B145" s="16"/>
      <c r="C145" s="13"/>
      <c r="D145" s="5"/>
      <c r="E145" s="16"/>
      <c r="F145" s="16"/>
      <c r="G145" s="16"/>
      <c r="H145" s="16"/>
      <c r="I145" s="16"/>
      <c r="J145" s="16"/>
      <c r="K145" s="16"/>
      <c r="L145" s="16">
        <f>S145</f>
        <v>2.0833333333333315E-2</v>
      </c>
      <c r="M145" s="16"/>
      <c r="N145" s="2">
        <f>N141</f>
        <v>43382</v>
      </c>
      <c r="O145" s="3">
        <f t="shared" si="70"/>
        <v>0.43749999999999994</v>
      </c>
      <c r="P145" s="4">
        <f t="shared" si="71"/>
        <v>0.45833333333333326</v>
      </c>
      <c r="Q145" s="98" t="s">
        <v>687</v>
      </c>
      <c r="R145" s="86" t="s">
        <v>635</v>
      </c>
      <c r="S145" s="5">
        <f>SUM(P145-O145)</f>
        <v>2.0833333333333315E-2</v>
      </c>
    </row>
    <row r="146" spans="1:19" ht="10.5" customHeight="1" outlineLevel="1" x14ac:dyDescent="0.2">
      <c r="B146" s="16"/>
      <c r="C146" s="13"/>
      <c r="D146" s="5"/>
      <c r="E146" s="16"/>
      <c r="F146" s="16"/>
      <c r="G146" s="16"/>
      <c r="H146" s="16"/>
      <c r="I146" s="16"/>
      <c r="J146" s="16"/>
      <c r="K146" s="16"/>
      <c r="L146" s="16">
        <f>S146</f>
        <v>2.0833333333333315E-2</v>
      </c>
      <c r="M146" s="16"/>
      <c r="N146" s="2">
        <f>N141</f>
        <v>43382</v>
      </c>
      <c r="O146" s="3">
        <f t="shared" si="70"/>
        <v>0.45833333333333326</v>
      </c>
      <c r="P146" s="4">
        <f t="shared" si="71"/>
        <v>0.47916666666666657</v>
      </c>
      <c r="Q146" s="98" t="s">
        <v>687</v>
      </c>
      <c r="R146" s="86" t="s">
        <v>635</v>
      </c>
      <c r="S146" s="5">
        <f>SUM(P146-O146)</f>
        <v>2.0833333333333315E-2</v>
      </c>
    </row>
    <row r="147" spans="1:19" ht="10.5" customHeight="1" outlineLevel="1" x14ac:dyDescent="0.2">
      <c r="B147" s="16"/>
      <c r="C147" s="13"/>
      <c r="D147" s="16"/>
      <c r="E147" s="16"/>
      <c r="F147" s="13"/>
      <c r="G147" s="16"/>
      <c r="H147" s="16"/>
      <c r="I147" s="16"/>
      <c r="J147" s="16"/>
      <c r="K147" s="16"/>
      <c r="L147" s="16">
        <f>S147</f>
        <v>2.0833333333333315E-2</v>
      </c>
      <c r="M147" s="16"/>
      <c r="N147" s="2">
        <f>N141</f>
        <v>43382</v>
      </c>
      <c r="O147" s="3">
        <f t="shared" si="70"/>
        <v>0.47916666666666657</v>
      </c>
      <c r="P147" s="4">
        <f t="shared" si="71"/>
        <v>0.49999999999999989</v>
      </c>
      <c r="Q147" s="98" t="s">
        <v>687</v>
      </c>
      <c r="R147" s="86" t="s">
        <v>635</v>
      </c>
      <c r="S147" s="5">
        <f t="shared" ref="S147" si="72">SUM(P147-O147)</f>
        <v>2.0833333333333315E-2</v>
      </c>
    </row>
    <row r="148" spans="1:19" ht="10.5" customHeight="1" outlineLevel="1" x14ac:dyDescent="0.2">
      <c r="B148" s="16"/>
      <c r="C148" s="13"/>
      <c r="D148" s="16"/>
      <c r="E148" s="16"/>
      <c r="F148" s="16"/>
      <c r="G148" s="16"/>
      <c r="H148" s="16"/>
      <c r="I148" s="16"/>
      <c r="J148" s="16"/>
      <c r="K148" s="16"/>
      <c r="L148" s="16">
        <f>S148</f>
        <v>2.0833333333333259E-2</v>
      </c>
      <c r="M148" s="13"/>
      <c r="N148" s="2">
        <f>N141</f>
        <v>43382</v>
      </c>
      <c r="O148" s="3">
        <f t="shared" si="70"/>
        <v>0.49999999999999989</v>
      </c>
      <c r="P148" s="4">
        <f t="shared" si="71"/>
        <v>0.52083333333333315</v>
      </c>
      <c r="Q148" s="98" t="s">
        <v>687</v>
      </c>
      <c r="R148" s="86" t="s">
        <v>635</v>
      </c>
      <c r="S148" s="5">
        <f>SUM(P148-O148)</f>
        <v>2.0833333333333259E-2</v>
      </c>
    </row>
    <row r="149" spans="1:19" ht="10.5" customHeight="1" outlineLevel="1" x14ac:dyDescent="0.2">
      <c r="B149" s="16"/>
      <c r="C149" s="13"/>
      <c r="D149" s="16"/>
      <c r="E149" s="16"/>
      <c r="F149" s="16"/>
      <c r="G149" s="16">
        <f>S149</f>
        <v>2.0833333333333259E-2</v>
      </c>
      <c r="H149" s="16"/>
      <c r="I149" s="16"/>
      <c r="J149" s="16"/>
      <c r="K149" s="16"/>
      <c r="L149" s="16"/>
      <c r="M149" s="13"/>
      <c r="N149" s="2">
        <f>N141</f>
        <v>43382</v>
      </c>
      <c r="O149" s="5">
        <f t="shared" si="70"/>
        <v>0.52083333333333315</v>
      </c>
      <c r="P149" s="4">
        <f t="shared" si="71"/>
        <v>0.54166666666666641</v>
      </c>
      <c r="Q149" s="98" t="s">
        <v>10</v>
      </c>
      <c r="R149" s="86" t="s">
        <v>636</v>
      </c>
      <c r="S149" s="5">
        <f>SUM(P149-O149)</f>
        <v>2.0833333333333259E-2</v>
      </c>
    </row>
    <row r="150" spans="1:19" ht="10.5" customHeight="1" outlineLevel="1" x14ac:dyDescent="0.2">
      <c r="B150" s="16"/>
      <c r="C150" s="13"/>
      <c r="D150" s="16"/>
      <c r="E150" s="16"/>
      <c r="F150" s="16"/>
      <c r="G150" s="16">
        <f>S150</f>
        <v>2.0833333333333259E-2</v>
      </c>
      <c r="H150" s="16"/>
      <c r="I150" s="16"/>
      <c r="J150" s="16"/>
      <c r="L150" s="16"/>
      <c r="M150" s="13"/>
      <c r="N150" s="2">
        <f>N141</f>
        <v>43382</v>
      </c>
      <c r="O150" s="5">
        <f t="shared" si="70"/>
        <v>0.54166666666666641</v>
      </c>
      <c r="P150" s="4">
        <f t="shared" si="71"/>
        <v>0.56249999999999967</v>
      </c>
      <c r="Q150" s="98" t="s">
        <v>10</v>
      </c>
      <c r="R150" s="86" t="s">
        <v>636</v>
      </c>
      <c r="S150" s="5">
        <f>SUM(P150-O150)</f>
        <v>2.0833333333333259E-2</v>
      </c>
    </row>
    <row r="151" spans="1:19" ht="10.5" customHeight="1" outlineLevel="1" x14ac:dyDescent="0.2">
      <c r="B151" s="16"/>
      <c r="C151" s="16"/>
      <c r="D151" s="16"/>
      <c r="E151" s="16"/>
      <c r="F151" s="16"/>
      <c r="G151" s="16">
        <f>S151</f>
        <v>2.0833333333333259E-2</v>
      </c>
      <c r="H151" s="16"/>
      <c r="I151" s="16"/>
      <c r="J151" s="16"/>
      <c r="K151" s="16"/>
      <c r="L151" s="16"/>
      <c r="M151" s="13"/>
      <c r="N151" s="2">
        <f>N141</f>
        <v>43382</v>
      </c>
      <c r="O151" s="3">
        <f t="shared" si="70"/>
        <v>0.56249999999999967</v>
      </c>
      <c r="P151" s="4">
        <f t="shared" si="71"/>
        <v>0.58333333333333293</v>
      </c>
      <c r="Q151" s="98" t="s">
        <v>10</v>
      </c>
      <c r="R151" s="86" t="s">
        <v>637</v>
      </c>
      <c r="S151" s="5">
        <f>SUM(P151-O151)</f>
        <v>2.0833333333333259E-2</v>
      </c>
    </row>
    <row r="152" spans="1:19" ht="10.5" customHeight="1" outlineLevel="1" x14ac:dyDescent="0.2">
      <c r="A152" s="16"/>
      <c r="B152" s="16">
        <f>S152</f>
        <v>2.0833333333333259E-2</v>
      </c>
      <c r="C152" s="16"/>
      <c r="D152" s="16"/>
      <c r="E152" s="16"/>
      <c r="F152" s="13"/>
      <c r="G152" s="16"/>
      <c r="H152" s="16"/>
      <c r="I152" s="16"/>
      <c r="J152" s="16"/>
      <c r="K152" s="16"/>
      <c r="L152" s="16"/>
      <c r="M152" s="16"/>
      <c r="N152" s="2">
        <f>N141</f>
        <v>43382</v>
      </c>
      <c r="O152" s="3">
        <f>SUM(P151)</f>
        <v>0.58333333333333293</v>
      </c>
      <c r="P152" s="4">
        <f t="shared" si="71"/>
        <v>0.60416666666666619</v>
      </c>
      <c r="Q152" s="98" t="s">
        <v>252</v>
      </c>
      <c r="R152" s="86" t="s">
        <v>638</v>
      </c>
      <c r="S152" s="5">
        <f t="shared" ref="S152" si="73">SUM(P152-O152)</f>
        <v>2.0833333333333259E-2</v>
      </c>
    </row>
    <row r="153" spans="1:19" ht="10.5" customHeight="1" outlineLevel="1" x14ac:dyDescent="0.2">
      <c r="B153" s="16">
        <f>S153</f>
        <v>2.0833333333333259E-2</v>
      </c>
      <c r="C153" s="16"/>
      <c r="D153" s="16"/>
      <c r="E153" s="16"/>
      <c r="F153" s="16"/>
      <c r="G153" s="16"/>
      <c r="H153" s="16"/>
      <c r="I153" s="16"/>
      <c r="J153" s="16"/>
      <c r="K153" s="16"/>
      <c r="L153" s="16"/>
      <c r="M153" s="16"/>
      <c r="N153" s="2">
        <f>N141</f>
        <v>43382</v>
      </c>
      <c r="O153" s="3">
        <f>SUM(P152)</f>
        <v>0.60416666666666619</v>
      </c>
      <c r="P153" s="4">
        <f t="shared" si="71"/>
        <v>0.62499999999999944</v>
      </c>
      <c r="Q153" s="98" t="s">
        <v>252</v>
      </c>
      <c r="R153" s="86" t="s">
        <v>638</v>
      </c>
      <c r="S153" s="5">
        <f>SUM(P153-O153)</f>
        <v>2.0833333333333259E-2</v>
      </c>
    </row>
    <row r="154" spans="1:19" ht="10.5" customHeight="1" outlineLevel="1" x14ac:dyDescent="0.2">
      <c r="B154" s="16">
        <f>S154</f>
        <v>2.0833333333333259E-2</v>
      </c>
      <c r="C154" s="16"/>
      <c r="D154" s="16"/>
      <c r="E154" s="16"/>
      <c r="F154" s="16"/>
      <c r="G154" s="16"/>
      <c r="H154" s="16"/>
      <c r="I154" s="16"/>
      <c r="J154" s="16"/>
      <c r="K154" s="16"/>
      <c r="L154" s="16"/>
      <c r="M154" s="16"/>
      <c r="N154" s="2">
        <f>N141</f>
        <v>43382</v>
      </c>
      <c r="O154" s="3">
        <f>SUM(P153)</f>
        <v>0.62499999999999944</v>
      </c>
      <c r="P154" s="4">
        <f t="shared" si="71"/>
        <v>0.6458333333333327</v>
      </c>
      <c r="Q154" s="98" t="s">
        <v>252</v>
      </c>
      <c r="R154" s="86" t="s">
        <v>638</v>
      </c>
      <c r="S154" s="5">
        <f t="shared" ref="S154:S156" si="74">SUM(P154-O154)</f>
        <v>2.0833333333333259E-2</v>
      </c>
    </row>
    <row r="155" spans="1:19" ht="10.5" customHeight="1" outlineLevel="1" x14ac:dyDescent="0.2">
      <c r="B155" s="16">
        <f>S155</f>
        <v>2.0833333333333259E-2</v>
      </c>
      <c r="C155" s="16"/>
      <c r="D155" s="16"/>
      <c r="E155" s="16"/>
      <c r="F155" s="16"/>
      <c r="G155" s="16"/>
      <c r="H155" s="16"/>
      <c r="I155" s="16"/>
      <c r="J155" s="16"/>
      <c r="K155" s="16"/>
      <c r="L155" s="16"/>
      <c r="M155" s="16"/>
      <c r="N155" s="2">
        <f>N141</f>
        <v>43382</v>
      </c>
      <c r="O155" s="3">
        <f t="shared" ref="O155:O159" si="75">SUM(P154)</f>
        <v>0.6458333333333327</v>
      </c>
      <c r="P155" s="4">
        <f t="shared" si="71"/>
        <v>0.66666666666666596</v>
      </c>
      <c r="Q155" s="98" t="s">
        <v>252</v>
      </c>
      <c r="R155" s="86" t="s">
        <v>638</v>
      </c>
      <c r="S155" s="5">
        <f t="shared" si="74"/>
        <v>2.0833333333333259E-2</v>
      </c>
    </row>
    <row r="156" spans="1:19" ht="10.5" customHeight="1" outlineLevel="1" x14ac:dyDescent="0.2">
      <c r="B156" s="16">
        <f>S156</f>
        <v>2.0833333333333259E-2</v>
      </c>
      <c r="C156" s="13"/>
      <c r="D156" s="16"/>
      <c r="E156" s="16"/>
      <c r="F156" s="16"/>
      <c r="G156" s="16"/>
      <c r="H156" s="16"/>
      <c r="I156" s="16"/>
      <c r="J156" s="16"/>
      <c r="K156" s="16"/>
      <c r="L156" s="16"/>
      <c r="M156" s="16"/>
      <c r="N156" s="2">
        <f>N141</f>
        <v>43382</v>
      </c>
      <c r="O156" s="3">
        <f t="shared" si="75"/>
        <v>0.66666666666666596</v>
      </c>
      <c r="P156" s="4">
        <f t="shared" si="71"/>
        <v>0.68749999999999922</v>
      </c>
      <c r="Q156" s="98" t="s">
        <v>252</v>
      </c>
      <c r="R156" s="86" t="s">
        <v>638</v>
      </c>
      <c r="S156" s="5">
        <f t="shared" si="74"/>
        <v>2.0833333333333259E-2</v>
      </c>
    </row>
    <row r="157" spans="1:19" ht="10.5" customHeight="1" outlineLevel="1" x14ac:dyDescent="0.2">
      <c r="B157" s="16"/>
      <c r="C157" s="13"/>
      <c r="D157" s="16"/>
      <c r="E157" s="16"/>
      <c r="F157" s="16"/>
      <c r="G157" s="16">
        <f>S157</f>
        <v>2.0833333333333259E-2</v>
      </c>
      <c r="H157" s="16"/>
      <c r="I157" s="16"/>
      <c r="J157" s="16"/>
      <c r="K157" s="16"/>
      <c r="L157" s="16"/>
      <c r="M157" s="16"/>
      <c r="N157" s="2">
        <f>N141</f>
        <v>43382</v>
      </c>
      <c r="O157" s="3">
        <f t="shared" si="75"/>
        <v>0.68749999999999922</v>
      </c>
      <c r="P157" s="4">
        <f t="shared" si="71"/>
        <v>0.70833333333333248</v>
      </c>
      <c r="Q157" s="98" t="s">
        <v>10</v>
      </c>
      <c r="R157" s="86" t="s">
        <v>636</v>
      </c>
      <c r="S157" s="5">
        <f>SUM(P157-O157)</f>
        <v>2.0833333333333259E-2</v>
      </c>
    </row>
    <row r="158" spans="1:19" ht="10.5" customHeight="1" outlineLevel="1" x14ac:dyDescent="0.2">
      <c r="B158" s="16"/>
      <c r="C158" s="13"/>
      <c r="D158" s="16"/>
      <c r="E158" s="16"/>
      <c r="F158" s="16"/>
      <c r="G158" s="16">
        <f>S158</f>
        <v>2.0833333333333259E-2</v>
      </c>
      <c r="H158" s="16"/>
      <c r="I158" s="16"/>
      <c r="J158" s="16"/>
      <c r="K158" s="16"/>
      <c r="L158" s="16"/>
      <c r="M158" s="16"/>
      <c r="N158" s="2">
        <f>N141</f>
        <v>43382</v>
      </c>
      <c r="O158" s="3">
        <f t="shared" si="75"/>
        <v>0.70833333333333248</v>
      </c>
      <c r="P158" s="4">
        <f t="shared" si="71"/>
        <v>0.72916666666666574</v>
      </c>
      <c r="Q158" s="98" t="s">
        <v>10</v>
      </c>
      <c r="R158" s="86" t="s">
        <v>636</v>
      </c>
      <c r="S158" s="5">
        <f>SUM(P158-O158)</f>
        <v>2.0833333333333259E-2</v>
      </c>
    </row>
    <row r="159" spans="1:19" ht="10.5" customHeight="1" outlineLevel="1" thickBot="1" x14ac:dyDescent="0.25">
      <c r="B159" s="16"/>
      <c r="C159" s="13"/>
      <c r="D159" s="16"/>
      <c r="E159" s="16"/>
      <c r="F159" s="16"/>
      <c r="G159" s="16">
        <f>S159</f>
        <v>2.0833333333333259E-2</v>
      </c>
      <c r="H159" s="16"/>
      <c r="I159" s="16"/>
      <c r="J159" s="16"/>
      <c r="K159" s="16"/>
      <c r="L159" s="16"/>
      <c r="M159" s="16"/>
      <c r="N159" s="2">
        <f>N141</f>
        <v>43382</v>
      </c>
      <c r="O159" s="3">
        <f t="shared" si="75"/>
        <v>0.72916666666666574</v>
      </c>
      <c r="P159" s="4">
        <f t="shared" si="71"/>
        <v>0.749999999999999</v>
      </c>
      <c r="Q159" s="98" t="s">
        <v>10</v>
      </c>
      <c r="R159" s="86" t="s">
        <v>636</v>
      </c>
      <c r="S159" s="5">
        <f>SUM(P159-O159)</f>
        <v>2.0833333333333259E-2</v>
      </c>
    </row>
    <row r="160" spans="1:19" ht="10.5" customHeight="1" outlineLevel="1" x14ac:dyDescent="0.2">
      <c r="A160" s="17">
        <f t="shared" ref="A160:M160" si="76">SUM(A142:A159)</f>
        <v>0</v>
      </c>
      <c r="B160" s="17">
        <f t="shared" si="76"/>
        <v>0.1041666666666663</v>
      </c>
      <c r="C160" s="17">
        <f t="shared" si="76"/>
        <v>0</v>
      </c>
      <c r="D160" s="17">
        <f t="shared" si="76"/>
        <v>2.0833333333333315E-2</v>
      </c>
      <c r="E160" s="17">
        <f t="shared" si="76"/>
        <v>0</v>
      </c>
      <c r="F160" s="17">
        <f t="shared" si="76"/>
        <v>0</v>
      </c>
      <c r="G160" s="17">
        <f t="shared" si="76"/>
        <v>0.16666666666666619</v>
      </c>
      <c r="H160" s="17">
        <f t="shared" si="76"/>
        <v>0</v>
      </c>
      <c r="I160" s="17">
        <f t="shared" si="76"/>
        <v>0</v>
      </c>
      <c r="J160" s="17">
        <f t="shared" si="76"/>
        <v>0</v>
      </c>
      <c r="K160" s="17">
        <f t="shared" si="76"/>
        <v>0</v>
      </c>
      <c r="L160" s="17">
        <f t="shared" si="76"/>
        <v>8.3333333333333204E-2</v>
      </c>
      <c r="M160" s="17">
        <f t="shared" si="76"/>
        <v>0</v>
      </c>
      <c r="N160" s="55" t="b">
        <f>SUM(A160:M160) = S160</f>
        <v>1</v>
      </c>
      <c r="O160" s="23"/>
      <c r="P160" s="23"/>
      <c r="Q160" s="49"/>
      <c r="R160" s="49"/>
      <c r="S160" s="17">
        <f>SUM(S142:S159)</f>
        <v>0.374999999999999</v>
      </c>
    </row>
    <row r="161" spans="1:19" ht="10.5" customHeight="1" outlineLevel="1" x14ac:dyDescent="0.2">
      <c r="A161" s="18">
        <f t="shared" ref="A161:E161" si="77">(A160-INT(A160))*24</f>
        <v>0</v>
      </c>
      <c r="B161" s="18">
        <f t="shared" si="77"/>
        <v>2.4999999999999911</v>
      </c>
      <c r="C161" s="18">
        <f t="shared" si="77"/>
        <v>0</v>
      </c>
      <c r="D161" s="18">
        <f t="shared" si="77"/>
        <v>0.49999999999999956</v>
      </c>
      <c r="E161" s="18">
        <f t="shared" si="77"/>
        <v>0</v>
      </c>
      <c r="F161" s="18">
        <f>(F160-INT(F160))*24</f>
        <v>0</v>
      </c>
      <c r="G161" s="18">
        <f>(G160-INT(G160))*24</f>
        <v>3.9999999999999885</v>
      </c>
      <c r="H161" s="18">
        <f>(H160-INT(H160))*24</f>
        <v>0</v>
      </c>
      <c r="I161" s="18">
        <f>(I160-INT(I160))*24</f>
        <v>0</v>
      </c>
      <c r="J161" s="18">
        <f t="shared" ref="J161:M161" si="78">(J160-INT(J160))*24</f>
        <v>0</v>
      </c>
      <c r="K161" s="18">
        <f t="shared" si="78"/>
        <v>0</v>
      </c>
      <c r="L161" s="18">
        <f t="shared" si="78"/>
        <v>1.9999999999999969</v>
      </c>
      <c r="M161" s="57">
        <f t="shared" si="78"/>
        <v>0</v>
      </c>
      <c r="N161" s="26">
        <f>SUM(A161:M161)</f>
        <v>8.9999999999999751</v>
      </c>
      <c r="O161" s="24"/>
      <c r="P161" s="24"/>
      <c r="Q161" s="50"/>
      <c r="R161" s="50"/>
      <c r="S161" s="52"/>
    </row>
    <row r="162" spans="1:19" ht="10.5" customHeight="1" outlineLevel="1" thickBot="1" x14ac:dyDescent="0.25">
      <c r="A162" s="27"/>
      <c r="B162" s="19"/>
      <c r="C162" s="19"/>
      <c r="D162" s="20">
        <f>SUM(A161:D161)</f>
        <v>2.9999999999999907</v>
      </c>
      <c r="E162" s="20">
        <f t="shared" ref="E162:M162" si="79">E161</f>
        <v>0</v>
      </c>
      <c r="F162" s="20">
        <f t="shared" si="79"/>
        <v>0</v>
      </c>
      <c r="G162" s="20">
        <f t="shared" si="79"/>
        <v>3.9999999999999885</v>
      </c>
      <c r="H162" s="20">
        <f t="shared" si="79"/>
        <v>0</v>
      </c>
      <c r="I162" s="20">
        <f t="shared" si="79"/>
        <v>0</v>
      </c>
      <c r="J162" s="20">
        <f t="shared" si="79"/>
        <v>0</v>
      </c>
      <c r="K162" s="20">
        <f t="shared" si="79"/>
        <v>0</v>
      </c>
      <c r="L162" s="20">
        <f t="shared" si="79"/>
        <v>1.9999999999999969</v>
      </c>
      <c r="M162" s="58">
        <f t="shared" si="79"/>
        <v>0</v>
      </c>
      <c r="N162" s="60">
        <f>S162</f>
        <v>0.374999999999999</v>
      </c>
      <c r="O162" s="25"/>
      <c r="P162" s="25"/>
      <c r="Q162" s="51"/>
      <c r="R162" s="51"/>
      <c r="S162" s="54">
        <f>SUM(S160:S161)</f>
        <v>0.374999999999999</v>
      </c>
    </row>
    <row r="163" spans="1:19" ht="10.5" customHeight="1" outlineLevel="1" thickBot="1" x14ac:dyDescent="0.25">
      <c r="A163" s="39"/>
      <c r="B163" s="40" t="s">
        <v>252</v>
      </c>
      <c r="C163" s="40" t="s">
        <v>19</v>
      </c>
      <c r="D163" s="40" t="s">
        <v>3</v>
      </c>
      <c r="E163" s="59" t="s">
        <v>24</v>
      </c>
      <c r="F163" s="40" t="s">
        <v>12</v>
      </c>
      <c r="G163" s="39" t="s">
        <v>10</v>
      </c>
      <c r="H163" s="39" t="s">
        <v>11</v>
      </c>
      <c r="I163" s="39" t="s">
        <v>15</v>
      </c>
      <c r="J163" s="39" t="s">
        <v>13</v>
      </c>
      <c r="K163" s="39" t="s">
        <v>368</v>
      </c>
      <c r="L163" s="39" t="s">
        <v>687</v>
      </c>
      <c r="M163" s="59" t="s">
        <v>26</v>
      </c>
      <c r="N163" s="56">
        <f>N141+1</f>
        <v>43383</v>
      </c>
      <c r="O163" s="4">
        <v>0.41666666666666669</v>
      </c>
      <c r="P163" s="4">
        <f>O163</f>
        <v>0.41666666666666669</v>
      </c>
      <c r="Q163" s="47" t="s">
        <v>23</v>
      </c>
      <c r="R163" s="86" t="s">
        <v>639</v>
      </c>
      <c r="S163" s="5">
        <f t="shared" ref="S163" si="80">SUM(P163-O163)</f>
        <v>0</v>
      </c>
    </row>
    <row r="164" spans="1:19" ht="10.5" customHeight="1" outlineLevel="1" x14ac:dyDescent="0.2">
      <c r="B164" s="16"/>
      <c r="C164" s="13"/>
      <c r="D164" s="16">
        <f>S164</f>
        <v>2.0833333333333315E-2</v>
      </c>
      <c r="E164" s="16"/>
      <c r="F164" s="13"/>
      <c r="G164" s="16"/>
      <c r="H164" s="16"/>
      <c r="I164" s="16"/>
      <c r="J164" s="16"/>
      <c r="M164" s="16"/>
      <c r="N164" s="2">
        <f>N163</f>
        <v>43383</v>
      </c>
      <c r="O164" s="3">
        <f>SUM(P163)</f>
        <v>0.41666666666666669</v>
      </c>
      <c r="P164" s="4">
        <f>P163+0.0208333333333333</f>
        <v>0.4375</v>
      </c>
      <c r="Q164" s="98" t="s">
        <v>3</v>
      </c>
      <c r="R164" s="86" t="s">
        <v>21</v>
      </c>
      <c r="S164" s="5">
        <f t="shared" ref="S164:S168" si="81">SUM(P164-O164)</f>
        <v>2.0833333333333315E-2</v>
      </c>
    </row>
    <row r="165" spans="1:19" ht="10.5" customHeight="1" outlineLevel="1" x14ac:dyDescent="0.2">
      <c r="A165" s="16"/>
      <c r="B165" s="16"/>
      <c r="C165" s="16"/>
      <c r="D165" s="16"/>
      <c r="E165" s="16"/>
      <c r="F165" s="16"/>
      <c r="G165" s="16">
        <f>S165</f>
        <v>2.0833333333333315E-2</v>
      </c>
      <c r="H165" s="16"/>
      <c r="I165" s="16"/>
      <c r="J165" s="16"/>
      <c r="K165" s="16"/>
      <c r="L165" s="16"/>
      <c r="M165" s="16"/>
      <c r="N165" s="2">
        <f>N163</f>
        <v>43383</v>
      </c>
      <c r="O165" s="3">
        <f t="shared" ref="O165:O173" si="82">SUM(P164)</f>
        <v>0.4375</v>
      </c>
      <c r="P165" s="4">
        <f t="shared" ref="P165:P183" si="83">P164+0.0208333333333333</f>
        <v>0.45833333333333331</v>
      </c>
      <c r="Q165" s="98" t="s">
        <v>10</v>
      </c>
      <c r="R165" s="86" t="s">
        <v>640</v>
      </c>
      <c r="S165" s="5">
        <f t="shared" si="81"/>
        <v>2.0833333333333315E-2</v>
      </c>
    </row>
    <row r="166" spans="1:19" ht="10.5" customHeight="1" outlineLevel="1" x14ac:dyDescent="0.2">
      <c r="A166" s="16"/>
      <c r="B166" s="16"/>
      <c r="C166" s="16"/>
      <c r="D166" s="16"/>
      <c r="E166" s="16"/>
      <c r="F166" s="16"/>
      <c r="G166" s="16">
        <f>S166</f>
        <v>2.0833333333333315E-2</v>
      </c>
      <c r="H166" s="16"/>
      <c r="I166" s="16"/>
      <c r="J166" s="16"/>
      <c r="K166" s="16"/>
      <c r="L166" s="16"/>
      <c r="M166" s="16"/>
      <c r="N166" s="2">
        <f>N163</f>
        <v>43383</v>
      </c>
      <c r="O166" s="3">
        <f t="shared" si="82"/>
        <v>0.45833333333333331</v>
      </c>
      <c r="P166" s="4">
        <f t="shared" si="83"/>
        <v>0.47916666666666663</v>
      </c>
      <c r="Q166" s="98" t="s">
        <v>10</v>
      </c>
      <c r="R166" s="86" t="s">
        <v>640</v>
      </c>
      <c r="S166" s="5">
        <f t="shared" si="81"/>
        <v>2.0833333333333315E-2</v>
      </c>
    </row>
    <row r="167" spans="1:19" ht="10.5" customHeight="1" outlineLevel="1" x14ac:dyDescent="0.2">
      <c r="A167" s="16"/>
      <c r="B167" s="16"/>
      <c r="C167" s="16"/>
      <c r="D167" s="16"/>
      <c r="E167" s="16"/>
      <c r="F167" s="16"/>
      <c r="G167" s="16">
        <f>S167</f>
        <v>2.0833333333333315E-2</v>
      </c>
      <c r="H167" s="16"/>
      <c r="I167" s="16"/>
      <c r="J167" s="16"/>
      <c r="K167" s="16"/>
      <c r="L167" s="16"/>
      <c r="M167" s="16"/>
      <c r="N167" s="2">
        <f>N163</f>
        <v>43383</v>
      </c>
      <c r="O167" s="3">
        <f t="shared" si="82"/>
        <v>0.47916666666666663</v>
      </c>
      <c r="P167" s="4">
        <f t="shared" si="83"/>
        <v>0.49999999999999994</v>
      </c>
      <c r="Q167" s="98" t="s">
        <v>10</v>
      </c>
      <c r="R167" s="14" t="s">
        <v>643</v>
      </c>
      <c r="S167" s="5">
        <f t="shared" si="81"/>
        <v>2.0833333333333315E-2</v>
      </c>
    </row>
    <row r="168" spans="1:19" ht="10.5" customHeight="1" outlineLevel="1" x14ac:dyDescent="0.2">
      <c r="A168" s="16"/>
      <c r="B168" s="16"/>
      <c r="C168" s="16"/>
      <c r="D168" s="16"/>
      <c r="E168" s="16"/>
      <c r="F168" s="16"/>
      <c r="G168" s="16">
        <f>S168</f>
        <v>2.0833333333333315E-2</v>
      </c>
      <c r="H168" s="16"/>
      <c r="I168" s="16"/>
      <c r="J168" s="16"/>
      <c r="K168" s="16"/>
      <c r="L168" s="16"/>
      <c r="M168" s="16"/>
      <c r="N168" s="2">
        <f>N163</f>
        <v>43383</v>
      </c>
      <c r="O168" s="3">
        <f t="shared" si="82"/>
        <v>0.49999999999999994</v>
      </c>
      <c r="P168" s="4">
        <f t="shared" si="83"/>
        <v>0.52083333333333326</v>
      </c>
      <c r="Q168" s="98" t="s">
        <v>10</v>
      </c>
      <c r="R168" s="14" t="s">
        <v>643</v>
      </c>
      <c r="S168" s="5">
        <f t="shared" si="81"/>
        <v>2.0833333333333315E-2</v>
      </c>
    </row>
    <row r="169" spans="1:19" ht="10.5" customHeight="1" outlineLevel="1" x14ac:dyDescent="0.2">
      <c r="A169" s="16"/>
      <c r="B169" s="16"/>
      <c r="C169" s="16"/>
      <c r="D169" s="16"/>
      <c r="E169" s="16"/>
      <c r="F169" s="16"/>
      <c r="G169" s="16"/>
      <c r="H169" s="16"/>
      <c r="I169" s="16"/>
      <c r="J169" s="16"/>
      <c r="K169" s="16"/>
      <c r="L169" s="16"/>
      <c r="M169" s="16"/>
      <c r="N169" s="2">
        <f>N163</f>
        <v>43383</v>
      </c>
      <c r="O169" s="3">
        <f t="shared" si="82"/>
        <v>0.52083333333333326</v>
      </c>
      <c r="P169" s="4">
        <f t="shared" si="83"/>
        <v>0.54166666666666652</v>
      </c>
      <c r="Q169" s="98" t="s">
        <v>23</v>
      </c>
      <c r="R169" s="14" t="s">
        <v>646</v>
      </c>
      <c r="S169" s="5"/>
    </row>
    <row r="170" spans="1:19" ht="10.5" customHeight="1" outlineLevel="1" x14ac:dyDescent="0.2">
      <c r="A170" s="16"/>
      <c r="B170" s="16"/>
      <c r="C170" s="16"/>
      <c r="D170" s="16"/>
      <c r="E170" s="13"/>
      <c r="F170" s="16"/>
      <c r="G170" s="16"/>
      <c r="H170" s="16"/>
      <c r="I170" s="16"/>
      <c r="J170" s="16"/>
      <c r="K170" s="16"/>
      <c r="L170" s="16"/>
      <c r="M170" s="16"/>
      <c r="N170" s="2">
        <f>N163</f>
        <v>43383</v>
      </c>
      <c r="O170" s="3">
        <f t="shared" si="82"/>
        <v>0.54166666666666652</v>
      </c>
      <c r="P170" s="4">
        <f t="shared" si="83"/>
        <v>0.56249999999999978</v>
      </c>
      <c r="Q170" s="98" t="s">
        <v>23</v>
      </c>
      <c r="R170" s="14" t="s">
        <v>646</v>
      </c>
      <c r="S170" s="5"/>
    </row>
    <row r="171" spans="1:19" ht="10.5" customHeight="1" outlineLevel="1" x14ac:dyDescent="0.2">
      <c r="A171" s="16"/>
      <c r="B171" s="16"/>
      <c r="C171" s="16"/>
      <c r="D171" s="16"/>
      <c r="E171" s="13"/>
      <c r="F171" s="16"/>
      <c r="G171" s="16">
        <f>S171</f>
        <v>2.0833333333333259E-2</v>
      </c>
      <c r="H171" s="16"/>
      <c r="I171" s="16"/>
      <c r="J171" s="16"/>
      <c r="K171" s="16"/>
      <c r="L171" s="16"/>
      <c r="M171" s="16"/>
      <c r="N171" s="2">
        <f>N163</f>
        <v>43383</v>
      </c>
      <c r="O171" s="3">
        <f t="shared" si="82"/>
        <v>0.56249999999999978</v>
      </c>
      <c r="P171" s="4">
        <f t="shared" si="83"/>
        <v>0.58333333333333304</v>
      </c>
      <c r="Q171" s="98" t="s">
        <v>10</v>
      </c>
      <c r="R171" s="14" t="s">
        <v>643</v>
      </c>
      <c r="S171" s="5">
        <f>SUM(P171-O171)</f>
        <v>2.0833333333333259E-2</v>
      </c>
    </row>
    <row r="172" spans="1:19" ht="10.5" customHeight="1" outlineLevel="1" x14ac:dyDescent="0.2">
      <c r="A172" s="16"/>
      <c r="B172" s="16"/>
      <c r="C172" s="16"/>
      <c r="D172" s="16"/>
      <c r="E172" s="13"/>
      <c r="F172" s="16"/>
      <c r="G172" s="16">
        <f>S172</f>
        <v>2.0833333333333259E-2</v>
      </c>
      <c r="H172" s="16"/>
      <c r="I172" s="16"/>
      <c r="J172" s="16"/>
      <c r="K172" s="16"/>
      <c r="L172" s="16"/>
      <c r="M172" s="16"/>
      <c r="N172" s="2">
        <f>N163</f>
        <v>43383</v>
      </c>
      <c r="O172" s="3">
        <f t="shared" si="82"/>
        <v>0.58333333333333304</v>
      </c>
      <c r="P172" s="4">
        <f t="shared" si="83"/>
        <v>0.6041666666666663</v>
      </c>
      <c r="Q172" s="98" t="s">
        <v>10</v>
      </c>
      <c r="R172" s="14" t="s">
        <v>643</v>
      </c>
      <c r="S172" s="5">
        <f>SUM(P172-O172)</f>
        <v>2.0833333333333259E-2</v>
      </c>
    </row>
    <row r="173" spans="1:19" ht="10.5" customHeight="1" outlineLevel="1" x14ac:dyDescent="0.2">
      <c r="A173" s="16"/>
      <c r="B173" s="16"/>
      <c r="C173" s="16"/>
      <c r="D173" s="16"/>
      <c r="E173" s="16"/>
      <c r="F173" s="16"/>
      <c r="G173" s="16">
        <f>S173</f>
        <v>2.0833333333333259E-2</v>
      </c>
      <c r="H173" s="16"/>
      <c r="I173" s="16"/>
      <c r="J173" s="16"/>
      <c r="K173" s="16"/>
      <c r="L173" s="16"/>
      <c r="M173" s="16"/>
      <c r="N173" s="2">
        <f>N163</f>
        <v>43383</v>
      </c>
      <c r="O173" s="3">
        <f t="shared" si="82"/>
        <v>0.6041666666666663</v>
      </c>
      <c r="P173" s="4">
        <f t="shared" si="83"/>
        <v>0.62499999999999956</v>
      </c>
      <c r="Q173" s="98" t="s">
        <v>10</v>
      </c>
      <c r="R173" s="14" t="s">
        <v>643</v>
      </c>
      <c r="S173" s="5">
        <f>SUM(P173-O173)</f>
        <v>2.0833333333333259E-2</v>
      </c>
    </row>
    <row r="174" spans="1:19" ht="10.5" customHeight="1" outlineLevel="1" x14ac:dyDescent="0.2">
      <c r="A174" s="16"/>
      <c r="B174" s="16"/>
      <c r="C174" s="16"/>
      <c r="D174" s="16"/>
      <c r="E174" s="16"/>
      <c r="F174" s="16"/>
      <c r="G174" s="16"/>
      <c r="H174" s="16">
        <f>S174</f>
        <v>2.0833333333333259E-2</v>
      </c>
      <c r="I174" s="16"/>
      <c r="J174" s="16"/>
      <c r="K174" s="16"/>
      <c r="L174" s="16"/>
      <c r="M174" s="16"/>
      <c r="N174" s="2">
        <f>N163</f>
        <v>43383</v>
      </c>
      <c r="O174" s="3">
        <f>SUM(P173)</f>
        <v>0.62499999999999956</v>
      </c>
      <c r="P174" s="4">
        <f t="shared" si="83"/>
        <v>0.64583333333333282</v>
      </c>
      <c r="Q174" s="98" t="s">
        <v>11</v>
      </c>
      <c r="R174" s="86" t="s">
        <v>641</v>
      </c>
      <c r="S174" s="5">
        <f t="shared" ref="S174:S175" si="84">SUM(P174-O174)</f>
        <v>2.0833333333333259E-2</v>
      </c>
    </row>
    <row r="175" spans="1:19" ht="10.5" customHeight="1" outlineLevel="1" x14ac:dyDescent="0.2">
      <c r="A175" s="16"/>
      <c r="B175" s="16">
        <f>S175</f>
        <v>2.0833333333333259E-2</v>
      </c>
      <c r="C175" s="16"/>
      <c r="D175" s="16"/>
      <c r="E175" s="16"/>
      <c r="F175" s="16"/>
      <c r="G175" s="16"/>
      <c r="H175" s="16"/>
      <c r="I175" s="16"/>
      <c r="J175" s="16"/>
      <c r="K175" s="16"/>
      <c r="L175" s="16"/>
      <c r="M175" s="16"/>
      <c r="N175" s="2">
        <f>N163</f>
        <v>43383</v>
      </c>
      <c r="O175" s="3">
        <f>SUM(P174)</f>
        <v>0.64583333333333282</v>
      </c>
      <c r="P175" s="4">
        <f t="shared" si="83"/>
        <v>0.66666666666666607</v>
      </c>
      <c r="Q175" s="98" t="s">
        <v>252</v>
      </c>
      <c r="R175" s="86" t="s">
        <v>642</v>
      </c>
      <c r="S175" s="5">
        <f t="shared" si="84"/>
        <v>2.0833333333333259E-2</v>
      </c>
    </row>
    <row r="176" spans="1:19" ht="10.5" customHeight="1" outlineLevel="1" x14ac:dyDescent="0.2">
      <c r="B176" s="16"/>
      <c r="C176" s="16"/>
      <c r="D176" s="16"/>
      <c r="E176" s="16"/>
      <c r="F176" s="16"/>
      <c r="G176" s="16">
        <f>S176</f>
        <v>2.0833333333333259E-2</v>
      </c>
      <c r="H176" s="16"/>
      <c r="I176" s="16"/>
      <c r="J176" s="16"/>
      <c r="K176" s="16"/>
      <c r="L176" s="16"/>
      <c r="M176" s="16"/>
      <c r="N176" s="2">
        <f>N163</f>
        <v>43383</v>
      </c>
      <c r="O176" s="3">
        <f>SUM(P175)</f>
        <v>0.66666666666666607</v>
      </c>
      <c r="P176" s="4">
        <f t="shared" si="83"/>
        <v>0.68749999999999933</v>
      </c>
      <c r="Q176" s="98" t="s">
        <v>10</v>
      </c>
      <c r="R176" s="14" t="s">
        <v>643</v>
      </c>
      <c r="S176" s="5">
        <f>SUM(P176-O176)</f>
        <v>2.0833333333333259E-2</v>
      </c>
    </row>
    <row r="177" spans="1:19" ht="10.5" customHeight="1" outlineLevel="1" x14ac:dyDescent="0.2">
      <c r="B177" s="16"/>
      <c r="C177" s="16"/>
      <c r="D177" s="16"/>
      <c r="E177" s="16"/>
      <c r="F177" s="16"/>
      <c r="G177" s="16">
        <f>S177</f>
        <v>2.0833333333333259E-2</v>
      </c>
      <c r="H177" s="16"/>
      <c r="I177" s="16"/>
      <c r="J177" s="16"/>
      <c r="K177" s="16"/>
      <c r="L177" s="16"/>
      <c r="M177" s="16"/>
      <c r="N177" s="2">
        <f>N163</f>
        <v>43383</v>
      </c>
      <c r="O177" s="3">
        <f t="shared" ref="O177:O183" si="85">SUM(P176)</f>
        <v>0.68749999999999933</v>
      </c>
      <c r="P177" s="4">
        <f t="shared" si="83"/>
        <v>0.70833333333333259</v>
      </c>
      <c r="Q177" s="98" t="s">
        <v>10</v>
      </c>
      <c r="R177" s="14" t="s">
        <v>643</v>
      </c>
      <c r="S177" s="5">
        <f t="shared" ref="S177:S179" si="86">SUM(P177-O177)</f>
        <v>2.0833333333333259E-2</v>
      </c>
    </row>
    <row r="178" spans="1:19" ht="10.5" customHeight="1" outlineLevel="1" x14ac:dyDescent="0.2">
      <c r="B178" s="16"/>
      <c r="C178" s="16"/>
      <c r="D178" s="16"/>
      <c r="E178" s="16"/>
      <c r="F178" s="16"/>
      <c r="G178" s="16"/>
      <c r="H178" s="16">
        <f>S178</f>
        <v>2.0833333333333259E-2</v>
      </c>
      <c r="I178" s="16"/>
      <c r="J178" s="16"/>
      <c r="K178" s="16"/>
      <c r="L178" s="16"/>
      <c r="M178" s="16"/>
      <c r="N178" s="2">
        <f>N163</f>
        <v>43383</v>
      </c>
      <c r="O178" s="3">
        <f t="shared" si="85"/>
        <v>0.70833333333333259</v>
      </c>
      <c r="P178" s="4">
        <f t="shared" si="83"/>
        <v>0.72916666666666585</v>
      </c>
      <c r="Q178" s="98" t="s">
        <v>11</v>
      </c>
      <c r="R178" s="86" t="s">
        <v>644</v>
      </c>
      <c r="S178" s="5">
        <f t="shared" si="86"/>
        <v>2.0833333333333259E-2</v>
      </c>
    </row>
    <row r="179" spans="1:19" ht="10.5" customHeight="1" outlineLevel="1" x14ac:dyDescent="0.2">
      <c r="B179" s="16"/>
      <c r="C179" s="13"/>
      <c r="D179" s="16"/>
      <c r="E179" s="16"/>
      <c r="F179" s="16"/>
      <c r="G179" s="16"/>
      <c r="H179" s="16">
        <f>S179</f>
        <v>2.0833333333333259E-2</v>
      </c>
      <c r="J179" s="16"/>
      <c r="K179" s="16"/>
      <c r="L179" s="16"/>
      <c r="M179" s="16"/>
      <c r="N179" s="2">
        <f>N163</f>
        <v>43383</v>
      </c>
      <c r="O179" s="3">
        <f t="shared" si="85"/>
        <v>0.72916666666666585</v>
      </c>
      <c r="P179" s="4">
        <f t="shared" si="83"/>
        <v>0.74999999999999911</v>
      </c>
      <c r="Q179" s="98" t="s">
        <v>11</v>
      </c>
      <c r="R179" s="86" t="s">
        <v>645</v>
      </c>
      <c r="S179" s="5">
        <f t="shared" si="86"/>
        <v>2.0833333333333259E-2</v>
      </c>
    </row>
    <row r="180" spans="1:19" ht="10.5" customHeight="1" outlineLevel="1" x14ac:dyDescent="0.2">
      <c r="B180" s="16"/>
      <c r="C180" s="13"/>
      <c r="D180" s="16"/>
      <c r="E180" s="16"/>
      <c r="F180" s="16"/>
      <c r="G180" s="16">
        <f>S180</f>
        <v>2.0833333333333259E-2</v>
      </c>
      <c r="H180" s="16"/>
      <c r="J180" s="16"/>
      <c r="K180" s="16"/>
      <c r="L180" s="16"/>
      <c r="M180" s="16"/>
      <c r="N180" s="2">
        <f>N163</f>
        <v>43383</v>
      </c>
      <c r="O180" s="3">
        <f t="shared" si="85"/>
        <v>0.74999999999999911</v>
      </c>
      <c r="P180" s="4">
        <f t="shared" si="83"/>
        <v>0.77083333333333237</v>
      </c>
      <c r="Q180" s="98" t="s">
        <v>10</v>
      </c>
      <c r="R180" s="86" t="s">
        <v>647</v>
      </c>
      <c r="S180" s="5">
        <f>SUM(P180-O180)</f>
        <v>2.0833333333333259E-2</v>
      </c>
    </row>
    <row r="181" spans="1:19" ht="10.5" customHeight="1" outlineLevel="1" x14ac:dyDescent="0.2">
      <c r="B181" s="16"/>
      <c r="C181" s="13"/>
      <c r="D181" s="16"/>
      <c r="E181" s="16"/>
      <c r="F181" s="16"/>
      <c r="G181" s="16">
        <f>S181</f>
        <v>2.0833333333333259E-2</v>
      </c>
      <c r="H181" s="16"/>
      <c r="J181" s="16"/>
      <c r="K181" s="16"/>
      <c r="L181" s="16"/>
      <c r="M181" s="16"/>
      <c r="N181" s="2">
        <f>N163</f>
        <v>43383</v>
      </c>
      <c r="O181" s="3">
        <f t="shared" si="85"/>
        <v>0.77083333333333237</v>
      </c>
      <c r="P181" s="4">
        <f t="shared" si="83"/>
        <v>0.79166666666666563</v>
      </c>
      <c r="Q181" s="98" t="s">
        <v>10</v>
      </c>
      <c r="R181" s="86" t="s">
        <v>647</v>
      </c>
      <c r="S181" s="5">
        <f>SUM(P181-O181)</f>
        <v>2.0833333333333259E-2</v>
      </c>
    </row>
    <row r="182" spans="1:19" ht="10.5" customHeight="1" outlineLevel="1" x14ac:dyDescent="0.2">
      <c r="B182" s="16"/>
      <c r="C182" s="13"/>
      <c r="D182" s="16"/>
      <c r="E182" s="16"/>
      <c r="F182" s="16"/>
      <c r="G182" s="16">
        <f>S182</f>
        <v>2.0833333333333259E-2</v>
      </c>
      <c r="H182" s="16"/>
      <c r="J182" s="16"/>
      <c r="K182" s="16"/>
      <c r="L182" s="16"/>
      <c r="M182" s="16"/>
      <c r="N182" s="2">
        <f>N163</f>
        <v>43383</v>
      </c>
      <c r="O182" s="3">
        <f t="shared" si="85"/>
        <v>0.79166666666666563</v>
      </c>
      <c r="P182" s="4">
        <f t="shared" si="83"/>
        <v>0.81249999999999889</v>
      </c>
      <c r="Q182" s="98" t="s">
        <v>10</v>
      </c>
      <c r="R182" s="86" t="s">
        <v>647</v>
      </c>
      <c r="S182" s="5">
        <f>SUM(P182-O182)</f>
        <v>2.0833333333333259E-2</v>
      </c>
    </row>
    <row r="183" spans="1:19" ht="10.5" customHeight="1" outlineLevel="1" thickBot="1" x14ac:dyDescent="0.25">
      <c r="B183" s="16"/>
      <c r="C183" s="13"/>
      <c r="D183" s="16"/>
      <c r="E183" s="16"/>
      <c r="F183" s="16"/>
      <c r="G183" s="16">
        <f>S183</f>
        <v>2.0833333333333259E-2</v>
      </c>
      <c r="H183" s="16"/>
      <c r="J183" s="16"/>
      <c r="K183" s="16"/>
      <c r="L183" s="16"/>
      <c r="M183" s="16"/>
      <c r="N183" s="2">
        <f>N163</f>
        <v>43383</v>
      </c>
      <c r="O183" s="3">
        <f t="shared" si="85"/>
        <v>0.81249999999999889</v>
      </c>
      <c r="P183" s="4">
        <f t="shared" si="83"/>
        <v>0.83333333333333215</v>
      </c>
      <c r="Q183" s="98" t="s">
        <v>10</v>
      </c>
      <c r="R183" s="86" t="s">
        <v>647</v>
      </c>
      <c r="S183" s="5">
        <f>SUM(P183-O183)</f>
        <v>2.0833333333333259E-2</v>
      </c>
    </row>
    <row r="184" spans="1:19" ht="10.5" customHeight="1" outlineLevel="1" x14ac:dyDescent="0.2">
      <c r="A184" s="17">
        <f t="shared" ref="A184:M184" si="87">SUM(A164:A183)</f>
        <v>0</v>
      </c>
      <c r="B184" s="17">
        <f t="shared" si="87"/>
        <v>2.0833333333333259E-2</v>
      </c>
      <c r="C184" s="17">
        <f t="shared" si="87"/>
        <v>0</v>
      </c>
      <c r="D184" s="17">
        <f t="shared" si="87"/>
        <v>2.0833333333333315E-2</v>
      </c>
      <c r="E184" s="17">
        <f t="shared" si="87"/>
        <v>0</v>
      </c>
      <c r="F184" s="17">
        <f t="shared" si="87"/>
        <v>0</v>
      </c>
      <c r="G184" s="17">
        <f t="shared" si="87"/>
        <v>0.27083333333333259</v>
      </c>
      <c r="H184" s="17">
        <f t="shared" si="87"/>
        <v>6.2499999999999778E-2</v>
      </c>
      <c r="I184" s="17">
        <f t="shared" si="87"/>
        <v>0</v>
      </c>
      <c r="J184" s="17">
        <f t="shared" si="87"/>
        <v>0</v>
      </c>
      <c r="K184" s="17">
        <f t="shared" si="87"/>
        <v>0</v>
      </c>
      <c r="L184" s="17">
        <f t="shared" si="87"/>
        <v>0</v>
      </c>
      <c r="M184" s="17">
        <f t="shared" si="87"/>
        <v>0</v>
      </c>
      <c r="N184" s="55" t="b">
        <f>SUM(A184:M184) = S184</f>
        <v>1</v>
      </c>
      <c r="O184" s="23"/>
      <c r="P184" s="23"/>
      <c r="Q184" s="49"/>
      <c r="R184" s="49"/>
      <c r="S184" s="17">
        <f>SUM(S164:S183)</f>
        <v>0.37499999999999895</v>
      </c>
    </row>
    <row r="185" spans="1:19" ht="10.5" customHeight="1" outlineLevel="1" x14ac:dyDescent="0.2">
      <c r="A185" s="8">
        <f t="shared" ref="A185:C185" si="88">(A184-INT(A184))*24</f>
        <v>0</v>
      </c>
      <c r="B185" s="8">
        <f t="shared" si="88"/>
        <v>0.49999999999999822</v>
      </c>
      <c r="C185" s="8">
        <f t="shared" si="88"/>
        <v>0</v>
      </c>
      <c r="D185" s="18">
        <f>(D184-INT(D184))*24</f>
        <v>0.49999999999999956</v>
      </c>
      <c r="E185" s="18">
        <f>(E184-INT(E184))*24</f>
        <v>0</v>
      </c>
      <c r="F185" s="18">
        <f>(F184-INT(F184))*24</f>
        <v>0</v>
      </c>
      <c r="G185" s="18">
        <f>(G184-INT(G184))*24</f>
        <v>6.4999999999999822</v>
      </c>
      <c r="H185" s="18">
        <f t="shared" ref="H185:M185" si="89">(H184-INT(H184))*24</f>
        <v>1.4999999999999947</v>
      </c>
      <c r="I185" s="18">
        <f t="shared" si="89"/>
        <v>0</v>
      </c>
      <c r="J185" s="18">
        <f t="shared" si="89"/>
        <v>0</v>
      </c>
      <c r="K185" s="18">
        <f t="shared" si="89"/>
        <v>0</v>
      </c>
      <c r="L185" s="18">
        <f t="shared" si="89"/>
        <v>0</v>
      </c>
      <c r="M185" s="57">
        <f t="shared" si="89"/>
        <v>0</v>
      </c>
      <c r="N185" s="26">
        <f>SUM(A185:M185)</f>
        <v>8.9999999999999751</v>
      </c>
      <c r="O185" s="9"/>
      <c r="P185" s="9"/>
      <c r="Q185" s="50"/>
      <c r="R185" s="50"/>
      <c r="S185" s="52"/>
    </row>
    <row r="186" spans="1:19" ht="10.5" customHeight="1" outlineLevel="1" thickBot="1" x14ac:dyDescent="0.25">
      <c r="A186" s="15"/>
      <c r="B186" s="11"/>
      <c r="C186" s="11"/>
      <c r="D186" s="20">
        <f>SUM(A185:D185)</f>
        <v>0.99999999999999778</v>
      </c>
      <c r="E186" s="20">
        <f t="shared" ref="E186:M186" si="90">E185</f>
        <v>0</v>
      </c>
      <c r="F186" s="20">
        <f t="shared" si="90"/>
        <v>0</v>
      </c>
      <c r="G186" s="20">
        <f t="shared" si="90"/>
        <v>6.4999999999999822</v>
      </c>
      <c r="H186" s="20">
        <f t="shared" si="90"/>
        <v>1.4999999999999947</v>
      </c>
      <c r="I186" s="20">
        <f t="shared" si="90"/>
        <v>0</v>
      </c>
      <c r="J186" s="20">
        <f t="shared" si="90"/>
        <v>0</v>
      </c>
      <c r="K186" s="20">
        <f t="shared" si="90"/>
        <v>0</v>
      </c>
      <c r="L186" s="20">
        <f t="shared" si="90"/>
        <v>0</v>
      </c>
      <c r="M186" s="58">
        <f t="shared" si="90"/>
        <v>0</v>
      </c>
      <c r="N186" s="60">
        <f>S186</f>
        <v>0.37499999999999895</v>
      </c>
      <c r="O186" s="12"/>
      <c r="P186" s="12"/>
      <c r="Q186" s="51"/>
      <c r="R186" s="51"/>
      <c r="S186" s="54">
        <f>SUM(S184:S185)</f>
        <v>0.37499999999999895</v>
      </c>
    </row>
    <row r="187" spans="1:19" ht="10.5" customHeight="1" outlineLevel="1" thickBot="1" x14ac:dyDescent="0.25">
      <c r="A187" s="39"/>
      <c r="B187" s="40" t="s">
        <v>252</v>
      </c>
      <c r="C187" s="40" t="s">
        <v>19</v>
      </c>
      <c r="D187" s="40" t="s">
        <v>3</v>
      </c>
      <c r="E187" s="59" t="s">
        <v>24</v>
      </c>
      <c r="F187" s="40" t="s">
        <v>12</v>
      </c>
      <c r="G187" s="39" t="s">
        <v>10</v>
      </c>
      <c r="H187" s="39" t="s">
        <v>11</v>
      </c>
      <c r="I187" s="39" t="s">
        <v>15</v>
      </c>
      <c r="J187" s="39" t="s">
        <v>13</v>
      </c>
      <c r="K187" s="39" t="s">
        <v>368</v>
      </c>
      <c r="L187" s="39" t="s">
        <v>687</v>
      </c>
      <c r="M187" s="59" t="s">
        <v>26</v>
      </c>
      <c r="N187" s="56">
        <f>N163+1</f>
        <v>43384</v>
      </c>
      <c r="O187" s="4">
        <v>0.375</v>
      </c>
      <c r="P187" s="4">
        <f>O187</f>
        <v>0.375</v>
      </c>
      <c r="Q187" s="47" t="s">
        <v>23</v>
      </c>
      <c r="R187" s="86" t="s">
        <v>639</v>
      </c>
      <c r="S187" s="5">
        <f t="shared" ref="S187" si="91">SUM(P187-O187)</f>
        <v>0</v>
      </c>
    </row>
    <row r="188" spans="1:19" ht="10.5" customHeight="1" outlineLevel="1" x14ac:dyDescent="0.2">
      <c r="B188" s="16"/>
      <c r="C188" s="13"/>
      <c r="D188" s="16"/>
      <c r="E188" s="16"/>
      <c r="F188" s="16"/>
      <c r="G188" s="13"/>
      <c r="H188" s="16"/>
      <c r="I188" s="16">
        <f>S188</f>
        <v>2.0833333333333315E-2</v>
      </c>
      <c r="J188" s="16"/>
      <c r="M188" s="16"/>
      <c r="N188" s="2">
        <f>N187</f>
        <v>43384</v>
      </c>
      <c r="O188" s="3">
        <f>SUM(P187)</f>
        <v>0.375</v>
      </c>
      <c r="P188" s="4">
        <f>P187+0.0208333333333333</f>
        <v>0.39583333333333331</v>
      </c>
      <c r="Q188" s="98" t="s">
        <v>36</v>
      </c>
      <c r="R188" s="86" t="s">
        <v>648</v>
      </c>
      <c r="S188" s="5">
        <f t="shared" ref="S188:S190" si="92">SUM(P188-O188)</f>
        <v>2.0833333333333315E-2</v>
      </c>
    </row>
    <row r="189" spans="1:19" ht="10.5" customHeight="1" outlineLevel="1" x14ac:dyDescent="0.2">
      <c r="B189" s="16"/>
      <c r="C189" s="13"/>
      <c r="D189" s="16"/>
      <c r="E189" s="16"/>
      <c r="F189" s="16"/>
      <c r="G189" s="16"/>
      <c r="H189" s="16"/>
      <c r="I189" s="16">
        <f>S189</f>
        <v>2.0833333333333315E-2</v>
      </c>
      <c r="J189" s="16"/>
      <c r="K189" s="16"/>
      <c r="M189" s="16"/>
      <c r="N189" s="2">
        <f>N187</f>
        <v>43384</v>
      </c>
      <c r="O189" s="3">
        <f t="shared" ref="O189:O197" si="93">SUM(P188)</f>
        <v>0.39583333333333331</v>
      </c>
      <c r="P189" s="4">
        <f>P188+0.0208333333333333</f>
        <v>0.41666666666666663</v>
      </c>
      <c r="Q189" s="98" t="s">
        <v>36</v>
      </c>
      <c r="R189" s="86" t="s">
        <v>648</v>
      </c>
      <c r="S189" s="5">
        <f t="shared" si="92"/>
        <v>2.0833333333333315E-2</v>
      </c>
    </row>
    <row r="190" spans="1:19" ht="10.5" customHeight="1" outlineLevel="1" x14ac:dyDescent="0.2">
      <c r="B190" s="16"/>
      <c r="C190" s="13"/>
      <c r="D190" s="16"/>
      <c r="E190" s="16"/>
      <c r="F190" s="16"/>
      <c r="G190" s="16"/>
      <c r="H190" s="16"/>
      <c r="I190" s="16">
        <f>S190</f>
        <v>2.0833333333333315E-2</v>
      </c>
      <c r="J190" s="16"/>
      <c r="K190" s="16"/>
      <c r="L190" s="16"/>
      <c r="M190" s="13"/>
      <c r="N190" s="2">
        <f>N187</f>
        <v>43384</v>
      </c>
      <c r="O190" s="3">
        <f t="shared" si="93"/>
        <v>0.41666666666666663</v>
      </c>
      <c r="P190" s="4">
        <f>P189+0.0208333333333333</f>
        <v>0.43749999999999994</v>
      </c>
      <c r="Q190" s="98" t="s">
        <v>36</v>
      </c>
      <c r="R190" s="86" t="s">
        <v>648</v>
      </c>
      <c r="S190" s="5">
        <f t="shared" si="92"/>
        <v>2.0833333333333315E-2</v>
      </c>
    </row>
    <row r="191" spans="1:19" ht="10.5" customHeight="1" outlineLevel="1" x14ac:dyDescent="0.2">
      <c r="B191" s="16"/>
      <c r="C191" s="16"/>
      <c r="D191" s="16"/>
      <c r="E191" s="16"/>
      <c r="F191" s="16"/>
      <c r="G191" s="16"/>
      <c r="H191" s="16"/>
      <c r="I191" s="16"/>
      <c r="J191" s="16"/>
      <c r="K191" s="16"/>
      <c r="L191" s="16">
        <f>S191</f>
        <v>2.0833333333333315E-2</v>
      </c>
      <c r="M191" s="16"/>
      <c r="N191" s="2">
        <f>N187</f>
        <v>43384</v>
      </c>
      <c r="O191" s="3">
        <f t="shared" si="93"/>
        <v>0.43749999999999994</v>
      </c>
      <c r="P191" s="4">
        <f t="shared" ref="P191:P207" si="94">P190+0.0208333333333333</f>
        <v>0.45833333333333326</v>
      </c>
      <c r="Q191" s="98" t="s">
        <v>687</v>
      </c>
      <c r="R191" s="86" t="s">
        <v>649</v>
      </c>
      <c r="S191" s="5">
        <f>SUM(P191-O191)</f>
        <v>2.0833333333333315E-2</v>
      </c>
    </row>
    <row r="192" spans="1:19" ht="10.5" customHeight="1" outlineLevel="1" x14ac:dyDescent="0.2">
      <c r="B192" s="16"/>
      <c r="C192" s="16"/>
      <c r="D192" s="16"/>
      <c r="E192" s="16"/>
      <c r="F192" s="16"/>
      <c r="G192" s="16">
        <f>S192</f>
        <v>2.0833333333333315E-2</v>
      </c>
      <c r="H192" s="16"/>
      <c r="I192" s="16"/>
      <c r="J192" s="16"/>
      <c r="K192" s="16"/>
      <c r="L192" s="16"/>
      <c r="M192" s="16"/>
      <c r="N192" s="2">
        <f>N187</f>
        <v>43384</v>
      </c>
      <c r="O192" s="3">
        <f t="shared" si="93"/>
        <v>0.45833333333333326</v>
      </c>
      <c r="P192" s="4">
        <f t="shared" si="94"/>
        <v>0.47916666666666657</v>
      </c>
      <c r="Q192" s="98" t="s">
        <v>10</v>
      </c>
      <c r="R192" s="86" t="s">
        <v>650</v>
      </c>
      <c r="S192" s="5">
        <f>SUM(P192-O192)</f>
        <v>2.0833333333333315E-2</v>
      </c>
    </row>
    <row r="193" spans="1:19" ht="10.5" customHeight="1" outlineLevel="1" x14ac:dyDescent="0.2">
      <c r="B193" s="16"/>
      <c r="C193" s="13"/>
      <c r="D193" s="16"/>
      <c r="E193" s="16"/>
      <c r="F193" s="16"/>
      <c r="G193" s="16">
        <f>S193</f>
        <v>2.0833333333333315E-2</v>
      </c>
      <c r="H193" s="16"/>
      <c r="I193" s="16"/>
      <c r="J193" s="16"/>
      <c r="K193" s="16"/>
      <c r="L193" s="16"/>
      <c r="M193" s="13"/>
      <c r="N193" s="2">
        <f>N187</f>
        <v>43384</v>
      </c>
      <c r="O193" s="3">
        <f t="shared" si="93"/>
        <v>0.47916666666666657</v>
      </c>
      <c r="P193" s="4">
        <f t="shared" si="94"/>
        <v>0.49999999999999989</v>
      </c>
      <c r="Q193" s="98" t="s">
        <v>10</v>
      </c>
      <c r="R193" s="86" t="s">
        <v>650</v>
      </c>
      <c r="S193" s="5">
        <f t="shared" ref="S193:S194" si="95">SUM(P193-O193)</f>
        <v>2.0833333333333315E-2</v>
      </c>
    </row>
    <row r="194" spans="1:19" ht="10.5" customHeight="1" outlineLevel="1" x14ac:dyDescent="0.2">
      <c r="B194" s="16"/>
      <c r="C194" s="13"/>
      <c r="D194" s="16"/>
      <c r="E194" s="16"/>
      <c r="F194" s="16"/>
      <c r="G194" s="16">
        <f>S194</f>
        <v>2.0833333333333259E-2</v>
      </c>
      <c r="H194" s="16"/>
      <c r="I194" s="16"/>
      <c r="J194" s="16"/>
      <c r="L194" s="16"/>
      <c r="M194" s="16"/>
      <c r="N194" s="2">
        <f>N187</f>
        <v>43384</v>
      </c>
      <c r="O194" s="3">
        <f t="shared" si="93"/>
        <v>0.49999999999999989</v>
      </c>
      <c r="P194" s="4">
        <f t="shared" si="94"/>
        <v>0.52083333333333315</v>
      </c>
      <c r="Q194" s="98" t="s">
        <v>10</v>
      </c>
      <c r="R194" s="86" t="s">
        <v>650</v>
      </c>
      <c r="S194" s="5">
        <f t="shared" si="95"/>
        <v>2.0833333333333259E-2</v>
      </c>
    </row>
    <row r="195" spans="1:19" ht="10.5" customHeight="1" outlineLevel="1" x14ac:dyDescent="0.2">
      <c r="B195" s="16"/>
      <c r="C195" s="13"/>
      <c r="D195" s="16">
        <f>S195</f>
        <v>2.0833333333333259E-2</v>
      </c>
      <c r="E195" s="16"/>
      <c r="F195" s="16"/>
      <c r="G195" s="16"/>
      <c r="H195" s="16"/>
      <c r="I195" s="16"/>
      <c r="J195" s="16"/>
      <c r="L195" s="16"/>
      <c r="M195" s="13"/>
      <c r="N195" s="2">
        <f>N187</f>
        <v>43384</v>
      </c>
      <c r="O195" s="3">
        <f t="shared" si="93"/>
        <v>0.52083333333333315</v>
      </c>
      <c r="P195" s="4">
        <f t="shared" si="94"/>
        <v>0.54166666666666641</v>
      </c>
      <c r="Q195" s="98" t="s">
        <v>3</v>
      </c>
      <c r="R195" s="86" t="s">
        <v>21</v>
      </c>
      <c r="S195" s="5">
        <f>SUM(P195-O195)</f>
        <v>2.0833333333333259E-2</v>
      </c>
    </row>
    <row r="196" spans="1:19" ht="10.5" customHeight="1" outlineLevel="1" x14ac:dyDescent="0.2">
      <c r="B196" s="16"/>
      <c r="C196" s="13"/>
      <c r="D196" s="16"/>
      <c r="E196" s="16"/>
      <c r="F196" s="16"/>
      <c r="G196" s="16"/>
      <c r="H196" s="16"/>
      <c r="I196" s="16"/>
      <c r="J196" s="16"/>
      <c r="K196" s="16"/>
      <c r="L196" s="16"/>
      <c r="M196" s="13"/>
      <c r="N196" s="2">
        <f>N187</f>
        <v>43384</v>
      </c>
      <c r="O196" s="3">
        <f t="shared" si="93"/>
        <v>0.54166666666666641</v>
      </c>
      <c r="P196" s="4">
        <f t="shared" si="94"/>
        <v>0.56249999999999967</v>
      </c>
      <c r="Q196" s="98" t="s">
        <v>23</v>
      </c>
      <c r="R196" s="86" t="s">
        <v>44</v>
      </c>
      <c r="S196" s="5"/>
    </row>
    <row r="197" spans="1:19" ht="10.5" customHeight="1" outlineLevel="1" x14ac:dyDescent="0.2">
      <c r="B197" s="16"/>
      <c r="C197" s="16"/>
      <c r="D197" s="16"/>
      <c r="E197" s="16"/>
      <c r="F197" s="16"/>
      <c r="G197" s="16"/>
      <c r="H197" s="16"/>
      <c r="I197" s="16"/>
      <c r="J197" s="16"/>
      <c r="K197" s="16"/>
      <c r="L197" s="16"/>
      <c r="M197" s="16"/>
      <c r="N197" s="2">
        <f>N187</f>
        <v>43384</v>
      </c>
      <c r="O197" s="3">
        <f t="shared" si="93"/>
        <v>0.56249999999999967</v>
      </c>
      <c r="P197" s="4">
        <f t="shared" si="94"/>
        <v>0.58333333333333293</v>
      </c>
      <c r="Q197" s="98" t="s">
        <v>23</v>
      </c>
      <c r="R197" s="86" t="s">
        <v>44</v>
      </c>
      <c r="S197" s="5"/>
    </row>
    <row r="198" spans="1:19" ht="10.5" customHeight="1" outlineLevel="1" x14ac:dyDescent="0.2">
      <c r="A198" s="16"/>
      <c r="B198" s="16"/>
      <c r="C198" s="16"/>
      <c r="D198" s="16">
        <f>S198</f>
        <v>2.0833333333333259E-2</v>
      </c>
      <c r="E198" s="16"/>
      <c r="F198" s="16"/>
      <c r="G198" s="16"/>
      <c r="H198" s="16"/>
      <c r="I198" s="16"/>
      <c r="J198" s="16"/>
      <c r="K198" s="16"/>
      <c r="L198" s="16"/>
      <c r="M198" s="16"/>
      <c r="N198" s="2">
        <f>N187</f>
        <v>43384</v>
      </c>
      <c r="O198" s="3">
        <f>SUM(P197)</f>
        <v>0.58333333333333293</v>
      </c>
      <c r="P198" s="4">
        <f t="shared" si="94"/>
        <v>0.60416666666666619</v>
      </c>
      <c r="Q198" s="98" t="s">
        <v>3</v>
      </c>
      <c r="R198" s="86" t="s">
        <v>21</v>
      </c>
      <c r="S198" s="5">
        <f>SUM(P198-O198)</f>
        <v>2.0833333333333259E-2</v>
      </c>
    </row>
    <row r="199" spans="1:19" ht="10.5" customHeight="1" outlineLevel="1" x14ac:dyDescent="0.2">
      <c r="B199" s="16"/>
      <c r="C199" s="13"/>
      <c r="D199" s="16"/>
      <c r="E199" s="16"/>
      <c r="F199" s="16"/>
      <c r="G199" s="16">
        <f>S199</f>
        <v>2.0833333333333259E-2</v>
      </c>
      <c r="H199" s="16"/>
      <c r="J199" s="16"/>
      <c r="K199" s="16"/>
      <c r="L199" s="16"/>
      <c r="M199" s="16"/>
      <c r="N199" s="2">
        <f>N187</f>
        <v>43384</v>
      </c>
      <c r="O199" s="3">
        <f>SUM(P198)</f>
        <v>0.60416666666666619</v>
      </c>
      <c r="P199" s="4">
        <f t="shared" si="94"/>
        <v>0.62499999999999944</v>
      </c>
      <c r="Q199" s="98" t="s">
        <v>10</v>
      </c>
      <c r="R199" s="86" t="s">
        <v>654</v>
      </c>
      <c r="S199" s="5">
        <f>SUM(P199-O199)</f>
        <v>2.0833333333333259E-2</v>
      </c>
    </row>
    <row r="200" spans="1:19" ht="10.5" customHeight="1" outlineLevel="1" x14ac:dyDescent="0.2">
      <c r="B200" s="16"/>
      <c r="C200" s="13"/>
      <c r="D200" s="16"/>
      <c r="E200" s="16"/>
      <c r="F200" s="16"/>
      <c r="G200" s="16">
        <f>S200</f>
        <v>2.0833333333333259E-2</v>
      </c>
      <c r="H200" s="16"/>
      <c r="I200" s="16"/>
      <c r="J200" s="16"/>
      <c r="K200" s="16"/>
      <c r="L200" s="16"/>
      <c r="M200" s="16"/>
      <c r="N200" s="2">
        <f>N187</f>
        <v>43384</v>
      </c>
      <c r="O200" s="3">
        <f>SUM(P199)</f>
        <v>0.62499999999999944</v>
      </c>
      <c r="P200" s="4">
        <f t="shared" si="94"/>
        <v>0.6458333333333327</v>
      </c>
      <c r="Q200" s="98" t="s">
        <v>10</v>
      </c>
      <c r="R200" s="86" t="s">
        <v>654</v>
      </c>
      <c r="S200" s="5">
        <f t="shared" ref="S200" si="96">SUM(P200-O200)</f>
        <v>2.0833333333333259E-2</v>
      </c>
    </row>
    <row r="201" spans="1:19" ht="10.5" customHeight="1" outlineLevel="1" x14ac:dyDescent="0.2">
      <c r="B201" s="16"/>
      <c r="C201" s="13"/>
      <c r="D201" s="16"/>
      <c r="E201" s="16"/>
      <c r="F201" s="16"/>
      <c r="G201" s="16"/>
      <c r="H201" s="16"/>
      <c r="I201" s="16"/>
      <c r="J201" s="16"/>
      <c r="K201" s="16"/>
      <c r="L201" s="16">
        <f>S201</f>
        <v>2.0833333333333259E-2</v>
      </c>
      <c r="M201" s="16"/>
      <c r="N201" s="2">
        <f>N187</f>
        <v>43384</v>
      </c>
      <c r="O201" s="3">
        <f t="shared" ref="O201:O207" si="97">SUM(P200)</f>
        <v>0.6458333333333327</v>
      </c>
      <c r="P201" s="4">
        <f t="shared" si="94"/>
        <v>0.66666666666666596</v>
      </c>
      <c r="Q201" s="98" t="s">
        <v>687</v>
      </c>
      <c r="R201" s="86" t="s">
        <v>651</v>
      </c>
      <c r="S201" s="5">
        <f>SUM(P201-O201)</f>
        <v>2.0833333333333259E-2</v>
      </c>
    </row>
    <row r="202" spans="1:19" ht="10.5" customHeight="1" outlineLevel="1" x14ac:dyDescent="0.2">
      <c r="B202" s="16"/>
      <c r="C202" s="13"/>
      <c r="D202" s="16"/>
      <c r="E202" s="16"/>
      <c r="F202" s="16"/>
      <c r="G202" s="16"/>
      <c r="H202" s="16"/>
      <c r="I202" s="16"/>
      <c r="J202" s="16"/>
      <c r="K202" s="16"/>
      <c r="L202" s="16">
        <f>S202</f>
        <v>2.0833333333333259E-2</v>
      </c>
      <c r="M202" s="16"/>
      <c r="N202" s="2">
        <f>N187</f>
        <v>43384</v>
      </c>
      <c r="O202" s="3">
        <f t="shared" si="97"/>
        <v>0.66666666666666596</v>
      </c>
      <c r="P202" s="4">
        <f t="shared" si="94"/>
        <v>0.68749999999999922</v>
      </c>
      <c r="Q202" s="98" t="s">
        <v>687</v>
      </c>
      <c r="R202" s="86" t="s">
        <v>651</v>
      </c>
      <c r="S202" s="5">
        <f t="shared" ref="S202:S207" si="98">SUM(P202-O202)</f>
        <v>2.0833333333333259E-2</v>
      </c>
    </row>
    <row r="203" spans="1:19" ht="10.5" customHeight="1" outlineLevel="1" x14ac:dyDescent="0.2">
      <c r="B203" s="16"/>
      <c r="C203" s="13"/>
      <c r="D203" s="16"/>
      <c r="E203" s="16"/>
      <c r="F203" s="16"/>
      <c r="G203" s="16"/>
      <c r="H203" s="16">
        <f>S203</f>
        <v>2.0833333333333259E-2</v>
      </c>
      <c r="I203" s="16"/>
      <c r="J203" s="16"/>
      <c r="K203" s="16"/>
      <c r="L203" s="16"/>
      <c r="M203" s="16"/>
      <c r="N203" s="2">
        <f>N187</f>
        <v>43384</v>
      </c>
      <c r="O203" s="3">
        <f t="shared" si="97"/>
        <v>0.68749999999999922</v>
      </c>
      <c r="P203" s="4">
        <f t="shared" si="94"/>
        <v>0.70833333333333248</v>
      </c>
      <c r="Q203" s="98" t="s">
        <v>11</v>
      </c>
      <c r="R203" s="86" t="s">
        <v>652</v>
      </c>
      <c r="S203" s="5">
        <f t="shared" si="98"/>
        <v>2.0833333333333259E-2</v>
      </c>
    </row>
    <row r="204" spans="1:19" ht="10.5" customHeight="1" outlineLevel="1" x14ac:dyDescent="0.2">
      <c r="B204" s="16"/>
      <c r="C204" s="13"/>
      <c r="D204" s="16"/>
      <c r="E204" s="16"/>
      <c r="F204" s="16"/>
      <c r="G204" s="16"/>
      <c r="H204" s="16">
        <f>S204</f>
        <v>2.0833333333333259E-2</v>
      </c>
      <c r="I204" s="16"/>
      <c r="J204" s="16"/>
      <c r="K204" s="16"/>
      <c r="L204" s="16"/>
      <c r="M204" s="16"/>
      <c r="N204" s="2">
        <f>N187</f>
        <v>43384</v>
      </c>
      <c r="O204" s="3">
        <f t="shared" si="97"/>
        <v>0.70833333333333248</v>
      </c>
      <c r="P204" s="4">
        <f t="shared" si="94"/>
        <v>0.72916666666666574</v>
      </c>
      <c r="Q204" s="98" t="s">
        <v>11</v>
      </c>
      <c r="R204" s="86" t="s">
        <v>652</v>
      </c>
      <c r="S204" s="5">
        <f t="shared" si="98"/>
        <v>2.0833333333333259E-2</v>
      </c>
    </row>
    <row r="205" spans="1:19" ht="10.5" customHeight="1" outlineLevel="1" x14ac:dyDescent="0.2">
      <c r="B205" s="16"/>
      <c r="C205" s="13"/>
      <c r="D205" s="16"/>
      <c r="E205" s="16"/>
      <c r="F205" s="16"/>
      <c r="G205" s="16"/>
      <c r="H205" s="16">
        <f>S205</f>
        <v>2.0833333333333259E-2</v>
      </c>
      <c r="I205" s="16"/>
      <c r="J205" s="16"/>
      <c r="K205" s="16"/>
      <c r="L205" s="16"/>
      <c r="M205" s="16"/>
      <c r="N205" s="2">
        <f>N187</f>
        <v>43384</v>
      </c>
      <c r="O205" s="3">
        <f t="shared" si="97"/>
        <v>0.72916666666666574</v>
      </c>
      <c r="P205" s="4">
        <f t="shared" si="94"/>
        <v>0.749999999999999</v>
      </c>
      <c r="Q205" s="98" t="s">
        <v>11</v>
      </c>
      <c r="R205" s="86" t="s">
        <v>652</v>
      </c>
      <c r="S205" s="5">
        <f t="shared" si="98"/>
        <v>2.0833333333333259E-2</v>
      </c>
    </row>
    <row r="206" spans="1:19" ht="10.5" customHeight="1" outlineLevel="1" x14ac:dyDescent="0.2">
      <c r="B206" s="16"/>
      <c r="C206" s="13"/>
      <c r="D206" s="16"/>
      <c r="E206" s="16"/>
      <c r="F206" s="16"/>
      <c r="G206" s="16"/>
      <c r="H206" s="16">
        <f>S206</f>
        <v>2.0833333333333259E-2</v>
      </c>
      <c r="I206" s="16"/>
      <c r="J206" s="16"/>
      <c r="K206" s="16"/>
      <c r="L206" s="16"/>
      <c r="M206" s="16"/>
      <c r="N206" s="2">
        <f>N187</f>
        <v>43384</v>
      </c>
      <c r="O206" s="3">
        <f t="shared" si="97"/>
        <v>0.749999999999999</v>
      </c>
      <c r="P206" s="4">
        <f t="shared" si="94"/>
        <v>0.77083333333333226</v>
      </c>
      <c r="Q206" s="98" t="s">
        <v>11</v>
      </c>
      <c r="R206" s="86" t="s">
        <v>652</v>
      </c>
      <c r="S206" s="5">
        <f t="shared" si="98"/>
        <v>2.0833333333333259E-2</v>
      </c>
    </row>
    <row r="207" spans="1:19" ht="10.5" customHeight="1" outlineLevel="1" thickBot="1" x14ac:dyDescent="0.25">
      <c r="B207" s="16"/>
      <c r="C207" s="13"/>
      <c r="D207" s="16"/>
      <c r="E207" s="16"/>
      <c r="F207" s="16"/>
      <c r="G207" s="16"/>
      <c r="H207" s="16">
        <f>S207</f>
        <v>2.0833333333333259E-2</v>
      </c>
      <c r="I207" s="16"/>
      <c r="J207" s="16"/>
      <c r="K207" s="16"/>
      <c r="L207" s="16"/>
      <c r="M207" s="16"/>
      <c r="N207" s="2">
        <f>N187</f>
        <v>43384</v>
      </c>
      <c r="O207" s="3">
        <f t="shared" si="97"/>
        <v>0.77083333333333226</v>
      </c>
      <c r="P207" s="4">
        <f t="shared" si="94"/>
        <v>0.79166666666666552</v>
      </c>
      <c r="Q207" s="98" t="s">
        <v>11</v>
      </c>
      <c r="R207" s="86" t="s">
        <v>652</v>
      </c>
      <c r="S207" s="5">
        <f t="shared" si="98"/>
        <v>2.0833333333333259E-2</v>
      </c>
    </row>
    <row r="208" spans="1:19" ht="10.5" customHeight="1" outlineLevel="1" x14ac:dyDescent="0.2">
      <c r="A208" s="17">
        <f t="shared" ref="A208:M208" si="99">SUM(A188:A207)</f>
        <v>0</v>
      </c>
      <c r="B208" s="17">
        <f t="shared" si="99"/>
        <v>0</v>
      </c>
      <c r="C208" s="17">
        <f t="shared" si="99"/>
        <v>0</v>
      </c>
      <c r="D208" s="17">
        <f t="shared" si="99"/>
        <v>4.1666666666666519E-2</v>
      </c>
      <c r="E208" s="17">
        <f t="shared" si="99"/>
        <v>0</v>
      </c>
      <c r="F208" s="17">
        <f t="shared" si="99"/>
        <v>0</v>
      </c>
      <c r="G208" s="17">
        <f t="shared" si="99"/>
        <v>0.10416666666666641</v>
      </c>
      <c r="H208" s="17">
        <f t="shared" si="99"/>
        <v>0.1041666666666663</v>
      </c>
      <c r="I208" s="17">
        <f t="shared" si="99"/>
        <v>6.2499999999999944E-2</v>
      </c>
      <c r="J208" s="17">
        <f t="shared" si="99"/>
        <v>0</v>
      </c>
      <c r="K208" s="17">
        <f t="shared" si="99"/>
        <v>0</v>
      </c>
      <c r="L208" s="17">
        <f t="shared" si="99"/>
        <v>6.2499999999999833E-2</v>
      </c>
      <c r="M208" s="17">
        <f t="shared" si="99"/>
        <v>0</v>
      </c>
      <c r="N208" s="55" t="b">
        <f>SUM(A208:M208) = S208</f>
        <v>1</v>
      </c>
      <c r="O208" s="23"/>
      <c r="P208" s="23"/>
      <c r="Q208" s="49"/>
      <c r="R208" s="49"/>
      <c r="S208" s="17">
        <f>SUM(S188:S207)</f>
        <v>0.374999999999999</v>
      </c>
    </row>
    <row r="209" spans="1:19" ht="10.5" customHeight="1" outlineLevel="1" x14ac:dyDescent="0.2">
      <c r="A209" s="8">
        <f t="shared" ref="A209:C209" si="100">(A208-INT(A208))*24</f>
        <v>0</v>
      </c>
      <c r="B209" s="8">
        <f t="shared" si="100"/>
        <v>0</v>
      </c>
      <c r="C209" s="8">
        <f t="shared" si="100"/>
        <v>0</v>
      </c>
      <c r="D209" s="18">
        <f>(D208-INT(D208))*24</f>
        <v>0.99999999999999645</v>
      </c>
      <c r="E209" s="18">
        <f>(E208-INT(E208))*24</f>
        <v>0</v>
      </c>
      <c r="F209" s="18">
        <f>(F208-INT(F208))*24</f>
        <v>0</v>
      </c>
      <c r="G209" s="18">
        <f>(G208-INT(G208))*24</f>
        <v>2.4999999999999938</v>
      </c>
      <c r="H209" s="18">
        <f t="shared" ref="H209:M209" si="101">(H208-INT(H208))*24</f>
        <v>2.4999999999999911</v>
      </c>
      <c r="I209" s="18">
        <f t="shared" si="101"/>
        <v>1.4999999999999987</v>
      </c>
      <c r="J209" s="18">
        <f t="shared" si="101"/>
        <v>0</v>
      </c>
      <c r="K209" s="18">
        <f t="shared" si="101"/>
        <v>0</v>
      </c>
      <c r="L209" s="18">
        <f t="shared" si="101"/>
        <v>1.499999999999996</v>
      </c>
      <c r="M209" s="57">
        <f t="shared" si="101"/>
        <v>0</v>
      </c>
      <c r="N209" s="26">
        <f>SUM(A209:M209)</f>
        <v>8.9999999999999769</v>
      </c>
      <c r="O209" s="24"/>
      <c r="P209" s="24"/>
      <c r="Q209" s="50"/>
      <c r="R209" s="50"/>
      <c r="S209" s="52"/>
    </row>
    <row r="210" spans="1:19" ht="10.5" customHeight="1" outlineLevel="1" thickBot="1" x14ac:dyDescent="0.25">
      <c r="A210" s="27"/>
      <c r="B210" s="19"/>
      <c r="C210" s="19"/>
      <c r="D210" s="20">
        <f>SUM(A209:D209)</f>
        <v>0.99999999999999645</v>
      </c>
      <c r="E210" s="20">
        <f t="shared" ref="E210:M210" si="102">E209</f>
        <v>0</v>
      </c>
      <c r="F210" s="20">
        <f t="shared" si="102"/>
        <v>0</v>
      </c>
      <c r="G210" s="20">
        <f t="shared" si="102"/>
        <v>2.4999999999999938</v>
      </c>
      <c r="H210" s="20">
        <f t="shared" si="102"/>
        <v>2.4999999999999911</v>
      </c>
      <c r="I210" s="20">
        <f t="shared" si="102"/>
        <v>1.4999999999999987</v>
      </c>
      <c r="J210" s="20">
        <f t="shared" si="102"/>
        <v>0</v>
      </c>
      <c r="K210" s="20">
        <f t="shared" si="102"/>
        <v>0</v>
      </c>
      <c r="L210" s="20">
        <f t="shared" si="102"/>
        <v>1.499999999999996</v>
      </c>
      <c r="M210" s="58">
        <f t="shared" si="102"/>
        <v>0</v>
      </c>
      <c r="N210" s="60">
        <f>S210</f>
        <v>0.374999999999999</v>
      </c>
      <c r="O210" s="25"/>
      <c r="P210" s="25"/>
      <c r="Q210" s="51"/>
      <c r="R210" s="51"/>
      <c r="S210" s="54">
        <f>SUM(S208:S209)</f>
        <v>0.374999999999999</v>
      </c>
    </row>
    <row r="211" spans="1:19" ht="10.5" customHeight="1" outlineLevel="1" thickBot="1" x14ac:dyDescent="0.25">
      <c r="A211" s="39"/>
      <c r="B211" s="40" t="s">
        <v>252</v>
      </c>
      <c r="C211" s="40" t="s">
        <v>19</v>
      </c>
      <c r="D211" s="40" t="s">
        <v>3</v>
      </c>
      <c r="E211" s="59" t="s">
        <v>24</v>
      </c>
      <c r="F211" s="40" t="s">
        <v>12</v>
      </c>
      <c r="G211" s="39" t="s">
        <v>10</v>
      </c>
      <c r="H211" s="39" t="s">
        <v>11</v>
      </c>
      <c r="I211" s="39" t="s">
        <v>15</v>
      </c>
      <c r="J211" s="39" t="s">
        <v>13</v>
      </c>
      <c r="K211" s="39" t="s">
        <v>368</v>
      </c>
      <c r="L211" s="39" t="s">
        <v>687</v>
      </c>
      <c r="M211" s="59" t="s">
        <v>26</v>
      </c>
      <c r="N211" s="56">
        <f>N187+1</f>
        <v>43385</v>
      </c>
      <c r="O211" s="4">
        <v>0.375</v>
      </c>
      <c r="P211" s="4">
        <f>O211</f>
        <v>0.375</v>
      </c>
      <c r="Q211" s="47" t="s">
        <v>23</v>
      </c>
      <c r="R211" s="86" t="s">
        <v>661</v>
      </c>
      <c r="S211" s="5">
        <f t="shared" ref="S211" si="103">SUM(P211-O211)</f>
        <v>0</v>
      </c>
    </row>
    <row r="212" spans="1:19" ht="10.5" customHeight="1" outlineLevel="1" x14ac:dyDescent="0.2">
      <c r="B212" s="16"/>
      <c r="C212" s="13"/>
      <c r="D212" s="16"/>
      <c r="E212" s="16"/>
      <c r="F212" s="16"/>
      <c r="G212" s="16"/>
      <c r="H212" s="16">
        <f>S212</f>
        <v>2.0833333333333315E-2</v>
      </c>
      <c r="J212" s="16"/>
      <c r="M212" s="16"/>
      <c r="N212" s="2">
        <f>N211</f>
        <v>43385</v>
      </c>
      <c r="O212" s="3">
        <f>SUM(P211)</f>
        <v>0.375</v>
      </c>
      <c r="P212" s="4">
        <f>P211+0.0208333333333333</f>
        <v>0.39583333333333331</v>
      </c>
      <c r="Q212" s="98" t="s">
        <v>11</v>
      </c>
      <c r="R212" s="86" t="s">
        <v>653</v>
      </c>
      <c r="S212" s="5">
        <f t="shared" ref="S212:S213" si="104">SUM(P212-O212)</f>
        <v>2.0833333333333315E-2</v>
      </c>
    </row>
    <row r="213" spans="1:19" ht="10.5" customHeight="1" outlineLevel="1" x14ac:dyDescent="0.2">
      <c r="B213" s="16"/>
      <c r="C213" s="13"/>
      <c r="D213" s="16"/>
      <c r="E213" s="16"/>
      <c r="F213" s="16"/>
      <c r="G213" s="16"/>
      <c r="H213" s="16"/>
      <c r="I213" s="16"/>
      <c r="J213" s="16"/>
      <c r="K213" s="16"/>
      <c r="L213" s="16">
        <f>S213</f>
        <v>2.0833333333333315E-2</v>
      </c>
      <c r="M213" s="16"/>
      <c r="N213" s="2">
        <f>N211</f>
        <v>43385</v>
      </c>
      <c r="O213" s="3">
        <f t="shared" ref="O213:O230" si="105">SUM(P212)</f>
        <v>0.39583333333333331</v>
      </c>
      <c r="P213" s="4">
        <f t="shared" ref="P213:P230" si="106">P212+0.0208333333333333</f>
        <v>0.41666666666666663</v>
      </c>
      <c r="Q213" s="98" t="s">
        <v>687</v>
      </c>
      <c r="R213" s="86" t="s">
        <v>655</v>
      </c>
      <c r="S213" s="5">
        <f t="shared" si="104"/>
        <v>2.0833333333333315E-2</v>
      </c>
    </row>
    <row r="214" spans="1:19" ht="10.5" customHeight="1" outlineLevel="1" x14ac:dyDescent="0.2">
      <c r="B214" s="16"/>
      <c r="C214" s="13"/>
      <c r="D214" s="5"/>
      <c r="E214" s="16"/>
      <c r="F214" s="16"/>
      <c r="G214" s="16"/>
      <c r="H214" s="16"/>
      <c r="I214" s="16"/>
      <c r="J214" s="16"/>
      <c r="K214" s="16"/>
      <c r="L214" s="16">
        <f>S214</f>
        <v>2.0833333333333315E-2</v>
      </c>
      <c r="M214" s="13"/>
      <c r="N214" s="2">
        <f>N211</f>
        <v>43385</v>
      </c>
      <c r="O214" s="3">
        <f t="shared" si="105"/>
        <v>0.41666666666666663</v>
      </c>
      <c r="P214" s="4">
        <f t="shared" si="106"/>
        <v>0.43749999999999994</v>
      </c>
      <c r="Q214" s="98" t="s">
        <v>687</v>
      </c>
      <c r="R214" s="86" t="s">
        <v>655</v>
      </c>
      <c r="S214" s="5">
        <f>SUM(P214-O214)</f>
        <v>2.0833333333333315E-2</v>
      </c>
    </row>
    <row r="215" spans="1:19" ht="10.5" customHeight="1" outlineLevel="1" x14ac:dyDescent="0.2">
      <c r="B215" s="16"/>
      <c r="C215" s="13"/>
      <c r="D215" s="16"/>
      <c r="E215" s="16"/>
      <c r="F215" s="16"/>
      <c r="G215" s="16"/>
      <c r="H215" s="16"/>
      <c r="I215" s="16"/>
      <c r="J215" s="16"/>
      <c r="K215" s="16"/>
      <c r="L215" s="16">
        <f>S215</f>
        <v>2.0833333333333315E-2</v>
      </c>
      <c r="M215" s="16"/>
      <c r="N215" s="2">
        <f>N211</f>
        <v>43385</v>
      </c>
      <c r="O215" s="3">
        <f t="shared" si="105"/>
        <v>0.43749999999999994</v>
      </c>
      <c r="P215" s="4">
        <f t="shared" si="106"/>
        <v>0.45833333333333326</v>
      </c>
      <c r="Q215" s="98" t="s">
        <v>687</v>
      </c>
      <c r="R215" s="86" t="s">
        <v>656</v>
      </c>
      <c r="S215" s="5">
        <f>SUM(P215-O215)</f>
        <v>2.0833333333333315E-2</v>
      </c>
    </row>
    <row r="216" spans="1:19" ht="10.5" customHeight="1" outlineLevel="1" x14ac:dyDescent="0.2">
      <c r="B216" s="16"/>
      <c r="C216" s="13"/>
      <c r="D216" s="16"/>
      <c r="E216" s="16"/>
      <c r="F216" s="16"/>
      <c r="G216" s="16"/>
      <c r="H216" s="16">
        <f>S216</f>
        <v>2.0833333333333315E-2</v>
      </c>
      <c r="I216" s="16"/>
      <c r="J216" s="16"/>
      <c r="K216" s="16"/>
      <c r="L216" s="16"/>
      <c r="M216" s="16"/>
      <c r="N216" s="2">
        <f>N211</f>
        <v>43385</v>
      </c>
      <c r="O216" s="3">
        <f t="shared" si="105"/>
        <v>0.45833333333333326</v>
      </c>
      <c r="P216" s="4">
        <f t="shared" si="106"/>
        <v>0.47916666666666657</v>
      </c>
      <c r="Q216" s="98" t="s">
        <v>11</v>
      </c>
      <c r="R216" s="86" t="s">
        <v>653</v>
      </c>
      <c r="S216" s="5">
        <f>SUM(P216-O216)</f>
        <v>2.0833333333333315E-2</v>
      </c>
    </row>
    <row r="217" spans="1:19" ht="10.5" customHeight="1" outlineLevel="1" x14ac:dyDescent="0.2">
      <c r="B217" s="16"/>
      <c r="C217" s="13"/>
      <c r="D217" s="16"/>
      <c r="E217" s="16"/>
      <c r="F217" s="16"/>
      <c r="G217" s="16"/>
      <c r="H217" s="16">
        <f>S217</f>
        <v>2.0833333333333315E-2</v>
      </c>
      <c r="I217" s="16"/>
      <c r="J217" s="16"/>
      <c r="K217" s="16"/>
      <c r="L217" s="16"/>
      <c r="M217" s="16"/>
      <c r="N217" s="2">
        <f>N211</f>
        <v>43385</v>
      </c>
      <c r="O217" s="3">
        <f t="shared" si="105"/>
        <v>0.47916666666666657</v>
      </c>
      <c r="P217" s="4">
        <f t="shared" si="106"/>
        <v>0.49999999999999989</v>
      </c>
      <c r="Q217" s="98" t="s">
        <v>11</v>
      </c>
      <c r="R217" s="86" t="s">
        <v>653</v>
      </c>
      <c r="S217" s="5">
        <f>SUM(P217-O217)</f>
        <v>2.0833333333333315E-2</v>
      </c>
    </row>
    <row r="218" spans="1:19" ht="10.5" customHeight="1" outlineLevel="1" x14ac:dyDescent="0.2">
      <c r="B218" s="16"/>
      <c r="C218" s="13"/>
      <c r="D218" s="16"/>
      <c r="E218" s="16"/>
      <c r="F218" s="16"/>
      <c r="G218" s="16"/>
      <c r="H218" s="16">
        <f>S218</f>
        <v>2.0833333333333259E-2</v>
      </c>
      <c r="I218" s="16"/>
      <c r="J218" s="16"/>
      <c r="K218" s="16"/>
      <c r="L218" s="16"/>
      <c r="M218" s="16"/>
      <c r="N218" s="2">
        <f>N211</f>
        <v>43385</v>
      </c>
      <c r="O218" s="3">
        <f t="shared" si="105"/>
        <v>0.49999999999999989</v>
      </c>
      <c r="P218" s="4">
        <f t="shared" si="106"/>
        <v>0.52083333333333315</v>
      </c>
      <c r="Q218" s="98" t="s">
        <v>11</v>
      </c>
      <c r="R218" s="86" t="s">
        <v>653</v>
      </c>
      <c r="S218" s="5">
        <f t="shared" ref="S218:S224" si="107">SUM(P218-O218)</f>
        <v>2.0833333333333259E-2</v>
      </c>
    </row>
    <row r="219" spans="1:19" ht="10.5" customHeight="1" outlineLevel="1" x14ac:dyDescent="0.2">
      <c r="B219" s="16"/>
      <c r="C219" s="13"/>
      <c r="D219" s="16"/>
      <c r="E219" s="16"/>
      <c r="F219" s="16"/>
      <c r="G219" s="16">
        <f>S219</f>
        <v>2.0833333333333259E-2</v>
      </c>
      <c r="H219" s="16"/>
      <c r="I219" s="16"/>
      <c r="J219" s="16"/>
      <c r="L219" s="16"/>
      <c r="M219" s="16"/>
      <c r="N219" s="2">
        <f>N211</f>
        <v>43385</v>
      </c>
      <c r="O219" s="3">
        <f t="shared" si="105"/>
        <v>0.52083333333333315</v>
      </c>
      <c r="P219" s="4">
        <f t="shared" si="106"/>
        <v>0.54166666666666641</v>
      </c>
      <c r="Q219" s="98" t="s">
        <v>10</v>
      </c>
      <c r="R219" s="86" t="s">
        <v>654</v>
      </c>
      <c r="S219" s="5">
        <f t="shared" si="107"/>
        <v>2.0833333333333259E-2</v>
      </c>
    </row>
    <row r="220" spans="1:19" ht="10.5" customHeight="1" outlineLevel="1" x14ac:dyDescent="0.2">
      <c r="B220" s="16"/>
      <c r="C220" s="13"/>
      <c r="D220" s="16"/>
      <c r="E220" s="16"/>
      <c r="F220" s="16"/>
      <c r="G220" s="16">
        <f>S220</f>
        <v>2.0833333333333259E-2</v>
      </c>
      <c r="H220" s="16"/>
      <c r="I220" s="16"/>
      <c r="J220" s="16"/>
      <c r="K220" s="16"/>
      <c r="L220" s="16"/>
      <c r="M220" s="16"/>
      <c r="N220" s="2">
        <f>N211</f>
        <v>43385</v>
      </c>
      <c r="O220" s="3">
        <f t="shared" si="105"/>
        <v>0.54166666666666641</v>
      </c>
      <c r="P220" s="4">
        <f t="shared" si="106"/>
        <v>0.56249999999999967</v>
      </c>
      <c r="Q220" s="98" t="s">
        <v>10</v>
      </c>
      <c r="R220" s="86" t="s">
        <v>654</v>
      </c>
      <c r="S220" s="5">
        <f t="shared" si="107"/>
        <v>2.0833333333333259E-2</v>
      </c>
    </row>
    <row r="221" spans="1:19" ht="10.5" customHeight="1" outlineLevel="1" x14ac:dyDescent="0.2">
      <c r="B221" s="16">
        <f>S221</f>
        <v>2.0833333333333259E-2</v>
      </c>
      <c r="C221" s="16"/>
      <c r="D221" s="16"/>
      <c r="E221" s="16"/>
      <c r="F221" s="16"/>
      <c r="G221" s="16"/>
      <c r="H221" s="16"/>
      <c r="I221" s="16"/>
      <c r="J221" s="16"/>
      <c r="K221" s="16"/>
      <c r="L221" s="16"/>
      <c r="M221" s="16"/>
      <c r="N221" s="2">
        <f>N211</f>
        <v>43385</v>
      </c>
      <c r="O221" s="3">
        <f t="shared" si="105"/>
        <v>0.56249999999999967</v>
      </c>
      <c r="P221" s="4">
        <f t="shared" si="106"/>
        <v>0.58333333333333293</v>
      </c>
      <c r="Q221" s="98" t="s">
        <v>533</v>
      </c>
      <c r="R221" s="86" t="s">
        <v>657</v>
      </c>
      <c r="S221" s="5">
        <f t="shared" si="107"/>
        <v>2.0833333333333259E-2</v>
      </c>
    </row>
    <row r="222" spans="1:19" ht="10.5" customHeight="1" outlineLevel="1" x14ac:dyDescent="0.2">
      <c r="B222" s="16"/>
      <c r="C222" s="16"/>
      <c r="D222" s="16"/>
      <c r="E222" s="16"/>
      <c r="F222" s="16"/>
      <c r="G222" s="16">
        <f>S222</f>
        <v>2.0833333333333259E-2</v>
      </c>
      <c r="H222" s="16"/>
      <c r="I222" s="16"/>
      <c r="J222" s="16"/>
      <c r="K222" s="16"/>
      <c r="L222" s="16"/>
      <c r="M222" s="16"/>
      <c r="N222" s="2">
        <f>N211</f>
        <v>43385</v>
      </c>
      <c r="O222" s="3">
        <f t="shared" si="105"/>
        <v>0.58333333333333293</v>
      </c>
      <c r="P222" s="4">
        <f t="shared" si="106"/>
        <v>0.60416666666666619</v>
      </c>
      <c r="Q222" s="98" t="s">
        <v>10</v>
      </c>
      <c r="R222" s="86" t="s">
        <v>658</v>
      </c>
      <c r="S222" s="5">
        <f t="shared" si="107"/>
        <v>2.0833333333333259E-2</v>
      </c>
    </row>
    <row r="223" spans="1:19" ht="10.5" customHeight="1" outlineLevel="1" x14ac:dyDescent="0.2">
      <c r="B223" s="16"/>
      <c r="C223" s="16"/>
      <c r="D223" s="16"/>
      <c r="E223" s="16"/>
      <c r="F223" s="16"/>
      <c r="G223" s="16">
        <f>S223</f>
        <v>2.0833333333333259E-2</v>
      </c>
      <c r="H223" s="16"/>
      <c r="I223" s="16"/>
      <c r="J223" s="16"/>
      <c r="K223" s="16"/>
      <c r="L223" s="16"/>
      <c r="M223" s="16"/>
      <c r="N223" s="2">
        <f>N211</f>
        <v>43385</v>
      </c>
      <c r="O223" s="3">
        <f t="shared" si="105"/>
        <v>0.60416666666666619</v>
      </c>
      <c r="P223" s="4">
        <f t="shared" si="106"/>
        <v>0.62499999999999944</v>
      </c>
      <c r="Q223" s="98" t="s">
        <v>10</v>
      </c>
      <c r="R223" s="86" t="s">
        <v>658</v>
      </c>
      <c r="S223" s="5">
        <f t="shared" si="107"/>
        <v>2.0833333333333259E-2</v>
      </c>
    </row>
    <row r="224" spans="1:19" ht="10.5" customHeight="1" outlineLevel="1" x14ac:dyDescent="0.2">
      <c r="B224" s="16"/>
      <c r="C224" s="16"/>
      <c r="D224" s="16"/>
      <c r="E224" s="16"/>
      <c r="F224" s="16"/>
      <c r="G224" s="16">
        <f>S224</f>
        <v>2.0833333333333259E-2</v>
      </c>
      <c r="H224" s="16"/>
      <c r="I224" s="16"/>
      <c r="J224" s="16"/>
      <c r="K224" s="16"/>
      <c r="L224" s="16"/>
      <c r="M224" s="16"/>
      <c r="N224" s="2">
        <f>N211</f>
        <v>43385</v>
      </c>
      <c r="O224" s="3">
        <f t="shared" si="105"/>
        <v>0.62499999999999944</v>
      </c>
      <c r="P224" s="4">
        <f t="shared" si="106"/>
        <v>0.6458333333333327</v>
      </c>
      <c r="Q224" s="98" t="s">
        <v>10</v>
      </c>
      <c r="R224" s="86" t="s">
        <v>658</v>
      </c>
      <c r="S224" s="5">
        <f t="shared" si="107"/>
        <v>2.0833333333333259E-2</v>
      </c>
    </row>
    <row r="225" spans="1:19" ht="10.5" customHeight="1" outlineLevel="1" x14ac:dyDescent="0.2">
      <c r="B225" s="16"/>
      <c r="C225" s="16"/>
      <c r="D225" s="16"/>
      <c r="E225" s="16"/>
      <c r="F225" s="16"/>
      <c r="G225" s="16"/>
      <c r="H225" s="16"/>
      <c r="I225" s="16"/>
      <c r="J225" s="16"/>
      <c r="K225" s="16"/>
      <c r="L225" s="16"/>
      <c r="M225" s="16"/>
      <c r="N225" s="2">
        <f>N211</f>
        <v>43385</v>
      </c>
      <c r="O225" s="3">
        <f t="shared" si="105"/>
        <v>0.6458333333333327</v>
      </c>
      <c r="P225" s="4">
        <f t="shared" si="106"/>
        <v>0.66666666666666596</v>
      </c>
      <c r="Q225" s="98" t="s">
        <v>23</v>
      </c>
      <c r="R225" s="86" t="s">
        <v>659</v>
      </c>
      <c r="S225" s="5"/>
    </row>
    <row r="226" spans="1:19" ht="10.5" customHeight="1" outlineLevel="1" x14ac:dyDescent="0.2">
      <c r="B226" s="16"/>
      <c r="C226" s="16"/>
      <c r="D226" s="16"/>
      <c r="E226" s="16"/>
      <c r="F226" s="16"/>
      <c r="G226" s="16"/>
      <c r="H226" s="16"/>
      <c r="I226" s="16"/>
      <c r="J226" s="16"/>
      <c r="K226" s="16"/>
      <c r="L226" s="16"/>
      <c r="M226" s="16"/>
      <c r="N226" s="2">
        <f>N211</f>
        <v>43385</v>
      </c>
      <c r="O226" s="3">
        <f t="shared" si="105"/>
        <v>0.66666666666666596</v>
      </c>
      <c r="P226" s="4">
        <f t="shared" si="106"/>
        <v>0.68749999999999922</v>
      </c>
      <c r="Q226" s="98" t="s">
        <v>23</v>
      </c>
      <c r="R226" s="86" t="s">
        <v>659</v>
      </c>
      <c r="S226" s="5"/>
    </row>
    <row r="227" spans="1:19" ht="10.5" customHeight="1" outlineLevel="1" x14ac:dyDescent="0.2">
      <c r="B227" s="16"/>
      <c r="C227" s="16"/>
      <c r="D227" s="16"/>
      <c r="E227" s="16"/>
      <c r="F227" s="16"/>
      <c r="G227" s="16"/>
      <c r="H227" s="16"/>
      <c r="I227" s="16"/>
      <c r="J227" s="16"/>
      <c r="K227" s="16"/>
      <c r="L227" s="16"/>
      <c r="M227" s="16"/>
      <c r="N227" s="2">
        <f>N211</f>
        <v>43385</v>
      </c>
      <c r="O227" s="3">
        <f t="shared" si="105"/>
        <v>0.68749999999999922</v>
      </c>
      <c r="P227" s="4">
        <f t="shared" si="106"/>
        <v>0.70833333333333248</v>
      </c>
      <c r="Q227" s="98" t="s">
        <v>23</v>
      </c>
      <c r="R227" s="86" t="s">
        <v>659</v>
      </c>
      <c r="S227" s="5"/>
    </row>
    <row r="228" spans="1:19" ht="10.5" customHeight="1" outlineLevel="1" x14ac:dyDescent="0.2">
      <c r="B228" s="16"/>
      <c r="C228" s="16"/>
      <c r="D228" s="16"/>
      <c r="E228" s="16"/>
      <c r="F228" s="16"/>
      <c r="G228" s="16"/>
      <c r="H228" s="16"/>
      <c r="I228" s="16"/>
      <c r="J228" s="16"/>
      <c r="K228" s="16"/>
      <c r="L228" s="16"/>
      <c r="M228" s="16"/>
      <c r="N228" s="2">
        <f>N211</f>
        <v>43385</v>
      </c>
      <c r="O228" s="3">
        <f t="shared" si="105"/>
        <v>0.70833333333333248</v>
      </c>
      <c r="P228" s="4">
        <f t="shared" si="106"/>
        <v>0.72916666666666574</v>
      </c>
      <c r="Q228" s="98" t="s">
        <v>23</v>
      </c>
      <c r="R228" s="86" t="s">
        <v>659</v>
      </c>
      <c r="S228" s="5"/>
    </row>
    <row r="229" spans="1:19" ht="10.5" customHeight="1" outlineLevel="1" x14ac:dyDescent="0.2">
      <c r="B229" s="16"/>
      <c r="C229" s="16"/>
      <c r="D229" s="16"/>
      <c r="E229" s="16"/>
      <c r="F229" s="16"/>
      <c r="G229" s="16">
        <f>S229</f>
        <v>2.0833333333333259E-2</v>
      </c>
      <c r="H229" s="16"/>
      <c r="I229" s="16"/>
      <c r="J229" s="16"/>
      <c r="K229" s="16"/>
      <c r="L229" s="16"/>
      <c r="M229" s="16"/>
      <c r="N229" s="2">
        <f>N211</f>
        <v>43385</v>
      </c>
      <c r="O229" s="3">
        <f t="shared" si="105"/>
        <v>0.72916666666666574</v>
      </c>
      <c r="P229" s="4">
        <f t="shared" si="106"/>
        <v>0.749999999999999</v>
      </c>
      <c r="Q229" s="98" t="s">
        <v>10</v>
      </c>
      <c r="R229" s="86" t="s">
        <v>660</v>
      </c>
      <c r="S229" s="5">
        <f t="shared" ref="S229:S230" si="108">SUM(P229-O229)</f>
        <v>2.0833333333333259E-2</v>
      </c>
    </row>
    <row r="230" spans="1:19" ht="10.5" customHeight="1" outlineLevel="1" thickBot="1" x14ac:dyDescent="0.25">
      <c r="B230" s="16"/>
      <c r="C230" s="16"/>
      <c r="D230" s="16"/>
      <c r="E230" s="16"/>
      <c r="F230" s="16"/>
      <c r="G230" s="16">
        <f>S230</f>
        <v>2.0833333333333259E-2</v>
      </c>
      <c r="H230" s="16"/>
      <c r="I230" s="16"/>
      <c r="J230" s="16"/>
      <c r="K230" s="16"/>
      <c r="L230" s="16"/>
      <c r="M230" s="16"/>
      <c r="N230" s="2">
        <f>N211</f>
        <v>43385</v>
      </c>
      <c r="O230" s="3">
        <f t="shared" si="105"/>
        <v>0.749999999999999</v>
      </c>
      <c r="P230" s="4">
        <f t="shared" si="106"/>
        <v>0.77083333333333226</v>
      </c>
      <c r="Q230" s="98" t="s">
        <v>10</v>
      </c>
      <c r="R230" s="86" t="s">
        <v>660</v>
      </c>
      <c r="S230" s="5">
        <f t="shared" si="108"/>
        <v>2.0833333333333259E-2</v>
      </c>
    </row>
    <row r="231" spans="1:19" ht="10.5" customHeight="1" outlineLevel="1" x14ac:dyDescent="0.2">
      <c r="A231" s="17">
        <f t="shared" ref="A231:M231" si="109">SUM(A212:A230)</f>
        <v>0</v>
      </c>
      <c r="B231" s="17">
        <f t="shared" si="109"/>
        <v>2.0833333333333259E-2</v>
      </c>
      <c r="C231" s="17">
        <f t="shared" si="109"/>
        <v>0</v>
      </c>
      <c r="D231" s="17">
        <f t="shared" si="109"/>
        <v>0</v>
      </c>
      <c r="E231" s="17">
        <f t="shared" si="109"/>
        <v>0</v>
      </c>
      <c r="F231" s="17">
        <f t="shared" si="109"/>
        <v>0</v>
      </c>
      <c r="G231" s="17">
        <f t="shared" si="109"/>
        <v>0.14583333333333282</v>
      </c>
      <c r="H231" s="17">
        <f t="shared" si="109"/>
        <v>8.3333333333333204E-2</v>
      </c>
      <c r="I231" s="17">
        <f t="shared" si="109"/>
        <v>0</v>
      </c>
      <c r="J231" s="17">
        <f t="shared" si="109"/>
        <v>0</v>
      </c>
      <c r="K231" s="17">
        <f t="shared" si="109"/>
        <v>0</v>
      </c>
      <c r="L231" s="17">
        <f t="shared" si="109"/>
        <v>6.2499999999999944E-2</v>
      </c>
      <c r="M231" s="23">
        <f t="shared" si="109"/>
        <v>0</v>
      </c>
      <c r="N231" s="150" t="b">
        <f>SUM(A231:M231) = S231</f>
        <v>1</v>
      </c>
      <c r="O231" s="155"/>
      <c r="P231" s="7"/>
      <c r="Q231" s="49"/>
      <c r="R231" s="49"/>
      <c r="S231" s="17">
        <f>SUM(S212:S230)</f>
        <v>0.31249999999999922</v>
      </c>
    </row>
    <row r="232" spans="1:19" ht="10.5" customHeight="1" outlineLevel="1" thickBot="1" x14ac:dyDescent="0.25">
      <c r="A232" s="8">
        <f t="shared" ref="A232:C232" si="110">(A231-INT(A231))*24</f>
        <v>0</v>
      </c>
      <c r="B232" s="8">
        <f t="shared" si="110"/>
        <v>0.49999999999999822</v>
      </c>
      <c r="C232" s="8">
        <f t="shared" si="110"/>
        <v>0</v>
      </c>
      <c r="D232" s="18">
        <f>(D231-INT(D231))*24</f>
        <v>0</v>
      </c>
      <c r="E232" s="18">
        <f>(E231-INT(E231))*24</f>
        <v>0</v>
      </c>
      <c r="F232" s="18">
        <f>(F231-INT(F231))*24</f>
        <v>0</v>
      </c>
      <c r="G232" s="18">
        <f>(G231-INT(G231))*24</f>
        <v>3.4999999999999876</v>
      </c>
      <c r="H232" s="18">
        <f t="shared" ref="H232:M232" si="111">(H231-INT(H231))*24</f>
        <v>1.9999999999999969</v>
      </c>
      <c r="I232" s="18">
        <f t="shared" si="111"/>
        <v>0</v>
      </c>
      <c r="J232" s="18">
        <f t="shared" si="111"/>
        <v>0</v>
      </c>
      <c r="K232" s="18">
        <f t="shared" si="111"/>
        <v>0</v>
      </c>
      <c r="L232" s="18">
        <f t="shared" si="111"/>
        <v>1.4999999999999987</v>
      </c>
      <c r="M232" s="146">
        <f t="shared" si="111"/>
        <v>0</v>
      </c>
      <c r="N232" s="151">
        <f>SUM(A232:M232)</f>
        <v>7.4999999999999805</v>
      </c>
      <c r="O232" s="153"/>
      <c r="P232" s="50"/>
      <c r="Q232" s="50"/>
      <c r="R232" s="50"/>
      <c r="S232" s="52"/>
    </row>
    <row r="233" spans="1:19" ht="10.5" customHeight="1" outlineLevel="1" thickBot="1" x14ac:dyDescent="0.25">
      <c r="A233" s="15"/>
      <c r="B233" s="11"/>
      <c r="C233" s="11"/>
      <c r="D233" s="20">
        <f>SUM(A232:D232)</f>
        <v>0.49999999999999822</v>
      </c>
      <c r="E233" s="20">
        <f t="shared" ref="E233:M233" si="112">E232</f>
        <v>0</v>
      </c>
      <c r="F233" s="20">
        <f t="shared" si="112"/>
        <v>0</v>
      </c>
      <c r="G233" s="20">
        <f t="shared" si="112"/>
        <v>3.4999999999999876</v>
      </c>
      <c r="H233" s="20">
        <f t="shared" si="112"/>
        <v>1.9999999999999969</v>
      </c>
      <c r="I233" s="20">
        <f t="shared" si="112"/>
        <v>0</v>
      </c>
      <c r="J233" s="20">
        <f t="shared" si="112"/>
        <v>0</v>
      </c>
      <c r="K233" s="20">
        <f t="shared" si="112"/>
        <v>0</v>
      </c>
      <c r="L233" s="20">
        <f t="shared" si="112"/>
        <v>1.4999999999999987</v>
      </c>
      <c r="M233" s="147">
        <f t="shared" si="112"/>
        <v>0</v>
      </c>
      <c r="N233" s="147" t="s">
        <v>17</v>
      </c>
      <c r="O233" s="154">
        <f>SUM(S138,S160,S184,S208,S231)</f>
        <v>1.8124999999999951</v>
      </c>
      <c r="P233" s="159">
        <f>SUM(S140,S162,S186,S210,S233)</f>
        <v>1.8124999999999951</v>
      </c>
      <c r="Q233" s="51"/>
      <c r="R233" s="51"/>
      <c r="S233" s="54">
        <f>SUM(S231:S232)</f>
        <v>0.31249999999999922</v>
      </c>
    </row>
    <row r="234" spans="1:19" ht="10.5" customHeight="1" x14ac:dyDescent="0.2">
      <c r="A234" s="8">
        <f t="shared" ref="A234:M234" si="113">SUM(A139,A161,A185,A209,A232)</f>
        <v>0</v>
      </c>
      <c r="B234" s="8">
        <f t="shared" si="113"/>
        <v>3.4999999999999876</v>
      </c>
      <c r="C234" s="8">
        <f t="shared" si="113"/>
        <v>0</v>
      </c>
      <c r="D234" s="8">
        <f t="shared" si="113"/>
        <v>2.4999999999999951</v>
      </c>
      <c r="E234" s="8">
        <f t="shared" si="113"/>
        <v>0</v>
      </c>
      <c r="F234" s="8">
        <f t="shared" si="113"/>
        <v>0</v>
      </c>
      <c r="G234" s="8">
        <f t="shared" si="113"/>
        <v>23.499999999999936</v>
      </c>
      <c r="H234" s="8">
        <f t="shared" si="113"/>
        <v>5.9999999999999822</v>
      </c>
      <c r="I234" s="8">
        <f t="shared" si="113"/>
        <v>2.4999999999999951</v>
      </c>
      <c r="J234" s="8">
        <f t="shared" si="113"/>
        <v>0</v>
      </c>
      <c r="K234" s="8">
        <f t="shared" si="113"/>
        <v>0</v>
      </c>
      <c r="L234" s="8">
        <f t="shared" si="113"/>
        <v>5.4999999999999893</v>
      </c>
      <c r="M234" s="148">
        <f t="shared" si="113"/>
        <v>0</v>
      </c>
      <c r="N234" s="157">
        <f>SUM(S139,S161,S185,S209,S232)</f>
        <v>0</v>
      </c>
      <c r="O234" s="160">
        <f>SUM(A234:M234)</f>
        <v>43.499999999999886</v>
      </c>
      <c r="P234" s="161">
        <f>SUM(O233)+N234</f>
        <v>1.8124999999999951</v>
      </c>
      <c r="Q234" s="22"/>
      <c r="R234" s="22"/>
      <c r="S234" s="21"/>
    </row>
    <row r="235" spans="1:19" ht="10.5" customHeight="1" thickBot="1" x14ac:dyDescent="0.25">
      <c r="A235" s="10"/>
      <c r="B235" s="11"/>
      <c r="C235" s="11"/>
      <c r="D235" s="11">
        <f>SUM(A234:D234)</f>
        <v>5.9999999999999822</v>
      </c>
      <c r="E235" s="32">
        <f t="shared" ref="E235:M235" si="114">E234</f>
        <v>0</v>
      </c>
      <c r="F235" s="32">
        <f t="shared" si="114"/>
        <v>0</v>
      </c>
      <c r="G235" s="32">
        <f t="shared" si="114"/>
        <v>23.499999999999936</v>
      </c>
      <c r="H235" s="32">
        <f t="shared" si="114"/>
        <v>5.9999999999999822</v>
      </c>
      <c r="I235" s="32">
        <f t="shared" si="114"/>
        <v>2.4999999999999951</v>
      </c>
      <c r="J235" s="32">
        <f t="shared" si="114"/>
        <v>0</v>
      </c>
      <c r="K235" s="32">
        <f t="shared" si="114"/>
        <v>0</v>
      </c>
      <c r="L235" s="32">
        <f t="shared" si="114"/>
        <v>5.4999999999999893</v>
      </c>
      <c r="M235" s="149">
        <f t="shared" si="114"/>
        <v>0</v>
      </c>
      <c r="N235" s="158">
        <f>IF(SUM(O234-37.5)&gt;0,SUM(O234-37.5),0)</f>
        <v>5.9999999999998863</v>
      </c>
      <c r="O235" s="162">
        <f>SUM(A235:M235)</f>
        <v>43.499999999999886</v>
      </c>
      <c r="P235" s="152">
        <f>(O233)*24</f>
        <v>43.499999999999886</v>
      </c>
      <c r="Q235" s="22"/>
      <c r="R235" s="22"/>
      <c r="S235" s="34" t="b">
        <f>O235=P235</f>
        <v>1</v>
      </c>
    </row>
    <row r="237" spans="1:19" ht="10.5" customHeight="1" x14ac:dyDescent="0.2">
      <c r="A237" s="28">
        <f>WEEKNUM(G237)</f>
        <v>42</v>
      </c>
      <c r="B237" s="43" t="s">
        <v>4</v>
      </c>
      <c r="C237" s="178">
        <f>SUM(N239)-2</f>
        <v>43386</v>
      </c>
      <c r="D237" s="178"/>
      <c r="E237" s="29"/>
      <c r="F237" s="29" t="s">
        <v>5</v>
      </c>
      <c r="G237" s="178">
        <f>SUM(C237+6)</f>
        <v>43392</v>
      </c>
      <c r="H237" s="178"/>
      <c r="I237" s="29"/>
      <c r="J237" s="45"/>
      <c r="K237" s="45"/>
      <c r="L237" s="29"/>
      <c r="M237" s="33"/>
      <c r="N237" s="30" t="s">
        <v>6</v>
      </c>
      <c r="O237" s="30" t="s">
        <v>7</v>
      </c>
      <c r="P237" s="31" t="s">
        <v>9</v>
      </c>
      <c r="Q237" s="48" t="s">
        <v>14</v>
      </c>
      <c r="R237" s="30" t="s">
        <v>8</v>
      </c>
      <c r="S237" s="30" t="s">
        <v>1</v>
      </c>
    </row>
    <row r="238" spans="1:19" ht="10.5" customHeight="1" thickBot="1" x14ac:dyDescent="0.25">
      <c r="B238" s="102">
        <f t="shared" ref="B238:F238" si="115">B235 +B118</f>
        <v>0</v>
      </c>
      <c r="C238" s="102">
        <f t="shared" si="115"/>
        <v>0</v>
      </c>
      <c r="D238" s="102">
        <f t="shared" si="115"/>
        <v>9.4999999999999787</v>
      </c>
      <c r="E238" s="102">
        <f t="shared" si="115"/>
        <v>0</v>
      </c>
      <c r="F238" s="102">
        <f t="shared" si="115"/>
        <v>1.9999999999999942</v>
      </c>
      <c r="G238" s="102">
        <f>G235 +G118</f>
        <v>36.499999999999901</v>
      </c>
      <c r="H238" s="102">
        <f t="shared" ref="H238:M238" si="116">H235 +H118</f>
        <v>6.9999999999999787</v>
      </c>
      <c r="I238" s="102">
        <f t="shared" si="116"/>
        <v>6.4999999999999822</v>
      </c>
      <c r="J238" s="102">
        <f t="shared" si="116"/>
        <v>0</v>
      </c>
      <c r="K238" s="102">
        <f t="shared" si="116"/>
        <v>11.999999999999964</v>
      </c>
      <c r="L238" s="102">
        <f t="shared" si="116"/>
        <v>6.4999999999999858</v>
      </c>
      <c r="M238" s="102">
        <f t="shared" si="116"/>
        <v>0</v>
      </c>
      <c r="N238" s="53"/>
      <c r="S238" s="5" t="s">
        <v>56</v>
      </c>
    </row>
    <row r="239" spans="1:19" ht="10.5" customHeight="1" outlineLevel="1" thickBot="1" x14ac:dyDescent="0.25">
      <c r="A239" s="39"/>
      <c r="B239" s="40" t="s">
        <v>252</v>
      </c>
      <c r="C239" s="40" t="s">
        <v>19</v>
      </c>
      <c r="D239" s="40" t="s">
        <v>3</v>
      </c>
      <c r="E239" s="59" t="s">
        <v>24</v>
      </c>
      <c r="F239" s="40" t="s">
        <v>12</v>
      </c>
      <c r="G239" s="39" t="s">
        <v>10</v>
      </c>
      <c r="H239" s="39" t="s">
        <v>11</v>
      </c>
      <c r="I239" s="39" t="s">
        <v>15</v>
      </c>
      <c r="J239" s="39" t="s">
        <v>13</v>
      </c>
      <c r="K239" s="39" t="s">
        <v>368</v>
      </c>
      <c r="L239" s="39" t="s">
        <v>687</v>
      </c>
      <c r="M239" s="59" t="s">
        <v>26</v>
      </c>
      <c r="N239" s="56">
        <f>N211+3</f>
        <v>43388</v>
      </c>
      <c r="O239" s="4">
        <v>0.39583333333333331</v>
      </c>
      <c r="P239" s="4">
        <f>O239</f>
        <v>0.39583333333333331</v>
      </c>
      <c r="Q239" s="47" t="s">
        <v>23</v>
      </c>
      <c r="R239" s="86" t="s">
        <v>662</v>
      </c>
      <c r="S239" s="5" t="s">
        <v>56</v>
      </c>
    </row>
    <row r="240" spans="1:19" ht="10.5" customHeight="1" outlineLevel="1" x14ac:dyDescent="0.2">
      <c r="B240" s="16"/>
      <c r="C240" s="13"/>
      <c r="D240" s="16"/>
      <c r="E240" s="16"/>
      <c r="F240" s="13"/>
      <c r="G240" s="16">
        <f t="shared" ref="G240:G249" si="117">S240</f>
        <v>2.0833333333333315E-2</v>
      </c>
      <c r="H240" s="16"/>
      <c r="I240" s="16"/>
      <c r="J240" s="16"/>
      <c r="M240" s="16"/>
      <c r="N240" s="2">
        <f>N239</f>
        <v>43388</v>
      </c>
      <c r="O240" s="5">
        <f t="shared" ref="O240:O253" si="118">SUM(P239)</f>
        <v>0.39583333333333331</v>
      </c>
      <c r="P240" s="4">
        <f t="shared" ref="P240:P257" si="119">P239+0.0208333333333333</f>
        <v>0.41666666666666663</v>
      </c>
      <c r="Q240" s="98" t="s">
        <v>10</v>
      </c>
      <c r="R240" s="86" t="s">
        <v>664</v>
      </c>
      <c r="S240" s="5">
        <f>SUM(P240-O240)</f>
        <v>2.0833333333333315E-2</v>
      </c>
    </row>
    <row r="241" spans="2:19" ht="10.5" customHeight="1" outlineLevel="1" x14ac:dyDescent="0.2">
      <c r="B241" s="16"/>
      <c r="C241" s="13"/>
      <c r="D241" s="16"/>
      <c r="E241" s="16"/>
      <c r="F241" s="13"/>
      <c r="G241" s="16">
        <f t="shared" si="117"/>
        <v>2.0833333333333315E-2</v>
      </c>
      <c r="H241" s="16"/>
      <c r="I241" s="16"/>
      <c r="J241" s="16"/>
      <c r="K241" s="16"/>
      <c r="M241" s="16"/>
      <c r="N241" s="2">
        <f>N239</f>
        <v>43388</v>
      </c>
      <c r="O241" s="5">
        <f t="shared" si="118"/>
        <v>0.41666666666666663</v>
      </c>
      <c r="P241" s="4">
        <f t="shared" si="119"/>
        <v>0.43749999999999994</v>
      </c>
      <c r="Q241" s="98" t="s">
        <v>10</v>
      </c>
      <c r="R241" s="86" t="s">
        <v>664</v>
      </c>
      <c r="S241" s="5">
        <f>SUM(P241-O241)</f>
        <v>2.0833333333333315E-2</v>
      </c>
    </row>
    <row r="242" spans="2:19" ht="10.5" customHeight="1" outlineLevel="1" x14ac:dyDescent="0.2">
      <c r="B242" s="16"/>
      <c r="C242" s="13"/>
      <c r="D242" s="16"/>
      <c r="E242" s="16"/>
      <c r="F242" s="16"/>
      <c r="G242" s="16">
        <f t="shared" si="117"/>
        <v>2.0833333333333315E-2</v>
      </c>
      <c r="H242" s="16"/>
      <c r="I242" s="16"/>
      <c r="J242" s="16"/>
      <c r="K242" s="16"/>
      <c r="M242" s="16"/>
      <c r="N242" s="2">
        <f>N239</f>
        <v>43388</v>
      </c>
      <c r="O242" s="5">
        <f t="shared" si="118"/>
        <v>0.43749999999999994</v>
      </c>
      <c r="P242" s="4">
        <f t="shared" si="119"/>
        <v>0.45833333333333326</v>
      </c>
      <c r="Q242" s="98" t="s">
        <v>10</v>
      </c>
      <c r="R242" s="86" t="s">
        <v>664</v>
      </c>
      <c r="S242" s="5">
        <f>SUM(P242-O242)</f>
        <v>2.0833333333333315E-2</v>
      </c>
    </row>
    <row r="243" spans="2:19" ht="10.5" customHeight="1" outlineLevel="1" x14ac:dyDescent="0.2">
      <c r="B243" s="16"/>
      <c r="C243" s="13"/>
      <c r="D243" s="16"/>
      <c r="E243" s="16"/>
      <c r="F243" s="16"/>
      <c r="G243" s="16">
        <f t="shared" si="117"/>
        <v>2.0833333333333315E-2</v>
      </c>
      <c r="H243" s="16"/>
      <c r="I243" s="16"/>
      <c r="J243" s="16"/>
      <c r="K243" s="16"/>
      <c r="M243" s="16"/>
      <c r="N243" s="2">
        <f>N239</f>
        <v>43388</v>
      </c>
      <c r="O243" s="5">
        <f t="shared" si="118"/>
        <v>0.45833333333333326</v>
      </c>
      <c r="P243" s="4">
        <f t="shared" si="119"/>
        <v>0.47916666666666657</v>
      </c>
      <c r="Q243" s="98" t="s">
        <v>10</v>
      </c>
      <c r="R243" s="86" t="s">
        <v>664</v>
      </c>
      <c r="S243" s="5">
        <f>SUM(P243-O243)</f>
        <v>2.0833333333333315E-2</v>
      </c>
    </row>
    <row r="244" spans="2:19" ht="10.5" customHeight="1" outlineLevel="1" x14ac:dyDescent="0.2">
      <c r="B244" s="16"/>
      <c r="C244" s="13"/>
      <c r="D244" s="16"/>
      <c r="E244" s="16"/>
      <c r="F244" s="16"/>
      <c r="G244" s="16">
        <f t="shared" si="117"/>
        <v>2.0833333333333315E-2</v>
      </c>
      <c r="H244" s="16"/>
      <c r="I244" s="16"/>
      <c r="J244" s="16"/>
      <c r="K244" s="16"/>
      <c r="M244" s="16"/>
      <c r="N244" s="2">
        <f>N239</f>
        <v>43388</v>
      </c>
      <c r="O244" s="5">
        <f t="shared" si="118"/>
        <v>0.47916666666666657</v>
      </c>
      <c r="P244" s="4">
        <f t="shared" si="119"/>
        <v>0.49999999999999989</v>
      </c>
      <c r="Q244" s="98" t="s">
        <v>10</v>
      </c>
      <c r="R244" s="86" t="s">
        <v>664</v>
      </c>
      <c r="S244" s="5">
        <f>SUM(P244-O244)</f>
        <v>2.0833333333333315E-2</v>
      </c>
    </row>
    <row r="245" spans="2:19" ht="10.5" customHeight="1" outlineLevel="1" x14ac:dyDescent="0.2">
      <c r="B245" s="16"/>
      <c r="C245" s="13"/>
      <c r="D245" s="16"/>
      <c r="E245" s="16"/>
      <c r="F245" s="16"/>
      <c r="G245" s="16">
        <f t="shared" si="117"/>
        <v>2.0833333333333259E-2</v>
      </c>
      <c r="H245" s="16"/>
      <c r="I245" s="16"/>
      <c r="J245" s="16"/>
      <c r="K245" s="16"/>
      <c r="M245" s="16"/>
      <c r="N245" s="2">
        <f>N239</f>
        <v>43388</v>
      </c>
      <c r="O245" s="5">
        <f t="shared" si="118"/>
        <v>0.49999999999999989</v>
      </c>
      <c r="P245" s="4">
        <f t="shared" si="119"/>
        <v>0.52083333333333315</v>
      </c>
      <c r="Q245" s="98" t="s">
        <v>10</v>
      </c>
      <c r="R245" s="86" t="s">
        <v>664</v>
      </c>
      <c r="S245" s="5">
        <f t="shared" ref="S245" si="120">SUM(P245-O245)</f>
        <v>2.0833333333333259E-2</v>
      </c>
    </row>
    <row r="246" spans="2:19" ht="10.5" customHeight="1" outlineLevel="1" x14ac:dyDescent="0.2">
      <c r="B246" s="16"/>
      <c r="C246" s="13"/>
      <c r="D246" s="16"/>
      <c r="E246" s="16"/>
      <c r="F246" s="16"/>
      <c r="G246" s="16">
        <f t="shared" si="117"/>
        <v>2.0833333333333259E-2</v>
      </c>
      <c r="H246" s="16"/>
      <c r="I246" s="5"/>
      <c r="J246" s="16"/>
      <c r="K246" s="16"/>
      <c r="M246" s="16"/>
      <c r="N246" s="2">
        <f>N239</f>
        <v>43388</v>
      </c>
      <c r="O246" s="5">
        <f t="shared" si="118"/>
        <v>0.52083333333333315</v>
      </c>
      <c r="P246" s="4">
        <f t="shared" si="119"/>
        <v>0.54166666666666641</v>
      </c>
      <c r="Q246" s="98" t="s">
        <v>10</v>
      </c>
      <c r="R246" s="86" t="s">
        <v>664</v>
      </c>
      <c r="S246" s="5">
        <f>SUM(P246-O246)</f>
        <v>2.0833333333333259E-2</v>
      </c>
    </row>
    <row r="247" spans="2:19" ht="10.5" customHeight="1" outlineLevel="1" x14ac:dyDescent="0.2">
      <c r="B247" s="16"/>
      <c r="C247" s="13"/>
      <c r="D247" s="16"/>
      <c r="E247" s="16"/>
      <c r="F247" s="16"/>
      <c r="G247" s="16">
        <f t="shared" si="117"/>
        <v>2.0833333333333259E-2</v>
      </c>
      <c r="H247" s="16"/>
      <c r="I247" s="5"/>
      <c r="J247" s="16"/>
      <c r="K247" s="16"/>
      <c r="M247" s="16"/>
      <c r="N247" s="2">
        <f>N239</f>
        <v>43388</v>
      </c>
      <c r="O247" s="5">
        <f t="shared" si="118"/>
        <v>0.54166666666666641</v>
      </c>
      <c r="P247" s="4">
        <f t="shared" si="119"/>
        <v>0.56249999999999967</v>
      </c>
      <c r="Q247" s="98" t="s">
        <v>10</v>
      </c>
      <c r="R247" s="86" t="s">
        <v>664</v>
      </c>
      <c r="S247" s="5">
        <f>SUM(P247-O247)</f>
        <v>2.0833333333333259E-2</v>
      </c>
    </row>
    <row r="248" spans="2:19" ht="10.5" customHeight="1" outlineLevel="1" x14ac:dyDescent="0.2">
      <c r="B248" s="16"/>
      <c r="C248" s="13"/>
      <c r="D248" s="16"/>
      <c r="E248" s="16"/>
      <c r="F248" s="16"/>
      <c r="G248" s="16">
        <f t="shared" si="117"/>
        <v>2.0833333333333259E-2</v>
      </c>
      <c r="H248" s="16"/>
      <c r="I248" s="5"/>
      <c r="J248" s="16"/>
      <c r="K248" s="16"/>
      <c r="M248" s="16"/>
      <c r="N248" s="2">
        <f>N239</f>
        <v>43388</v>
      </c>
      <c r="O248" s="5">
        <f t="shared" si="118"/>
        <v>0.56249999999999967</v>
      </c>
      <c r="P248" s="4">
        <f t="shared" si="119"/>
        <v>0.58333333333333293</v>
      </c>
      <c r="Q248" s="98" t="s">
        <v>10</v>
      </c>
      <c r="R248" s="86" t="s">
        <v>664</v>
      </c>
      <c r="S248" s="5">
        <f>SUM(P248-O248)</f>
        <v>2.0833333333333259E-2</v>
      </c>
    </row>
    <row r="249" spans="2:19" ht="10.5" customHeight="1" outlineLevel="1" x14ac:dyDescent="0.2">
      <c r="B249" s="16"/>
      <c r="C249" s="13"/>
      <c r="D249" s="16"/>
      <c r="E249" s="16"/>
      <c r="F249" s="16"/>
      <c r="G249" s="16">
        <f t="shared" si="117"/>
        <v>2.0833333333333259E-2</v>
      </c>
      <c r="H249" s="16"/>
      <c r="I249" s="16"/>
      <c r="J249" s="16"/>
      <c r="M249" s="16"/>
      <c r="N249" s="2">
        <f>N239</f>
        <v>43388</v>
      </c>
      <c r="O249" s="5">
        <f t="shared" si="118"/>
        <v>0.58333333333333293</v>
      </c>
      <c r="P249" s="4">
        <f t="shared" si="119"/>
        <v>0.60416666666666619</v>
      </c>
      <c r="Q249" s="98" t="s">
        <v>10</v>
      </c>
      <c r="R249" s="86" t="s">
        <v>664</v>
      </c>
      <c r="S249" s="5">
        <f>SUM(P249-O249)</f>
        <v>2.0833333333333259E-2</v>
      </c>
    </row>
    <row r="250" spans="2:19" ht="10.5" customHeight="1" outlineLevel="1" x14ac:dyDescent="0.2">
      <c r="B250" s="16"/>
      <c r="C250" s="13"/>
      <c r="D250" s="16"/>
      <c r="E250" s="16"/>
      <c r="F250" s="16"/>
      <c r="G250" s="16"/>
      <c r="H250" s="16"/>
      <c r="I250" s="16"/>
      <c r="J250" s="16"/>
      <c r="K250" s="16"/>
      <c r="M250" s="16"/>
      <c r="N250" s="2">
        <f>N239</f>
        <v>43388</v>
      </c>
      <c r="O250" s="5">
        <f t="shared" si="118"/>
        <v>0.60416666666666619</v>
      </c>
      <c r="P250" s="4">
        <f t="shared" si="119"/>
        <v>0.62499999999999944</v>
      </c>
      <c r="Q250" s="98" t="s">
        <v>23</v>
      </c>
      <c r="R250" s="86" t="s">
        <v>665</v>
      </c>
      <c r="S250" s="5"/>
    </row>
    <row r="251" spans="2:19" ht="10.5" customHeight="1" outlineLevel="1" x14ac:dyDescent="0.2">
      <c r="B251" s="16"/>
      <c r="C251" s="13"/>
      <c r="D251" s="16"/>
      <c r="E251" s="16"/>
      <c r="F251" s="16"/>
      <c r="G251" s="16">
        <f>S251</f>
        <v>2.0833333333333259E-2</v>
      </c>
      <c r="H251" s="16"/>
      <c r="I251" s="16"/>
      <c r="J251" s="16"/>
      <c r="K251" s="16"/>
      <c r="M251" s="16"/>
      <c r="N251" s="2">
        <f>N239</f>
        <v>43388</v>
      </c>
      <c r="O251" s="5">
        <f t="shared" si="118"/>
        <v>0.62499999999999944</v>
      </c>
      <c r="P251" s="4">
        <f t="shared" si="119"/>
        <v>0.6458333333333327</v>
      </c>
      <c r="Q251" s="98" t="s">
        <v>10</v>
      </c>
      <c r="R251" s="86" t="s">
        <v>663</v>
      </c>
      <c r="S251" s="5">
        <f t="shared" ref="S251:S257" si="121">SUM(P251-O251)</f>
        <v>2.0833333333333259E-2</v>
      </c>
    </row>
    <row r="252" spans="2:19" ht="10.5" customHeight="1" outlineLevel="1" x14ac:dyDescent="0.2">
      <c r="B252" s="16"/>
      <c r="C252" s="13"/>
      <c r="D252" s="16"/>
      <c r="E252" s="16"/>
      <c r="F252" s="16"/>
      <c r="G252" s="16">
        <f>S252</f>
        <v>2.0833333333333259E-2</v>
      </c>
      <c r="H252" s="16"/>
      <c r="I252" s="16"/>
      <c r="J252" s="16"/>
      <c r="K252" s="16"/>
      <c r="M252" s="16"/>
      <c r="N252" s="2">
        <f>N239</f>
        <v>43388</v>
      </c>
      <c r="O252" s="5">
        <f t="shared" si="118"/>
        <v>0.6458333333333327</v>
      </c>
      <c r="P252" s="4">
        <f t="shared" si="119"/>
        <v>0.66666666666666596</v>
      </c>
      <c r="Q252" s="98" t="s">
        <v>10</v>
      </c>
      <c r="R252" s="86" t="s">
        <v>663</v>
      </c>
      <c r="S252" s="5">
        <f t="shared" si="121"/>
        <v>2.0833333333333259E-2</v>
      </c>
    </row>
    <row r="253" spans="2:19" ht="10.5" customHeight="1" outlineLevel="1" x14ac:dyDescent="0.2">
      <c r="B253" s="16"/>
      <c r="C253" s="13"/>
      <c r="D253" s="16"/>
      <c r="E253" s="16"/>
      <c r="F253" s="16"/>
      <c r="G253" s="16">
        <f>S253</f>
        <v>2.0833333333333259E-2</v>
      </c>
      <c r="H253" s="16"/>
      <c r="I253" s="16"/>
      <c r="J253" s="16"/>
      <c r="K253" s="16"/>
      <c r="M253" s="16"/>
      <c r="N253" s="2">
        <f>N239</f>
        <v>43388</v>
      </c>
      <c r="O253" s="5">
        <f t="shared" si="118"/>
        <v>0.66666666666666596</v>
      </c>
      <c r="P253" s="4">
        <f t="shared" si="119"/>
        <v>0.68749999999999922</v>
      </c>
      <c r="Q253" s="98" t="s">
        <v>10</v>
      </c>
      <c r="R253" s="86" t="s">
        <v>663</v>
      </c>
      <c r="S253" s="5">
        <f t="shared" si="121"/>
        <v>2.0833333333333259E-2</v>
      </c>
    </row>
    <row r="254" spans="2:19" ht="10.5" customHeight="1" outlineLevel="1" x14ac:dyDescent="0.2">
      <c r="B254" s="16">
        <f>S254</f>
        <v>2.0833333333333259E-2</v>
      </c>
      <c r="C254" s="13"/>
      <c r="D254" s="16"/>
      <c r="E254" s="16"/>
      <c r="F254" s="16"/>
      <c r="G254" s="16"/>
      <c r="H254" s="16"/>
      <c r="I254" s="16"/>
      <c r="J254" s="16"/>
      <c r="K254" s="16"/>
      <c r="M254" s="16"/>
      <c r="N254" s="2">
        <f>N239</f>
        <v>43388</v>
      </c>
      <c r="O254" s="5">
        <f t="shared" ref="O254:O257" si="122">SUM(P253)</f>
        <v>0.68749999999999922</v>
      </c>
      <c r="P254" s="4">
        <f t="shared" si="119"/>
        <v>0.70833333333333248</v>
      </c>
      <c r="Q254" s="98" t="s">
        <v>252</v>
      </c>
      <c r="R254" s="86" t="s">
        <v>696</v>
      </c>
      <c r="S254" s="5">
        <f t="shared" si="121"/>
        <v>2.0833333333333259E-2</v>
      </c>
    </row>
    <row r="255" spans="2:19" ht="10.5" customHeight="1" outlineLevel="1" x14ac:dyDescent="0.2">
      <c r="B255" s="16">
        <f>S255</f>
        <v>2.0833333333333259E-2</v>
      </c>
      <c r="C255" s="13"/>
      <c r="D255" s="16"/>
      <c r="E255" s="16"/>
      <c r="F255" s="16"/>
      <c r="G255" s="16"/>
      <c r="H255" s="16"/>
      <c r="I255" s="16"/>
      <c r="J255" s="16"/>
      <c r="K255" s="16"/>
      <c r="M255" s="16"/>
      <c r="N255" s="2">
        <f>N239</f>
        <v>43388</v>
      </c>
      <c r="O255" s="5">
        <f t="shared" si="122"/>
        <v>0.70833333333333248</v>
      </c>
      <c r="P255" s="4">
        <f t="shared" si="119"/>
        <v>0.72916666666666574</v>
      </c>
      <c r="Q255" s="98" t="s">
        <v>252</v>
      </c>
      <c r="R255" s="86" t="s">
        <v>696</v>
      </c>
      <c r="S255" s="5">
        <f t="shared" si="121"/>
        <v>2.0833333333333259E-2</v>
      </c>
    </row>
    <row r="256" spans="2:19" ht="10.5" customHeight="1" outlineLevel="1" x14ac:dyDescent="0.2">
      <c r="B256" s="16"/>
      <c r="C256" s="13"/>
      <c r="D256" s="16"/>
      <c r="E256" s="16"/>
      <c r="F256" s="16"/>
      <c r="G256" s="16">
        <f>S256</f>
        <v>2.0833333333333259E-2</v>
      </c>
      <c r="H256" s="16"/>
      <c r="I256" s="16"/>
      <c r="J256" s="16"/>
      <c r="K256" s="16"/>
      <c r="M256" s="16"/>
      <c r="N256" s="2">
        <f>N239</f>
        <v>43388</v>
      </c>
      <c r="O256" s="5">
        <f t="shared" si="122"/>
        <v>0.72916666666666574</v>
      </c>
      <c r="P256" s="4">
        <f t="shared" si="119"/>
        <v>0.749999999999999</v>
      </c>
      <c r="Q256" s="98" t="s">
        <v>10</v>
      </c>
      <c r="R256" s="86" t="s">
        <v>663</v>
      </c>
      <c r="S256" s="5">
        <f t="shared" si="121"/>
        <v>2.0833333333333259E-2</v>
      </c>
    </row>
    <row r="257" spans="1:19" ht="10.5" customHeight="1" outlineLevel="1" thickBot="1" x14ac:dyDescent="0.25">
      <c r="B257" s="16"/>
      <c r="C257" s="13"/>
      <c r="D257" s="16"/>
      <c r="E257" s="16"/>
      <c r="F257" s="16"/>
      <c r="G257" s="16">
        <f>S257</f>
        <v>2.0833333333333259E-2</v>
      </c>
      <c r="H257" s="16"/>
      <c r="I257" s="16"/>
      <c r="J257" s="16"/>
      <c r="K257" s="16"/>
      <c r="M257" s="16"/>
      <c r="N257" s="2">
        <f>N239</f>
        <v>43388</v>
      </c>
      <c r="O257" s="5">
        <f t="shared" si="122"/>
        <v>0.749999999999999</v>
      </c>
      <c r="P257" s="4">
        <f t="shared" si="119"/>
        <v>0.77083333333333226</v>
      </c>
      <c r="Q257" s="98" t="s">
        <v>10</v>
      </c>
      <c r="R257" s="86" t="s">
        <v>664</v>
      </c>
      <c r="S257" s="5">
        <f t="shared" si="121"/>
        <v>2.0833333333333259E-2</v>
      </c>
    </row>
    <row r="258" spans="1:19" ht="10.5" customHeight="1" outlineLevel="1" x14ac:dyDescent="0.2">
      <c r="A258" s="17">
        <f t="shared" ref="A258:M258" si="123">SUM(A240:A257)</f>
        <v>0</v>
      </c>
      <c r="B258" s="17">
        <f t="shared" si="123"/>
        <v>4.1666666666666519E-2</v>
      </c>
      <c r="C258" s="17">
        <f t="shared" si="123"/>
        <v>0</v>
      </c>
      <c r="D258" s="17">
        <f t="shared" si="123"/>
        <v>0</v>
      </c>
      <c r="E258" s="17">
        <f t="shared" si="123"/>
        <v>0</v>
      </c>
      <c r="F258" s="17">
        <f t="shared" si="123"/>
        <v>0</v>
      </c>
      <c r="G258" s="17">
        <f t="shared" si="123"/>
        <v>0.31249999999999917</v>
      </c>
      <c r="H258" s="17">
        <f t="shared" si="123"/>
        <v>0</v>
      </c>
      <c r="I258" s="17">
        <f t="shared" si="123"/>
        <v>0</v>
      </c>
      <c r="J258" s="17">
        <f t="shared" si="123"/>
        <v>0</v>
      </c>
      <c r="K258" s="17">
        <f t="shared" si="123"/>
        <v>0</v>
      </c>
      <c r="L258" s="17">
        <f t="shared" si="123"/>
        <v>0</v>
      </c>
      <c r="M258" s="17">
        <f t="shared" si="123"/>
        <v>0</v>
      </c>
      <c r="N258" s="55" t="b">
        <f>SUM(A258:M258) = S258</f>
        <v>1</v>
      </c>
      <c r="O258" s="23"/>
      <c r="P258" s="23"/>
      <c r="Q258" s="49"/>
      <c r="R258" s="49"/>
      <c r="S258" s="17">
        <f>SUM(S240:S257)</f>
        <v>0.35416666666666569</v>
      </c>
    </row>
    <row r="259" spans="1:19" ht="10.5" customHeight="1" outlineLevel="1" x14ac:dyDescent="0.2">
      <c r="A259" s="18">
        <f t="shared" ref="A259:E259" si="124">(A258-INT(A258))*24</f>
        <v>0</v>
      </c>
      <c r="B259" s="18">
        <f t="shared" si="124"/>
        <v>0.99999999999999645</v>
      </c>
      <c r="C259" s="18">
        <f t="shared" si="124"/>
        <v>0</v>
      </c>
      <c r="D259" s="18">
        <f t="shared" si="124"/>
        <v>0</v>
      </c>
      <c r="E259" s="18">
        <f t="shared" si="124"/>
        <v>0</v>
      </c>
      <c r="F259" s="18">
        <f>(F258-INT(F258))*24</f>
        <v>0</v>
      </c>
      <c r="G259" s="18">
        <f>(G258-INT(G258))*24</f>
        <v>7.4999999999999805</v>
      </c>
      <c r="H259" s="18">
        <f>(H258-INT(H258))*24</f>
        <v>0</v>
      </c>
      <c r="I259" s="18">
        <f>(I258-INT(I258))*24</f>
        <v>0</v>
      </c>
      <c r="J259" s="18">
        <f t="shared" ref="J259" si="125">(J258-INT(J258))*24</f>
        <v>0</v>
      </c>
      <c r="K259" s="18"/>
      <c r="L259" s="18">
        <f t="shared" ref="L259:M259" si="126">(L258-INT(L258))*24</f>
        <v>0</v>
      </c>
      <c r="M259" s="57">
        <f t="shared" si="126"/>
        <v>0</v>
      </c>
      <c r="N259" s="26">
        <f>SUM(A259:M259)</f>
        <v>8.4999999999999769</v>
      </c>
      <c r="O259" s="24"/>
      <c r="P259" s="24"/>
      <c r="Q259" s="50"/>
      <c r="R259" s="50"/>
      <c r="S259" s="52"/>
    </row>
    <row r="260" spans="1:19" ht="10.5" customHeight="1" outlineLevel="1" thickBot="1" x14ac:dyDescent="0.25">
      <c r="A260" s="27"/>
      <c r="B260" s="19"/>
      <c r="C260" s="19"/>
      <c r="D260" s="20">
        <f>SUM(A259:D259)</f>
        <v>0.99999999999999645</v>
      </c>
      <c r="E260" s="20">
        <f t="shared" ref="E260:J260" si="127">E259</f>
        <v>0</v>
      </c>
      <c r="F260" s="20">
        <f t="shared" si="127"/>
        <v>0</v>
      </c>
      <c r="G260" s="20">
        <f t="shared" si="127"/>
        <v>7.4999999999999805</v>
      </c>
      <c r="H260" s="20">
        <f t="shared" si="127"/>
        <v>0</v>
      </c>
      <c r="I260" s="20">
        <f t="shared" si="127"/>
        <v>0</v>
      </c>
      <c r="J260" s="20">
        <f t="shared" si="127"/>
        <v>0</v>
      </c>
      <c r="K260" s="20"/>
      <c r="L260" s="20">
        <f t="shared" ref="L260:M260" si="128">L259</f>
        <v>0</v>
      </c>
      <c r="M260" s="58">
        <f t="shared" si="128"/>
        <v>0</v>
      </c>
      <c r="N260" s="60">
        <f>S260</f>
        <v>0.35416666666666569</v>
      </c>
      <c r="O260" s="25"/>
      <c r="P260" s="25"/>
      <c r="Q260" s="51"/>
      <c r="R260" s="51"/>
      <c r="S260" s="54">
        <f>SUM(S258:S259)</f>
        <v>0.35416666666666569</v>
      </c>
    </row>
    <row r="261" spans="1:19" ht="10.5" customHeight="1" outlineLevel="1" thickBot="1" x14ac:dyDescent="0.25">
      <c r="A261" s="39"/>
      <c r="B261" s="40" t="s">
        <v>252</v>
      </c>
      <c r="C261" s="40" t="s">
        <v>19</v>
      </c>
      <c r="D261" s="40" t="s">
        <v>3</v>
      </c>
      <c r="E261" s="59" t="s">
        <v>24</v>
      </c>
      <c r="F261" s="40" t="s">
        <v>12</v>
      </c>
      <c r="G261" s="39" t="s">
        <v>10</v>
      </c>
      <c r="H261" s="39" t="s">
        <v>11</v>
      </c>
      <c r="I261" s="39" t="s">
        <v>15</v>
      </c>
      <c r="J261" s="39" t="s">
        <v>13</v>
      </c>
      <c r="K261" s="39" t="s">
        <v>368</v>
      </c>
      <c r="L261" s="39" t="s">
        <v>687</v>
      </c>
      <c r="M261" s="59" t="s">
        <v>26</v>
      </c>
      <c r="N261" s="56">
        <f>N239+1</f>
        <v>43389</v>
      </c>
      <c r="O261" s="4">
        <v>0.375</v>
      </c>
      <c r="P261" s="4">
        <f>O261</f>
        <v>0.375</v>
      </c>
      <c r="Q261" s="47" t="s">
        <v>23</v>
      </c>
      <c r="R261" s="86" t="s">
        <v>661</v>
      </c>
      <c r="S261" s="5" t="s">
        <v>56</v>
      </c>
    </row>
    <row r="262" spans="1:19" ht="10.5" customHeight="1" outlineLevel="1" x14ac:dyDescent="0.2">
      <c r="B262" s="16"/>
      <c r="C262" s="13"/>
      <c r="D262" s="16"/>
      <c r="E262" s="16"/>
      <c r="F262" s="13"/>
      <c r="G262" s="16">
        <f>S262</f>
        <v>2.0833333333333315E-2</v>
      </c>
      <c r="H262" s="16"/>
      <c r="I262" s="16"/>
      <c r="J262" s="16"/>
      <c r="M262" s="16"/>
      <c r="N262" s="2">
        <f>N261</f>
        <v>43389</v>
      </c>
      <c r="O262" s="3">
        <f>SUM(P261)</f>
        <v>0.375</v>
      </c>
      <c r="P262" s="4">
        <f>P261+0.0208333333333333</f>
        <v>0.39583333333333331</v>
      </c>
      <c r="Q262" s="98" t="s">
        <v>10</v>
      </c>
      <c r="R262" s="86" t="s">
        <v>667</v>
      </c>
      <c r="S262" s="5">
        <f>SUM(P262-O262)</f>
        <v>2.0833333333333315E-2</v>
      </c>
    </row>
    <row r="263" spans="1:19" ht="10.5" customHeight="1" outlineLevel="1" x14ac:dyDescent="0.2">
      <c r="B263" s="16"/>
      <c r="C263" s="16"/>
      <c r="D263" s="16"/>
      <c r="E263" s="16"/>
      <c r="F263" s="16"/>
      <c r="G263" s="16"/>
      <c r="H263" s="16"/>
      <c r="I263" s="16">
        <f>S263</f>
        <v>2.0833333333333315E-2</v>
      </c>
      <c r="J263" s="16"/>
      <c r="K263" s="16"/>
      <c r="M263" s="16"/>
      <c r="N263" s="2">
        <f>N261</f>
        <v>43389</v>
      </c>
      <c r="O263" s="3">
        <f t="shared" ref="O263:O271" si="129">SUM(P262)</f>
        <v>0.39583333333333331</v>
      </c>
      <c r="P263" s="4">
        <f t="shared" ref="P263:P281" si="130">P262+0.0208333333333333</f>
        <v>0.41666666666666663</v>
      </c>
      <c r="Q263" s="98" t="s">
        <v>36</v>
      </c>
      <c r="R263" s="86" t="s">
        <v>668</v>
      </c>
      <c r="S263" s="5">
        <f>SUM(P263-O263)</f>
        <v>2.0833333333333315E-2</v>
      </c>
    </row>
    <row r="264" spans="1:19" ht="10.5" customHeight="1" outlineLevel="1" x14ac:dyDescent="0.2">
      <c r="B264" s="16"/>
      <c r="C264" s="13"/>
      <c r="D264" s="16"/>
      <c r="E264" s="16"/>
      <c r="F264" s="13"/>
      <c r="G264" s="16">
        <f>S264</f>
        <v>2.0833333333333315E-2</v>
      </c>
      <c r="H264" s="16"/>
      <c r="I264" s="16"/>
      <c r="J264" s="16"/>
      <c r="K264" s="16"/>
      <c r="L264" s="16"/>
      <c r="M264" s="13"/>
      <c r="N264" s="2">
        <f>N261</f>
        <v>43389</v>
      </c>
      <c r="O264" s="3">
        <f t="shared" si="129"/>
        <v>0.41666666666666663</v>
      </c>
      <c r="P264" s="4">
        <f t="shared" si="130"/>
        <v>0.43749999999999994</v>
      </c>
      <c r="Q264" s="98" t="s">
        <v>10</v>
      </c>
      <c r="R264" s="86" t="s">
        <v>666</v>
      </c>
      <c r="S264" s="5">
        <f>SUM(P264-O264)</f>
        <v>2.0833333333333315E-2</v>
      </c>
    </row>
    <row r="265" spans="1:19" ht="10.5" customHeight="1" outlineLevel="1" x14ac:dyDescent="0.2">
      <c r="B265" s="16"/>
      <c r="C265" s="13"/>
      <c r="D265" s="5"/>
      <c r="E265" s="16"/>
      <c r="F265" s="16"/>
      <c r="G265" s="16">
        <f>S265</f>
        <v>2.0833333333333315E-2</v>
      </c>
      <c r="H265" s="16"/>
      <c r="I265" s="16"/>
      <c r="J265" s="16"/>
      <c r="K265" s="16"/>
      <c r="L265" s="16"/>
      <c r="M265" s="16"/>
      <c r="N265" s="2">
        <f>N261</f>
        <v>43389</v>
      </c>
      <c r="O265" s="3">
        <f t="shared" si="129"/>
        <v>0.43749999999999994</v>
      </c>
      <c r="P265" s="4">
        <f t="shared" si="130"/>
        <v>0.45833333333333326</v>
      </c>
      <c r="Q265" s="98" t="s">
        <v>10</v>
      </c>
      <c r="R265" s="86" t="s">
        <v>666</v>
      </c>
      <c r="S265" s="5">
        <f>SUM(P265-O265)</f>
        <v>2.0833333333333315E-2</v>
      </c>
    </row>
    <row r="266" spans="1:19" ht="10.5" customHeight="1" outlineLevel="1" x14ac:dyDescent="0.2">
      <c r="B266" s="16"/>
      <c r="C266" s="13"/>
      <c r="D266" s="5"/>
      <c r="E266" s="16"/>
      <c r="F266" s="16"/>
      <c r="G266" s="16">
        <f>S266</f>
        <v>2.0833333333333315E-2</v>
      </c>
      <c r="H266" s="16"/>
      <c r="I266" s="16"/>
      <c r="J266" s="16"/>
      <c r="K266" s="16"/>
      <c r="L266" s="16"/>
      <c r="M266" s="16"/>
      <c r="N266" s="2">
        <f>N261</f>
        <v>43389</v>
      </c>
      <c r="O266" s="3">
        <f t="shared" si="129"/>
        <v>0.45833333333333326</v>
      </c>
      <c r="P266" s="4">
        <f t="shared" si="130"/>
        <v>0.47916666666666657</v>
      </c>
      <c r="Q266" s="98" t="s">
        <v>10</v>
      </c>
      <c r="R266" s="86" t="s">
        <v>666</v>
      </c>
      <c r="S266" s="5">
        <f>SUM(P266-O266)</f>
        <v>2.0833333333333315E-2</v>
      </c>
    </row>
    <row r="267" spans="1:19" ht="10.5" customHeight="1" outlineLevel="1" x14ac:dyDescent="0.2">
      <c r="B267" s="16"/>
      <c r="C267" s="13"/>
      <c r="D267" s="16"/>
      <c r="E267" s="16"/>
      <c r="F267" s="13"/>
      <c r="G267" s="16">
        <f>S267</f>
        <v>2.0833333333333315E-2</v>
      </c>
      <c r="H267" s="16"/>
      <c r="I267" s="16"/>
      <c r="J267" s="16"/>
      <c r="K267" s="16"/>
      <c r="L267" s="16"/>
      <c r="M267" s="16"/>
      <c r="N267" s="2">
        <f>N261</f>
        <v>43389</v>
      </c>
      <c r="O267" s="3">
        <f t="shared" si="129"/>
        <v>0.47916666666666657</v>
      </c>
      <c r="P267" s="4">
        <f t="shared" si="130"/>
        <v>0.49999999999999989</v>
      </c>
      <c r="Q267" s="98" t="s">
        <v>10</v>
      </c>
      <c r="R267" s="86" t="s">
        <v>666</v>
      </c>
      <c r="S267" s="5">
        <f t="shared" ref="S267" si="131">SUM(P267-O267)</f>
        <v>2.0833333333333315E-2</v>
      </c>
    </row>
    <row r="268" spans="1:19" ht="10.5" customHeight="1" outlineLevel="1" x14ac:dyDescent="0.2">
      <c r="B268" s="16"/>
      <c r="C268" s="13"/>
      <c r="D268" s="16"/>
      <c r="E268" s="16"/>
      <c r="F268" s="16"/>
      <c r="G268" s="16"/>
      <c r="H268" s="16"/>
      <c r="I268" s="16">
        <f>S268</f>
        <v>2.0833333333333259E-2</v>
      </c>
      <c r="J268" s="16"/>
      <c r="K268" s="16"/>
      <c r="L268" s="16"/>
      <c r="M268" s="13"/>
      <c r="N268" s="2">
        <f>N261</f>
        <v>43389</v>
      </c>
      <c r="O268" s="3">
        <f t="shared" si="129"/>
        <v>0.49999999999999989</v>
      </c>
      <c r="P268" s="4">
        <f t="shared" si="130"/>
        <v>0.52083333333333315</v>
      </c>
      <c r="Q268" s="98" t="s">
        <v>36</v>
      </c>
      <c r="R268" s="86" t="s">
        <v>669</v>
      </c>
      <c r="S268" s="5">
        <f>SUM(P268-O268)</f>
        <v>2.0833333333333259E-2</v>
      </c>
    </row>
    <row r="269" spans="1:19" ht="10.5" customHeight="1" outlineLevel="1" x14ac:dyDescent="0.2">
      <c r="B269" s="16"/>
      <c r="C269" s="13"/>
      <c r="D269" s="16"/>
      <c r="E269" s="16"/>
      <c r="F269" s="16"/>
      <c r="G269" s="16"/>
      <c r="H269" s="16"/>
      <c r="I269" s="16">
        <f>S269</f>
        <v>2.0833333333333259E-2</v>
      </c>
      <c r="J269" s="16"/>
      <c r="K269" s="16"/>
      <c r="L269" s="16"/>
      <c r="M269" s="13"/>
      <c r="N269" s="2">
        <f>N261</f>
        <v>43389</v>
      </c>
      <c r="O269" s="5">
        <f t="shared" si="129"/>
        <v>0.52083333333333315</v>
      </c>
      <c r="P269" s="4">
        <f t="shared" si="130"/>
        <v>0.54166666666666641</v>
      </c>
      <c r="Q269" s="98" t="s">
        <v>36</v>
      </c>
      <c r="R269" s="86" t="s">
        <v>669</v>
      </c>
      <c r="S269" s="5">
        <f>SUM(P269-O269)</f>
        <v>2.0833333333333259E-2</v>
      </c>
    </row>
    <row r="270" spans="1:19" ht="10.5" customHeight="1" outlineLevel="1" x14ac:dyDescent="0.2">
      <c r="B270" s="16"/>
      <c r="C270" s="13"/>
      <c r="D270" s="16"/>
      <c r="E270" s="16"/>
      <c r="F270" s="16"/>
      <c r="G270" s="16"/>
      <c r="H270" s="16"/>
      <c r="I270" s="16">
        <f>S270</f>
        <v>2.0833333333333259E-2</v>
      </c>
      <c r="J270" s="16"/>
      <c r="L270" s="16"/>
      <c r="M270" s="13"/>
      <c r="N270" s="2">
        <f>N261</f>
        <v>43389</v>
      </c>
      <c r="O270" s="5">
        <f t="shared" si="129"/>
        <v>0.54166666666666641</v>
      </c>
      <c r="P270" s="4">
        <f t="shared" si="130"/>
        <v>0.56249999999999967</v>
      </c>
      <c r="Q270" s="98" t="s">
        <v>36</v>
      </c>
      <c r="R270" s="86" t="s">
        <v>670</v>
      </c>
      <c r="S270" s="5">
        <f>SUM(P270-O270)</f>
        <v>2.0833333333333259E-2</v>
      </c>
    </row>
    <row r="271" spans="1:19" ht="10.5" customHeight="1" outlineLevel="1" x14ac:dyDescent="0.2">
      <c r="B271" s="16"/>
      <c r="C271" s="16"/>
      <c r="D271" s="16"/>
      <c r="E271" s="16"/>
      <c r="F271" s="16"/>
      <c r="G271" s="16"/>
      <c r="H271" s="16"/>
      <c r="I271" s="16"/>
      <c r="J271" s="16"/>
      <c r="K271" s="16"/>
      <c r="L271" s="16"/>
      <c r="M271" s="13"/>
      <c r="N271" s="2">
        <f>N261</f>
        <v>43389</v>
      </c>
      <c r="O271" s="3">
        <f t="shared" si="129"/>
        <v>0.56249999999999967</v>
      </c>
      <c r="P271" s="4">
        <f t="shared" si="130"/>
        <v>0.58333333333333293</v>
      </c>
      <c r="Q271" s="98" t="s">
        <v>23</v>
      </c>
      <c r="R271" s="86" t="s">
        <v>44</v>
      </c>
      <c r="S271" s="5"/>
    </row>
    <row r="272" spans="1:19" ht="10.5" customHeight="1" outlineLevel="1" x14ac:dyDescent="0.2">
      <c r="A272" s="16"/>
      <c r="B272" s="16"/>
      <c r="C272" s="16"/>
      <c r="D272" s="16"/>
      <c r="E272" s="16"/>
      <c r="F272" s="13"/>
      <c r="G272" s="16"/>
      <c r="H272" s="16"/>
      <c r="I272" s="16"/>
      <c r="J272" s="16"/>
      <c r="K272" s="16"/>
      <c r="L272" s="16"/>
      <c r="M272" s="16"/>
      <c r="N272" s="2">
        <f>N261</f>
        <v>43389</v>
      </c>
      <c r="O272" s="3">
        <f>SUM(P271)</f>
        <v>0.58333333333333293</v>
      </c>
      <c r="P272" s="4">
        <f t="shared" si="130"/>
        <v>0.60416666666666619</v>
      </c>
      <c r="Q272" s="98" t="s">
        <v>23</v>
      </c>
      <c r="R272" s="86" t="s">
        <v>44</v>
      </c>
      <c r="S272" s="5"/>
    </row>
    <row r="273" spans="1:19" ht="10.5" customHeight="1" outlineLevel="1" x14ac:dyDescent="0.2">
      <c r="B273" s="16"/>
      <c r="C273" s="16"/>
      <c r="D273" s="16"/>
      <c r="E273" s="16"/>
      <c r="F273" s="16"/>
      <c r="G273" s="16"/>
      <c r="H273" s="16"/>
      <c r="I273" s="16">
        <f t="shared" ref="I273:I281" si="132">S273</f>
        <v>2.0833333333333259E-2</v>
      </c>
      <c r="J273" s="16"/>
      <c r="K273" s="16"/>
      <c r="L273" s="16"/>
      <c r="M273" s="16"/>
      <c r="N273" s="2">
        <f>N261</f>
        <v>43389</v>
      </c>
      <c r="O273" s="3">
        <f>SUM(P272)</f>
        <v>0.60416666666666619</v>
      </c>
      <c r="P273" s="4">
        <f t="shared" si="130"/>
        <v>0.62499999999999944</v>
      </c>
      <c r="Q273" s="98" t="s">
        <v>36</v>
      </c>
      <c r="R273" s="86" t="s">
        <v>672</v>
      </c>
      <c r="S273" s="5">
        <f>SUM(P273-O273)</f>
        <v>2.0833333333333259E-2</v>
      </c>
    </row>
    <row r="274" spans="1:19" ht="10.5" customHeight="1" outlineLevel="1" x14ac:dyDescent="0.2">
      <c r="B274" s="16"/>
      <c r="C274" s="16"/>
      <c r="D274" s="16"/>
      <c r="E274" s="16"/>
      <c r="F274" s="16"/>
      <c r="G274" s="16"/>
      <c r="H274" s="16"/>
      <c r="I274" s="16">
        <f t="shared" si="132"/>
        <v>2.0833333333333259E-2</v>
      </c>
      <c r="J274" s="16"/>
      <c r="K274" s="16"/>
      <c r="L274" s="16"/>
      <c r="M274" s="16"/>
      <c r="N274" s="2">
        <f>N261</f>
        <v>43389</v>
      </c>
      <c r="O274" s="3">
        <f>SUM(P273)</f>
        <v>0.62499999999999944</v>
      </c>
      <c r="P274" s="4">
        <f t="shared" si="130"/>
        <v>0.6458333333333327</v>
      </c>
      <c r="Q274" s="98" t="s">
        <v>36</v>
      </c>
      <c r="R274" s="86" t="s">
        <v>672</v>
      </c>
      <c r="S274" s="5">
        <f t="shared" ref="S274:S276" si="133">SUM(P274-O274)</f>
        <v>2.0833333333333259E-2</v>
      </c>
    </row>
    <row r="275" spans="1:19" ht="10.5" customHeight="1" outlineLevel="1" x14ac:dyDescent="0.2">
      <c r="B275" s="16"/>
      <c r="C275" s="16"/>
      <c r="D275" s="16"/>
      <c r="E275" s="16"/>
      <c r="F275" s="16"/>
      <c r="G275" s="16"/>
      <c r="H275" s="16"/>
      <c r="I275" s="16">
        <f t="shared" si="132"/>
        <v>2.0833333333333259E-2</v>
      </c>
      <c r="J275" s="16"/>
      <c r="K275" s="16"/>
      <c r="L275" s="16"/>
      <c r="M275" s="16"/>
      <c r="N275" s="2">
        <f>N261</f>
        <v>43389</v>
      </c>
      <c r="O275" s="3">
        <f t="shared" ref="O275:O281" si="134">SUM(P274)</f>
        <v>0.6458333333333327</v>
      </c>
      <c r="P275" s="4">
        <f t="shared" si="130"/>
        <v>0.66666666666666596</v>
      </c>
      <c r="Q275" s="98" t="s">
        <v>36</v>
      </c>
      <c r="R275" s="86" t="s">
        <v>671</v>
      </c>
      <c r="S275" s="5">
        <f t="shared" si="133"/>
        <v>2.0833333333333259E-2</v>
      </c>
    </row>
    <row r="276" spans="1:19" ht="10.5" customHeight="1" outlineLevel="1" x14ac:dyDescent="0.2">
      <c r="B276" s="16"/>
      <c r="C276" s="13"/>
      <c r="D276" s="16"/>
      <c r="E276" s="16"/>
      <c r="F276" s="16"/>
      <c r="G276" s="16"/>
      <c r="H276" s="16"/>
      <c r="I276" s="16">
        <f t="shared" si="132"/>
        <v>2.0833333333333259E-2</v>
      </c>
      <c r="J276" s="16"/>
      <c r="K276" s="16"/>
      <c r="L276" s="16"/>
      <c r="M276" s="16"/>
      <c r="N276" s="2">
        <f>N261</f>
        <v>43389</v>
      </c>
      <c r="O276" s="3">
        <f t="shared" si="134"/>
        <v>0.66666666666666596</v>
      </c>
      <c r="P276" s="4">
        <f t="shared" si="130"/>
        <v>0.68749999999999922</v>
      </c>
      <c r="Q276" s="98" t="s">
        <v>36</v>
      </c>
      <c r="R276" s="86" t="s">
        <v>672</v>
      </c>
      <c r="S276" s="5">
        <f t="shared" si="133"/>
        <v>2.0833333333333259E-2</v>
      </c>
    </row>
    <row r="277" spans="1:19" ht="10.5" customHeight="1" outlineLevel="1" x14ac:dyDescent="0.2">
      <c r="B277" s="16"/>
      <c r="C277" s="13"/>
      <c r="D277" s="16"/>
      <c r="E277" s="16"/>
      <c r="F277" s="16"/>
      <c r="G277" s="16"/>
      <c r="H277" s="16"/>
      <c r="I277" s="16">
        <f t="shared" si="132"/>
        <v>2.0833333333333259E-2</v>
      </c>
      <c r="J277" s="16"/>
      <c r="K277" s="16"/>
      <c r="L277" s="16"/>
      <c r="M277" s="16"/>
      <c r="N277" s="2">
        <f>N261</f>
        <v>43389</v>
      </c>
      <c r="O277" s="3">
        <f t="shared" si="134"/>
        <v>0.68749999999999922</v>
      </c>
      <c r="P277" s="4">
        <f t="shared" si="130"/>
        <v>0.70833333333333248</v>
      </c>
      <c r="Q277" s="98" t="s">
        <v>36</v>
      </c>
      <c r="R277" s="86" t="s">
        <v>672</v>
      </c>
      <c r="S277" s="5">
        <f>SUM(P277-O277)</f>
        <v>2.0833333333333259E-2</v>
      </c>
    </row>
    <row r="278" spans="1:19" ht="10.5" customHeight="1" outlineLevel="1" x14ac:dyDescent="0.2">
      <c r="B278" s="16"/>
      <c r="C278" s="13"/>
      <c r="D278" s="16"/>
      <c r="E278" s="16"/>
      <c r="F278" s="16"/>
      <c r="G278" s="16"/>
      <c r="H278" s="16"/>
      <c r="I278" s="16">
        <f t="shared" si="132"/>
        <v>2.0833333333333259E-2</v>
      </c>
      <c r="J278" s="16"/>
      <c r="K278" s="16"/>
      <c r="L278" s="16"/>
      <c r="M278" s="16"/>
      <c r="N278" s="2">
        <f>N261</f>
        <v>43389</v>
      </c>
      <c r="O278" s="3">
        <f t="shared" si="134"/>
        <v>0.70833333333333248</v>
      </c>
      <c r="P278" s="4">
        <f t="shared" si="130"/>
        <v>0.72916666666666574</v>
      </c>
      <c r="Q278" s="98" t="s">
        <v>36</v>
      </c>
      <c r="R278" s="86" t="s">
        <v>672</v>
      </c>
      <c r="S278" s="5">
        <f>SUM(P278-O278)</f>
        <v>2.0833333333333259E-2</v>
      </c>
    </row>
    <row r="279" spans="1:19" ht="10.5" customHeight="1" outlineLevel="1" x14ac:dyDescent="0.2">
      <c r="B279" s="16"/>
      <c r="C279" s="13"/>
      <c r="D279" s="16"/>
      <c r="E279" s="16"/>
      <c r="F279" s="16"/>
      <c r="G279" s="16"/>
      <c r="H279" s="16"/>
      <c r="I279" s="16">
        <f t="shared" si="132"/>
        <v>2.0833333333333259E-2</v>
      </c>
      <c r="J279" s="16"/>
      <c r="K279" s="16"/>
      <c r="L279" s="16"/>
      <c r="M279" s="16"/>
      <c r="N279" s="2">
        <f>N261</f>
        <v>43389</v>
      </c>
      <c r="O279" s="3">
        <f t="shared" si="134"/>
        <v>0.72916666666666574</v>
      </c>
      <c r="P279" s="4">
        <f t="shared" si="130"/>
        <v>0.749999999999999</v>
      </c>
      <c r="Q279" s="98" t="s">
        <v>36</v>
      </c>
      <c r="R279" s="86" t="s">
        <v>672</v>
      </c>
      <c r="S279" s="5">
        <f>SUM(P279-O279)</f>
        <v>2.0833333333333259E-2</v>
      </c>
    </row>
    <row r="280" spans="1:19" ht="10.5" customHeight="1" outlineLevel="1" x14ac:dyDescent="0.2">
      <c r="B280" s="16"/>
      <c r="C280" s="13"/>
      <c r="D280" s="16"/>
      <c r="E280" s="16"/>
      <c r="F280" s="16"/>
      <c r="G280" s="16"/>
      <c r="H280" s="16"/>
      <c r="I280" s="16">
        <f t="shared" si="132"/>
        <v>2.0833333333333259E-2</v>
      </c>
      <c r="J280" s="16"/>
      <c r="K280" s="16"/>
      <c r="L280" s="16"/>
      <c r="M280" s="16"/>
      <c r="N280" s="2">
        <f>N261</f>
        <v>43389</v>
      </c>
      <c r="O280" s="3">
        <f t="shared" si="134"/>
        <v>0.749999999999999</v>
      </c>
      <c r="P280" s="4">
        <f t="shared" si="130"/>
        <v>0.77083333333333226</v>
      </c>
      <c r="Q280" s="98" t="s">
        <v>36</v>
      </c>
      <c r="R280" s="86" t="s">
        <v>672</v>
      </c>
      <c r="S280" s="5">
        <f t="shared" ref="S280:S281" si="135">SUM(P280-O280)</f>
        <v>2.0833333333333259E-2</v>
      </c>
    </row>
    <row r="281" spans="1:19" ht="10.5" customHeight="1" outlineLevel="1" thickBot="1" x14ac:dyDescent="0.25">
      <c r="B281" s="16"/>
      <c r="C281" s="13"/>
      <c r="D281" s="16"/>
      <c r="E281" s="16"/>
      <c r="F281" s="16"/>
      <c r="G281" s="16"/>
      <c r="H281" s="16"/>
      <c r="I281" s="16">
        <f t="shared" si="132"/>
        <v>2.0833333333333259E-2</v>
      </c>
      <c r="J281" s="16"/>
      <c r="K281" s="16"/>
      <c r="L281" s="16"/>
      <c r="M281" s="16"/>
      <c r="N281" s="2">
        <f>N261</f>
        <v>43389</v>
      </c>
      <c r="O281" s="3">
        <f t="shared" si="134"/>
        <v>0.77083333333333226</v>
      </c>
      <c r="P281" s="4">
        <f t="shared" si="130"/>
        <v>0.79166666666666552</v>
      </c>
      <c r="Q281" s="98" t="s">
        <v>36</v>
      </c>
      <c r="R281" s="86" t="s">
        <v>672</v>
      </c>
      <c r="S281" s="5">
        <f t="shared" si="135"/>
        <v>2.0833333333333259E-2</v>
      </c>
    </row>
    <row r="282" spans="1:19" ht="10.5" customHeight="1" outlineLevel="1" x14ac:dyDescent="0.2">
      <c r="A282" s="17">
        <f t="shared" ref="A282:M282" si="136">SUM(A262:A281)</f>
        <v>0</v>
      </c>
      <c r="B282" s="17">
        <f t="shared" si="136"/>
        <v>0</v>
      </c>
      <c r="C282" s="17">
        <f t="shared" si="136"/>
        <v>0</v>
      </c>
      <c r="D282" s="17">
        <f t="shared" si="136"/>
        <v>0</v>
      </c>
      <c r="E282" s="17">
        <f t="shared" si="136"/>
        <v>0</v>
      </c>
      <c r="F282" s="17">
        <f t="shared" si="136"/>
        <v>0</v>
      </c>
      <c r="G282" s="17">
        <f t="shared" si="136"/>
        <v>0.10416666666666657</v>
      </c>
      <c r="H282" s="17">
        <f t="shared" si="136"/>
        <v>0</v>
      </c>
      <c r="I282" s="17">
        <f t="shared" si="136"/>
        <v>0.27083333333333243</v>
      </c>
      <c r="J282" s="17">
        <f t="shared" si="136"/>
        <v>0</v>
      </c>
      <c r="K282" s="17">
        <f t="shared" si="136"/>
        <v>0</v>
      </c>
      <c r="L282" s="17">
        <f t="shared" si="136"/>
        <v>0</v>
      </c>
      <c r="M282" s="17">
        <f t="shared" si="136"/>
        <v>0</v>
      </c>
      <c r="N282" s="55" t="b">
        <f>SUM(A282:M282) = S282</f>
        <v>1</v>
      </c>
      <c r="O282" s="23"/>
      <c r="P282" s="23"/>
      <c r="Q282" s="49"/>
      <c r="R282" s="49"/>
      <c r="S282" s="17">
        <f>SUM(S262:S281)</f>
        <v>0.374999999999999</v>
      </c>
    </row>
    <row r="283" spans="1:19" ht="10.5" customHeight="1" outlineLevel="1" x14ac:dyDescent="0.2">
      <c r="A283" s="18">
        <f t="shared" ref="A283:E283" si="137">(A282-INT(A282))*24</f>
        <v>0</v>
      </c>
      <c r="B283" s="18">
        <f t="shared" si="137"/>
        <v>0</v>
      </c>
      <c r="C283" s="18">
        <f t="shared" si="137"/>
        <v>0</v>
      </c>
      <c r="D283" s="18">
        <f t="shared" si="137"/>
        <v>0</v>
      </c>
      <c r="E283" s="18">
        <f t="shared" si="137"/>
        <v>0</v>
      </c>
      <c r="F283" s="18">
        <f>(F282-INT(F282))*24</f>
        <v>0</v>
      </c>
      <c r="G283" s="18">
        <f>(G282-INT(G282))*24</f>
        <v>2.4999999999999978</v>
      </c>
      <c r="H283" s="18">
        <f>(H282-INT(H282))*24</f>
        <v>0</v>
      </c>
      <c r="I283" s="18">
        <f>(I282-INT(I282))*24</f>
        <v>6.4999999999999787</v>
      </c>
      <c r="J283" s="18">
        <f t="shared" ref="J283:M283" si="138">(J282-INT(J282))*24</f>
        <v>0</v>
      </c>
      <c r="K283" s="18">
        <f t="shared" si="138"/>
        <v>0</v>
      </c>
      <c r="L283" s="18">
        <f t="shared" si="138"/>
        <v>0</v>
      </c>
      <c r="M283" s="57">
        <f t="shared" si="138"/>
        <v>0</v>
      </c>
      <c r="N283" s="26">
        <f>SUM(A283:M283)</f>
        <v>8.9999999999999769</v>
      </c>
      <c r="O283" s="24"/>
      <c r="P283" s="24"/>
      <c r="Q283" s="50"/>
      <c r="R283" s="50"/>
      <c r="S283" s="52"/>
    </row>
    <row r="284" spans="1:19" ht="10.5" customHeight="1" outlineLevel="1" thickBot="1" x14ac:dyDescent="0.25">
      <c r="A284" s="27"/>
      <c r="B284" s="19"/>
      <c r="C284" s="19"/>
      <c r="D284" s="20">
        <f>SUM(A283:D283)</f>
        <v>0</v>
      </c>
      <c r="E284" s="20">
        <f t="shared" ref="E284:M284" si="139">E283</f>
        <v>0</v>
      </c>
      <c r="F284" s="20">
        <f t="shared" si="139"/>
        <v>0</v>
      </c>
      <c r="G284" s="20">
        <f t="shared" si="139"/>
        <v>2.4999999999999978</v>
      </c>
      <c r="H284" s="20">
        <f t="shared" si="139"/>
        <v>0</v>
      </c>
      <c r="I284" s="20">
        <f t="shared" si="139"/>
        <v>6.4999999999999787</v>
      </c>
      <c r="J284" s="20">
        <f t="shared" si="139"/>
        <v>0</v>
      </c>
      <c r="K284" s="20">
        <f t="shared" si="139"/>
        <v>0</v>
      </c>
      <c r="L284" s="20">
        <f t="shared" si="139"/>
        <v>0</v>
      </c>
      <c r="M284" s="58">
        <f t="shared" si="139"/>
        <v>0</v>
      </c>
      <c r="N284" s="60">
        <f>S284</f>
        <v>0.374999999999999</v>
      </c>
      <c r="O284" s="25"/>
      <c r="P284" s="25"/>
      <c r="Q284" s="51"/>
      <c r="R284" s="51"/>
      <c r="S284" s="54">
        <f>SUM(S282:S283)</f>
        <v>0.374999999999999</v>
      </c>
    </row>
    <row r="285" spans="1:19" ht="10.5" customHeight="1" outlineLevel="1" thickBot="1" x14ac:dyDescent="0.25">
      <c r="A285" s="39"/>
      <c r="B285" s="40" t="s">
        <v>252</v>
      </c>
      <c r="C285" s="40" t="s">
        <v>19</v>
      </c>
      <c r="D285" s="40" t="s">
        <v>3</v>
      </c>
      <c r="E285" s="59" t="s">
        <v>24</v>
      </c>
      <c r="F285" s="40" t="s">
        <v>12</v>
      </c>
      <c r="G285" s="39" t="s">
        <v>10</v>
      </c>
      <c r="H285" s="39" t="s">
        <v>11</v>
      </c>
      <c r="I285" s="39" t="s">
        <v>15</v>
      </c>
      <c r="J285" s="39" t="s">
        <v>13</v>
      </c>
      <c r="K285" s="39" t="s">
        <v>368</v>
      </c>
      <c r="L285" s="39" t="s">
        <v>687</v>
      </c>
      <c r="M285" s="59" t="s">
        <v>26</v>
      </c>
      <c r="N285" s="56">
        <f>N261+1</f>
        <v>43390</v>
      </c>
      <c r="O285" s="4">
        <v>0.41666666666666669</v>
      </c>
      <c r="P285" s="4">
        <f>O285</f>
        <v>0.41666666666666669</v>
      </c>
      <c r="Q285" s="47" t="s">
        <v>23</v>
      </c>
      <c r="R285" s="86" t="s">
        <v>661</v>
      </c>
      <c r="S285" s="5">
        <f t="shared" ref="S285" si="140">SUM(P285-O285)</f>
        <v>0</v>
      </c>
    </row>
    <row r="286" spans="1:19" ht="10.5" customHeight="1" outlineLevel="1" x14ac:dyDescent="0.2">
      <c r="B286" s="16"/>
      <c r="C286" s="13"/>
      <c r="D286" s="16"/>
      <c r="E286" s="16"/>
      <c r="F286" s="13"/>
      <c r="G286" s="16">
        <f>S286</f>
        <v>2.0833333333333315E-2</v>
      </c>
      <c r="H286" s="16"/>
      <c r="I286" s="16"/>
      <c r="J286" s="16"/>
      <c r="M286" s="16"/>
      <c r="N286" s="2">
        <f>N285</f>
        <v>43390</v>
      </c>
      <c r="O286" s="3">
        <f>SUM(P285)</f>
        <v>0.41666666666666669</v>
      </c>
      <c r="P286" s="4">
        <f>P285+0.0208333333333333</f>
        <v>0.4375</v>
      </c>
      <c r="Q286" s="98" t="s">
        <v>10</v>
      </c>
      <c r="R286" s="86" t="s">
        <v>695</v>
      </c>
      <c r="S286" s="5">
        <f t="shared" ref="S286:S291" si="141">SUM(P286-O286)</f>
        <v>2.0833333333333315E-2</v>
      </c>
    </row>
    <row r="287" spans="1:19" ht="10.5" customHeight="1" outlineLevel="1" x14ac:dyDescent="0.2">
      <c r="A287" s="16"/>
      <c r="B287" s="16"/>
      <c r="C287" s="16"/>
      <c r="D287" s="16">
        <f>S287</f>
        <v>2.0833333333333315E-2</v>
      </c>
      <c r="E287" s="16"/>
      <c r="F287" s="16"/>
      <c r="G287" s="16"/>
      <c r="H287" s="16"/>
      <c r="I287" s="16"/>
      <c r="J287" s="16"/>
      <c r="K287" s="16"/>
      <c r="L287" s="16"/>
      <c r="M287" s="16"/>
      <c r="N287" s="2">
        <f>N285</f>
        <v>43390</v>
      </c>
      <c r="O287" s="3">
        <f t="shared" ref="O287:O295" si="142">SUM(P286)</f>
        <v>0.4375</v>
      </c>
      <c r="P287" s="4">
        <f t="shared" ref="P287:P300" si="143">P286+0.0208333333333333</f>
        <v>0.45833333333333331</v>
      </c>
      <c r="Q287" s="98" t="s">
        <v>3</v>
      </c>
      <c r="R287" s="86" t="s">
        <v>21</v>
      </c>
      <c r="S287" s="5">
        <f t="shared" si="141"/>
        <v>2.0833333333333315E-2</v>
      </c>
    </row>
    <row r="288" spans="1:19" ht="10.5" customHeight="1" outlineLevel="1" x14ac:dyDescent="0.2">
      <c r="A288" s="16"/>
      <c r="B288" s="16"/>
      <c r="C288" s="16"/>
      <c r="D288" s="16">
        <f>S288</f>
        <v>2.0833333333333315E-2</v>
      </c>
      <c r="E288" s="16"/>
      <c r="F288" s="16"/>
      <c r="G288" s="16"/>
      <c r="H288" s="16"/>
      <c r="I288" s="16"/>
      <c r="J288" s="16"/>
      <c r="K288" s="16"/>
      <c r="L288" s="16"/>
      <c r="M288" s="16"/>
      <c r="N288" s="2">
        <f>N285</f>
        <v>43390</v>
      </c>
      <c r="O288" s="3">
        <f t="shared" si="142"/>
        <v>0.45833333333333331</v>
      </c>
      <c r="P288" s="4">
        <f t="shared" si="143"/>
        <v>0.47916666666666663</v>
      </c>
      <c r="Q288" s="98" t="s">
        <v>3</v>
      </c>
      <c r="R288" s="86" t="s">
        <v>21</v>
      </c>
      <c r="S288" s="5">
        <f t="shared" si="141"/>
        <v>2.0833333333333315E-2</v>
      </c>
    </row>
    <row r="289" spans="1:19" ht="10.5" customHeight="1" outlineLevel="1" x14ac:dyDescent="0.2">
      <c r="A289" s="16"/>
      <c r="B289" s="16"/>
      <c r="C289" s="16"/>
      <c r="D289" s="16">
        <f>S289</f>
        <v>2.0833333333333315E-2</v>
      </c>
      <c r="E289" s="16"/>
      <c r="F289" s="16"/>
      <c r="G289" s="16"/>
      <c r="H289" s="16"/>
      <c r="I289" s="16"/>
      <c r="J289" s="16"/>
      <c r="K289" s="16"/>
      <c r="L289" s="16"/>
      <c r="M289" s="16"/>
      <c r="N289" s="2">
        <f>N285</f>
        <v>43390</v>
      </c>
      <c r="O289" s="3">
        <f t="shared" si="142"/>
        <v>0.47916666666666663</v>
      </c>
      <c r="P289" s="4">
        <f t="shared" si="143"/>
        <v>0.49999999999999994</v>
      </c>
      <c r="Q289" s="98" t="s">
        <v>3</v>
      </c>
      <c r="R289" s="86" t="s">
        <v>21</v>
      </c>
      <c r="S289" s="5">
        <f t="shared" si="141"/>
        <v>2.0833333333333315E-2</v>
      </c>
    </row>
    <row r="290" spans="1:19" ht="10.5" customHeight="1" outlineLevel="1" x14ac:dyDescent="0.2">
      <c r="A290" s="16"/>
      <c r="B290" s="16"/>
      <c r="C290" s="16"/>
      <c r="D290" s="16"/>
      <c r="E290" s="16"/>
      <c r="F290" s="16"/>
      <c r="G290" s="16">
        <f>S290</f>
        <v>2.0833333333333315E-2</v>
      </c>
      <c r="H290" s="16"/>
      <c r="I290" s="16"/>
      <c r="J290" s="16"/>
      <c r="K290" s="16"/>
      <c r="L290" s="16"/>
      <c r="M290" s="16"/>
      <c r="N290" s="2">
        <f>N285</f>
        <v>43390</v>
      </c>
      <c r="O290" s="3">
        <f t="shared" si="142"/>
        <v>0.49999999999999994</v>
      </c>
      <c r="P290" s="4">
        <f t="shared" si="143"/>
        <v>0.52083333333333326</v>
      </c>
      <c r="Q290" s="98" t="s">
        <v>10</v>
      </c>
      <c r="R290" s="86" t="s">
        <v>695</v>
      </c>
      <c r="S290" s="5">
        <f t="shared" si="141"/>
        <v>2.0833333333333315E-2</v>
      </c>
    </row>
    <row r="291" spans="1:19" ht="10.5" customHeight="1" outlineLevel="1" x14ac:dyDescent="0.2">
      <c r="A291" s="16"/>
      <c r="B291" s="16"/>
      <c r="C291" s="16"/>
      <c r="D291" s="16"/>
      <c r="E291" s="16"/>
      <c r="F291" s="16"/>
      <c r="G291" s="16">
        <f>S291</f>
        <v>2.0833333333333259E-2</v>
      </c>
      <c r="H291" s="16"/>
      <c r="I291" s="16"/>
      <c r="J291" s="16"/>
      <c r="K291" s="16"/>
      <c r="L291" s="16"/>
      <c r="M291" s="16"/>
      <c r="N291" s="2">
        <f>N285</f>
        <v>43390</v>
      </c>
      <c r="O291" s="3">
        <f t="shared" si="142"/>
        <v>0.52083333333333326</v>
      </c>
      <c r="P291" s="4">
        <f t="shared" si="143"/>
        <v>0.54166666666666652</v>
      </c>
      <c r="Q291" s="98" t="s">
        <v>10</v>
      </c>
      <c r="R291" s="86" t="s">
        <v>695</v>
      </c>
      <c r="S291" s="5">
        <f t="shared" si="141"/>
        <v>2.0833333333333259E-2</v>
      </c>
    </row>
    <row r="292" spans="1:19" ht="10.5" customHeight="1" outlineLevel="1" x14ac:dyDescent="0.2">
      <c r="A292" s="16"/>
      <c r="B292" s="16"/>
      <c r="C292" s="16"/>
      <c r="D292" s="16"/>
      <c r="E292" s="13"/>
      <c r="F292" s="16"/>
      <c r="G292" s="16"/>
      <c r="H292" s="16"/>
      <c r="I292" s="16"/>
      <c r="J292" s="16"/>
      <c r="K292" s="16"/>
      <c r="L292" s="16"/>
      <c r="M292" s="16"/>
      <c r="N292" s="2">
        <f>N285</f>
        <v>43390</v>
      </c>
      <c r="O292" s="3">
        <f t="shared" si="142"/>
        <v>0.54166666666666652</v>
      </c>
      <c r="P292" s="4">
        <f t="shared" si="143"/>
        <v>0.56249999999999978</v>
      </c>
      <c r="Q292" s="98" t="s">
        <v>23</v>
      </c>
      <c r="R292" s="86" t="s">
        <v>44</v>
      </c>
      <c r="S292" s="5"/>
    </row>
    <row r="293" spans="1:19" ht="10.5" customHeight="1" outlineLevel="1" x14ac:dyDescent="0.2">
      <c r="A293" s="16"/>
      <c r="B293" s="16"/>
      <c r="C293" s="16"/>
      <c r="D293" s="16"/>
      <c r="E293" s="13"/>
      <c r="F293" s="16"/>
      <c r="G293" s="16"/>
      <c r="H293" s="16"/>
      <c r="I293" s="16"/>
      <c r="J293" s="16"/>
      <c r="K293" s="16"/>
      <c r="L293" s="16"/>
      <c r="M293" s="16"/>
      <c r="N293" s="2">
        <f>N285</f>
        <v>43390</v>
      </c>
      <c r="O293" s="3">
        <f t="shared" si="142"/>
        <v>0.56249999999999978</v>
      </c>
      <c r="P293" s="4">
        <f t="shared" si="143"/>
        <v>0.58333333333333304</v>
      </c>
      <c r="Q293" s="98" t="s">
        <v>23</v>
      </c>
      <c r="R293" s="86" t="s">
        <v>44</v>
      </c>
      <c r="S293" s="5"/>
    </row>
    <row r="294" spans="1:19" ht="10.5" customHeight="1" outlineLevel="1" x14ac:dyDescent="0.2">
      <c r="A294" s="16"/>
      <c r="B294" s="16"/>
      <c r="C294" s="16"/>
      <c r="D294" s="16"/>
      <c r="E294" s="13"/>
      <c r="F294" s="16"/>
      <c r="G294" s="16">
        <f t="shared" ref="G294:G300" si="144">S294</f>
        <v>2.0833333333333259E-2</v>
      </c>
      <c r="H294" s="16"/>
      <c r="I294" s="16"/>
      <c r="J294" s="16"/>
      <c r="K294" s="16"/>
      <c r="L294" s="16"/>
      <c r="M294" s="16"/>
      <c r="N294" s="2">
        <f>N285</f>
        <v>43390</v>
      </c>
      <c r="O294" s="3">
        <f t="shared" si="142"/>
        <v>0.58333333333333304</v>
      </c>
      <c r="P294" s="4">
        <f t="shared" si="143"/>
        <v>0.6041666666666663</v>
      </c>
      <c r="Q294" s="98" t="s">
        <v>10</v>
      </c>
      <c r="R294" s="86" t="s">
        <v>695</v>
      </c>
      <c r="S294" s="5">
        <f t="shared" ref="S294:S300" si="145">SUM(P294-O294)</f>
        <v>2.0833333333333259E-2</v>
      </c>
    </row>
    <row r="295" spans="1:19" ht="10.5" customHeight="1" outlineLevel="1" x14ac:dyDescent="0.2">
      <c r="A295" s="16"/>
      <c r="B295" s="16"/>
      <c r="C295" s="16"/>
      <c r="D295" s="16"/>
      <c r="E295" s="16"/>
      <c r="F295" s="16"/>
      <c r="G295" s="16">
        <f t="shared" si="144"/>
        <v>2.0833333333333259E-2</v>
      </c>
      <c r="H295" s="16"/>
      <c r="I295" s="16"/>
      <c r="J295" s="16"/>
      <c r="K295" s="16"/>
      <c r="L295" s="16"/>
      <c r="M295" s="16"/>
      <c r="N295" s="2">
        <f>N285</f>
        <v>43390</v>
      </c>
      <c r="O295" s="3">
        <f t="shared" si="142"/>
        <v>0.6041666666666663</v>
      </c>
      <c r="P295" s="4">
        <f t="shared" si="143"/>
        <v>0.62499999999999956</v>
      </c>
      <c r="Q295" s="98" t="s">
        <v>10</v>
      </c>
      <c r="R295" s="86" t="s">
        <v>695</v>
      </c>
      <c r="S295" s="5">
        <f t="shared" si="145"/>
        <v>2.0833333333333259E-2</v>
      </c>
    </row>
    <row r="296" spans="1:19" ht="10.5" customHeight="1" outlineLevel="1" x14ac:dyDescent="0.2">
      <c r="A296" s="16"/>
      <c r="B296" s="16"/>
      <c r="C296" s="16"/>
      <c r="D296" s="16"/>
      <c r="E296" s="16"/>
      <c r="F296" s="16"/>
      <c r="G296" s="16">
        <f t="shared" si="144"/>
        <v>2.0833333333333259E-2</v>
      </c>
      <c r="H296" s="16"/>
      <c r="I296" s="16"/>
      <c r="J296" s="16"/>
      <c r="K296" s="16"/>
      <c r="L296" s="16"/>
      <c r="M296" s="16"/>
      <c r="N296" s="2">
        <f>N285</f>
        <v>43390</v>
      </c>
      <c r="O296" s="3">
        <f>SUM(P295)</f>
        <v>0.62499999999999956</v>
      </c>
      <c r="P296" s="4">
        <f t="shared" si="143"/>
        <v>0.64583333333333282</v>
      </c>
      <c r="Q296" s="98" t="s">
        <v>10</v>
      </c>
      <c r="R296" s="86" t="s">
        <v>695</v>
      </c>
      <c r="S296" s="5">
        <f t="shared" si="145"/>
        <v>2.0833333333333259E-2</v>
      </c>
    </row>
    <row r="297" spans="1:19" ht="10.5" customHeight="1" outlineLevel="1" x14ac:dyDescent="0.2">
      <c r="A297" s="16"/>
      <c r="B297" s="16"/>
      <c r="C297" s="16"/>
      <c r="D297" s="16"/>
      <c r="E297" s="16"/>
      <c r="F297" s="16"/>
      <c r="G297" s="16">
        <f t="shared" si="144"/>
        <v>2.0833333333333259E-2</v>
      </c>
      <c r="H297" s="16"/>
      <c r="I297" s="16"/>
      <c r="J297" s="16"/>
      <c r="K297" s="16"/>
      <c r="L297" s="16"/>
      <c r="M297" s="16"/>
      <c r="N297" s="2">
        <f>N285</f>
        <v>43390</v>
      </c>
      <c r="O297" s="3">
        <f>SUM(P296)</f>
        <v>0.64583333333333282</v>
      </c>
      <c r="P297" s="4">
        <f t="shared" si="143"/>
        <v>0.66666666666666607</v>
      </c>
      <c r="Q297" s="98" t="s">
        <v>10</v>
      </c>
      <c r="R297" s="86" t="s">
        <v>695</v>
      </c>
      <c r="S297" s="5">
        <f t="shared" si="145"/>
        <v>2.0833333333333259E-2</v>
      </c>
    </row>
    <row r="298" spans="1:19" ht="10.5" customHeight="1" outlineLevel="1" x14ac:dyDescent="0.2">
      <c r="B298" s="16"/>
      <c r="C298" s="16"/>
      <c r="D298" s="16"/>
      <c r="E298" s="16"/>
      <c r="F298" s="16"/>
      <c r="G298" s="16">
        <f t="shared" si="144"/>
        <v>2.0833333333333259E-2</v>
      </c>
      <c r="H298" s="16"/>
      <c r="I298" s="16"/>
      <c r="J298" s="16"/>
      <c r="K298" s="16"/>
      <c r="L298" s="16"/>
      <c r="M298" s="16"/>
      <c r="N298" s="2">
        <f>N285</f>
        <v>43390</v>
      </c>
      <c r="O298" s="3">
        <f>SUM(P297)</f>
        <v>0.66666666666666607</v>
      </c>
      <c r="P298" s="4">
        <f t="shared" si="143"/>
        <v>0.68749999999999933</v>
      </c>
      <c r="Q298" s="98" t="s">
        <v>10</v>
      </c>
      <c r="R298" s="86" t="s">
        <v>695</v>
      </c>
      <c r="S298" s="5">
        <f t="shared" si="145"/>
        <v>2.0833333333333259E-2</v>
      </c>
    </row>
    <row r="299" spans="1:19" ht="10.5" customHeight="1" outlineLevel="1" x14ac:dyDescent="0.2">
      <c r="B299" s="16"/>
      <c r="C299" s="16"/>
      <c r="D299" s="16"/>
      <c r="E299" s="16"/>
      <c r="F299" s="16"/>
      <c r="G299" s="16">
        <f t="shared" si="144"/>
        <v>2.0833333333333259E-2</v>
      </c>
      <c r="H299" s="16"/>
      <c r="I299" s="16"/>
      <c r="J299" s="16"/>
      <c r="K299" s="16"/>
      <c r="L299" s="16"/>
      <c r="M299" s="16"/>
      <c r="N299" s="2">
        <f>N285</f>
        <v>43390</v>
      </c>
      <c r="O299" s="3">
        <f t="shared" ref="O299:O300" si="146">SUM(P298)</f>
        <v>0.68749999999999933</v>
      </c>
      <c r="P299" s="4">
        <f t="shared" si="143"/>
        <v>0.70833333333333259</v>
      </c>
      <c r="Q299" s="98" t="s">
        <v>10</v>
      </c>
      <c r="R299" s="86" t="s">
        <v>695</v>
      </c>
      <c r="S299" s="5">
        <f t="shared" si="145"/>
        <v>2.0833333333333259E-2</v>
      </c>
    </row>
    <row r="300" spans="1:19" ht="10.5" customHeight="1" outlineLevel="1" thickBot="1" x14ac:dyDescent="0.25">
      <c r="B300" s="16"/>
      <c r="C300" s="16"/>
      <c r="D300" s="16"/>
      <c r="E300" s="16"/>
      <c r="F300" s="16"/>
      <c r="G300" s="16">
        <f t="shared" si="144"/>
        <v>2.0833333333333259E-2</v>
      </c>
      <c r="H300" s="16"/>
      <c r="I300" s="16"/>
      <c r="J300" s="16"/>
      <c r="K300" s="16"/>
      <c r="L300" s="16"/>
      <c r="M300" s="16"/>
      <c r="N300" s="2">
        <f>N285</f>
        <v>43390</v>
      </c>
      <c r="O300" s="3">
        <f t="shared" si="146"/>
        <v>0.70833333333333259</v>
      </c>
      <c r="P300" s="4">
        <f t="shared" si="143"/>
        <v>0.72916666666666585</v>
      </c>
      <c r="Q300" s="98" t="s">
        <v>10</v>
      </c>
      <c r="R300" s="86" t="s">
        <v>695</v>
      </c>
      <c r="S300" s="5">
        <f t="shared" si="145"/>
        <v>2.0833333333333259E-2</v>
      </c>
    </row>
    <row r="301" spans="1:19" ht="10.5" customHeight="1" outlineLevel="1" x14ac:dyDescent="0.2">
      <c r="A301" s="17">
        <f t="shared" ref="A301:M301" si="147">SUM(A286:A300)</f>
        <v>0</v>
      </c>
      <c r="B301" s="17">
        <f t="shared" si="147"/>
        <v>0</v>
      </c>
      <c r="C301" s="17">
        <f t="shared" si="147"/>
        <v>0</v>
      </c>
      <c r="D301" s="17">
        <f t="shared" si="147"/>
        <v>6.2499999999999944E-2</v>
      </c>
      <c r="E301" s="17">
        <f t="shared" si="147"/>
        <v>0</v>
      </c>
      <c r="F301" s="17">
        <f t="shared" si="147"/>
        <v>0</v>
      </c>
      <c r="G301" s="17">
        <f t="shared" si="147"/>
        <v>0.2083333333333327</v>
      </c>
      <c r="H301" s="17">
        <f t="shared" si="147"/>
        <v>0</v>
      </c>
      <c r="I301" s="17">
        <f t="shared" si="147"/>
        <v>0</v>
      </c>
      <c r="J301" s="17">
        <f t="shared" si="147"/>
        <v>0</v>
      </c>
      <c r="K301" s="17">
        <f t="shared" si="147"/>
        <v>0</v>
      </c>
      <c r="L301" s="17">
        <f t="shared" si="147"/>
        <v>0</v>
      </c>
      <c r="M301" s="17">
        <f t="shared" si="147"/>
        <v>0</v>
      </c>
      <c r="N301" s="55" t="b">
        <f>SUM(A301:M301) = S301</f>
        <v>1</v>
      </c>
      <c r="O301" s="23"/>
      <c r="P301" s="23"/>
      <c r="Q301" s="49"/>
      <c r="R301" s="49"/>
      <c r="S301" s="17">
        <f>SUM(S286:S300)</f>
        <v>0.27083333333333265</v>
      </c>
    </row>
    <row r="302" spans="1:19" ht="10.5" customHeight="1" outlineLevel="1" x14ac:dyDescent="0.2">
      <c r="A302" s="8">
        <f t="shared" ref="A302:C302" si="148">(A301-INT(A301))*24</f>
        <v>0</v>
      </c>
      <c r="B302" s="8">
        <f t="shared" si="148"/>
        <v>0</v>
      </c>
      <c r="C302" s="8">
        <f t="shared" si="148"/>
        <v>0</v>
      </c>
      <c r="D302" s="18">
        <f>(D301-INT(D301))*24</f>
        <v>1.4999999999999987</v>
      </c>
      <c r="E302" s="18">
        <f>(E301-INT(E301))*24</f>
        <v>0</v>
      </c>
      <c r="F302" s="18">
        <f>(F301-INT(F301))*24</f>
        <v>0</v>
      </c>
      <c r="G302" s="18">
        <f>(G301-INT(G301))*24</f>
        <v>4.9999999999999849</v>
      </c>
      <c r="H302" s="18">
        <f t="shared" ref="H302:M302" si="149">(H301-INT(H301))*24</f>
        <v>0</v>
      </c>
      <c r="I302" s="18">
        <f t="shared" si="149"/>
        <v>0</v>
      </c>
      <c r="J302" s="18">
        <f t="shared" si="149"/>
        <v>0</v>
      </c>
      <c r="K302" s="18">
        <f t="shared" si="149"/>
        <v>0</v>
      </c>
      <c r="L302" s="18">
        <f t="shared" si="149"/>
        <v>0</v>
      </c>
      <c r="M302" s="57">
        <f t="shared" si="149"/>
        <v>0</v>
      </c>
      <c r="N302" s="26">
        <f>SUM(A302:M302)</f>
        <v>6.499999999999984</v>
      </c>
      <c r="O302" s="9"/>
      <c r="P302" s="9"/>
      <c r="Q302" s="50"/>
      <c r="R302" s="50"/>
      <c r="S302" s="52"/>
    </row>
    <row r="303" spans="1:19" ht="10.5" customHeight="1" outlineLevel="1" thickBot="1" x14ac:dyDescent="0.25">
      <c r="A303" s="15"/>
      <c r="B303" s="11"/>
      <c r="C303" s="11"/>
      <c r="D303" s="20">
        <f>SUM(A302:D302)</f>
        <v>1.4999999999999987</v>
      </c>
      <c r="E303" s="20">
        <f t="shared" ref="E303:M303" si="150">E302</f>
        <v>0</v>
      </c>
      <c r="F303" s="20">
        <f t="shared" si="150"/>
        <v>0</v>
      </c>
      <c r="G303" s="20">
        <f t="shared" si="150"/>
        <v>4.9999999999999849</v>
      </c>
      <c r="H303" s="20">
        <f t="shared" si="150"/>
        <v>0</v>
      </c>
      <c r="I303" s="20">
        <f t="shared" si="150"/>
        <v>0</v>
      </c>
      <c r="J303" s="20">
        <f t="shared" si="150"/>
        <v>0</v>
      </c>
      <c r="K303" s="20">
        <f t="shared" si="150"/>
        <v>0</v>
      </c>
      <c r="L303" s="20">
        <f t="shared" si="150"/>
        <v>0</v>
      </c>
      <c r="M303" s="58">
        <f t="shared" si="150"/>
        <v>0</v>
      </c>
      <c r="N303" s="60">
        <f>S303</f>
        <v>0.27083333333333265</v>
      </c>
      <c r="O303" s="12"/>
      <c r="P303" s="12"/>
      <c r="Q303" s="51"/>
      <c r="R303" s="51"/>
      <c r="S303" s="54">
        <f>SUM(S301:S302)</f>
        <v>0.27083333333333265</v>
      </c>
    </row>
    <row r="304" spans="1:19" ht="10.5" customHeight="1" outlineLevel="1" thickBot="1" x14ac:dyDescent="0.25">
      <c r="A304" s="39"/>
      <c r="B304" s="40" t="s">
        <v>252</v>
      </c>
      <c r="C304" s="40" t="s">
        <v>19</v>
      </c>
      <c r="D304" s="40" t="s">
        <v>3</v>
      </c>
      <c r="E304" s="59" t="s">
        <v>24</v>
      </c>
      <c r="F304" s="40" t="s">
        <v>12</v>
      </c>
      <c r="G304" s="39" t="s">
        <v>10</v>
      </c>
      <c r="H304" s="39" t="s">
        <v>11</v>
      </c>
      <c r="I304" s="39" t="s">
        <v>15</v>
      </c>
      <c r="J304" s="39" t="s">
        <v>13</v>
      </c>
      <c r="K304" s="39" t="s">
        <v>368</v>
      </c>
      <c r="L304" s="39" t="s">
        <v>687</v>
      </c>
      <c r="M304" s="59" t="s">
        <v>26</v>
      </c>
      <c r="N304" s="56">
        <f>N285+1</f>
        <v>43391</v>
      </c>
      <c r="O304" s="4">
        <v>0.375</v>
      </c>
      <c r="P304" s="4">
        <f>O304</f>
        <v>0.375</v>
      </c>
      <c r="Q304" s="47" t="s">
        <v>23</v>
      </c>
      <c r="R304" s="86" t="s">
        <v>632</v>
      </c>
      <c r="S304" s="5">
        <f t="shared" ref="S304" si="151">SUM(P304-O304)</f>
        <v>0</v>
      </c>
    </row>
    <row r="305" spans="1:19" ht="10.5" customHeight="1" outlineLevel="1" x14ac:dyDescent="0.2">
      <c r="B305" s="16"/>
      <c r="C305" s="13"/>
      <c r="D305" s="16"/>
      <c r="E305" s="16"/>
      <c r="F305" s="16"/>
      <c r="G305" s="13"/>
      <c r="H305" s="16"/>
      <c r="I305" s="16"/>
      <c r="J305" s="16"/>
      <c r="L305" s="16">
        <f>S305</f>
        <v>2.0833333333333315E-2</v>
      </c>
      <c r="M305" s="16"/>
      <c r="N305" s="2">
        <f>N304</f>
        <v>43391</v>
      </c>
      <c r="O305" s="3">
        <f>SUM(P304)</f>
        <v>0.375</v>
      </c>
      <c r="P305" s="4">
        <f>P304+0.0208333333333333</f>
        <v>0.39583333333333331</v>
      </c>
      <c r="Q305" s="98" t="s">
        <v>687</v>
      </c>
      <c r="R305" s="86" t="s">
        <v>673</v>
      </c>
      <c r="S305" s="5">
        <f t="shared" ref="S305:S307" si="152">SUM(P305-O305)</f>
        <v>2.0833333333333315E-2</v>
      </c>
    </row>
    <row r="306" spans="1:19" ht="10.5" customHeight="1" outlineLevel="1" x14ac:dyDescent="0.2">
      <c r="B306" s="16"/>
      <c r="C306" s="13"/>
      <c r="D306" s="16"/>
      <c r="E306" s="16"/>
      <c r="F306" s="16"/>
      <c r="G306" s="16"/>
      <c r="H306" s="16"/>
      <c r="I306" s="16"/>
      <c r="J306" s="16"/>
      <c r="K306" s="16"/>
      <c r="L306" s="16">
        <f>S306</f>
        <v>2.0833333333333315E-2</v>
      </c>
      <c r="M306" s="16"/>
      <c r="N306" s="2">
        <f>N304</f>
        <v>43391</v>
      </c>
      <c r="O306" s="3">
        <f t="shared" ref="O306:O314" si="153">SUM(P305)</f>
        <v>0.39583333333333331</v>
      </c>
      <c r="P306" s="4">
        <f>P305+0.0208333333333333</f>
        <v>0.41666666666666663</v>
      </c>
      <c r="Q306" s="98" t="s">
        <v>687</v>
      </c>
      <c r="R306" s="86" t="s">
        <v>673</v>
      </c>
      <c r="S306" s="5">
        <f t="shared" si="152"/>
        <v>2.0833333333333315E-2</v>
      </c>
    </row>
    <row r="307" spans="1:19" ht="10.5" customHeight="1" outlineLevel="1" x14ac:dyDescent="0.2">
      <c r="B307" s="16"/>
      <c r="C307" s="13"/>
      <c r="D307" s="16">
        <f>S307</f>
        <v>2.0833333333333315E-2</v>
      </c>
      <c r="E307" s="16"/>
      <c r="F307" s="16"/>
      <c r="G307" s="16"/>
      <c r="H307" s="16"/>
      <c r="I307" s="16"/>
      <c r="J307" s="16"/>
      <c r="K307" s="16"/>
      <c r="L307" s="16"/>
      <c r="M307" s="13"/>
      <c r="N307" s="2">
        <f>N304</f>
        <v>43391</v>
      </c>
      <c r="O307" s="3">
        <f t="shared" si="153"/>
        <v>0.41666666666666663</v>
      </c>
      <c r="P307" s="4">
        <f>P306+0.0208333333333333</f>
        <v>0.43749999999999994</v>
      </c>
      <c r="Q307" s="98" t="s">
        <v>3</v>
      </c>
      <c r="R307" s="86" t="s">
        <v>676</v>
      </c>
      <c r="S307" s="5">
        <f t="shared" si="152"/>
        <v>2.0833333333333315E-2</v>
      </c>
    </row>
    <row r="308" spans="1:19" ht="10.5" customHeight="1" outlineLevel="1" x14ac:dyDescent="0.2">
      <c r="B308" s="16"/>
      <c r="C308" s="16"/>
      <c r="D308" s="16"/>
      <c r="E308" s="16"/>
      <c r="F308" s="16"/>
      <c r="G308" s="16"/>
      <c r="H308" s="16"/>
      <c r="I308" s="16">
        <f>S308</f>
        <v>2.0833333333333315E-2</v>
      </c>
      <c r="J308" s="16"/>
      <c r="K308" s="16"/>
      <c r="L308" s="16"/>
      <c r="M308" s="16"/>
      <c r="N308" s="2">
        <f>N304</f>
        <v>43391</v>
      </c>
      <c r="O308" s="3">
        <f t="shared" si="153"/>
        <v>0.43749999999999994</v>
      </c>
      <c r="P308" s="4">
        <f t="shared" ref="P308:P324" si="154">P307+0.0208333333333333</f>
        <v>0.45833333333333326</v>
      </c>
      <c r="Q308" s="98" t="s">
        <v>36</v>
      </c>
      <c r="R308" s="86" t="s">
        <v>674</v>
      </c>
      <c r="S308" s="5">
        <f>SUM(P308-O308)</f>
        <v>2.0833333333333315E-2</v>
      </c>
    </row>
    <row r="309" spans="1:19" ht="10.5" customHeight="1" outlineLevel="1" x14ac:dyDescent="0.2">
      <c r="B309" s="16"/>
      <c r="C309" s="16"/>
      <c r="D309" s="16">
        <f>S309</f>
        <v>2.0833333333333315E-2</v>
      </c>
      <c r="E309" s="16"/>
      <c r="F309" s="16"/>
      <c r="G309" s="16"/>
      <c r="H309" s="16"/>
      <c r="I309" s="16"/>
      <c r="J309" s="16"/>
      <c r="K309" s="16"/>
      <c r="L309" s="16"/>
      <c r="M309" s="16"/>
      <c r="N309" s="2">
        <f>N304</f>
        <v>43391</v>
      </c>
      <c r="O309" s="3">
        <f t="shared" si="153"/>
        <v>0.45833333333333326</v>
      </c>
      <c r="P309" s="4">
        <f t="shared" si="154"/>
        <v>0.47916666666666657</v>
      </c>
      <c r="Q309" s="98" t="s">
        <v>3</v>
      </c>
      <c r="R309" s="86" t="s">
        <v>675</v>
      </c>
      <c r="S309" s="5">
        <f>SUM(P309-O309)</f>
        <v>2.0833333333333315E-2</v>
      </c>
    </row>
    <row r="310" spans="1:19" ht="10.5" customHeight="1" outlineLevel="1" x14ac:dyDescent="0.2">
      <c r="B310" s="16"/>
      <c r="C310" s="13"/>
      <c r="D310" s="16">
        <f>S310</f>
        <v>2.0833333333333315E-2</v>
      </c>
      <c r="E310" s="16"/>
      <c r="F310" s="16"/>
      <c r="G310" s="16"/>
      <c r="H310" s="16"/>
      <c r="I310" s="16"/>
      <c r="J310" s="16"/>
      <c r="K310" s="16"/>
      <c r="L310" s="16"/>
      <c r="M310" s="13"/>
      <c r="N310" s="2">
        <f>N304</f>
        <v>43391</v>
      </c>
      <c r="O310" s="3">
        <f t="shared" si="153"/>
        <v>0.47916666666666657</v>
      </c>
      <c r="P310" s="4">
        <f t="shared" si="154"/>
        <v>0.49999999999999989</v>
      </c>
      <c r="Q310" s="98" t="s">
        <v>3</v>
      </c>
      <c r="R310" s="86" t="s">
        <v>675</v>
      </c>
      <c r="S310" s="5">
        <f t="shared" ref="S310:S311" si="155">SUM(P310-O310)</f>
        <v>2.0833333333333315E-2</v>
      </c>
    </row>
    <row r="311" spans="1:19" ht="10.5" customHeight="1" outlineLevel="1" x14ac:dyDescent="0.2">
      <c r="B311" s="16"/>
      <c r="C311" s="13"/>
      <c r="D311" s="16"/>
      <c r="E311" s="16"/>
      <c r="F311" s="16"/>
      <c r="G311" s="16"/>
      <c r="H311" s="16"/>
      <c r="I311" s="16">
        <f>S311</f>
        <v>2.0833333333333259E-2</v>
      </c>
      <c r="J311" s="16"/>
      <c r="L311" s="16"/>
      <c r="M311" s="16"/>
      <c r="N311" s="2">
        <f>N304</f>
        <v>43391</v>
      </c>
      <c r="O311" s="3">
        <f t="shared" si="153"/>
        <v>0.49999999999999989</v>
      </c>
      <c r="P311" s="4">
        <f t="shared" si="154"/>
        <v>0.52083333333333315</v>
      </c>
      <c r="Q311" s="98" t="s">
        <v>36</v>
      </c>
      <c r="R311" s="86" t="s">
        <v>677</v>
      </c>
      <c r="S311" s="5">
        <f t="shared" si="155"/>
        <v>2.0833333333333259E-2</v>
      </c>
    </row>
    <row r="312" spans="1:19" ht="10.5" customHeight="1" outlineLevel="1" x14ac:dyDescent="0.2">
      <c r="B312" s="16"/>
      <c r="C312" s="13"/>
      <c r="D312" s="16"/>
      <c r="E312" s="16"/>
      <c r="F312" s="16"/>
      <c r="G312" s="16"/>
      <c r="H312" s="16"/>
      <c r="I312" s="16">
        <f>S312</f>
        <v>2.0833333333333259E-2</v>
      </c>
      <c r="J312" s="16"/>
      <c r="L312" s="16"/>
      <c r="M312" s="13"/>
      <c r="N312" s="2">
        <f>N304</f>
        <v>43391</v>
      </c>
      <c r="O312" s="3">
        <f t="shared" si="153"/>
        <v>0.52083333333333315</v>
      </c>
      <c r="P312" s="4">
        <f t="shared" si="154"/>
        <v>0.54166666666666641</v>
      </c>
      <c r="Q312" s="98" t="s">
        <v>36</v>
      </c>
      <c r="R312" s="86" t="s">
        <v>679</v>
      </c>
      <c r="S312" s="5">
        <f>SUM(P312-O312)</f>
        <v>2.0833333333333259E-2</v>
      </c>
    </row>
    <row r="313" spans="1:19" ht="10.5" customHeight="1" outlineLevel="1" x14ac:dyDescent="0.2">
      <c r="B313" s="16"/>
      <c r="C313" s="13"/>
      <c r="D313" s="16"/>
      <c r="E313" s="16"/>
      <c r="F313" s="16"/>
      <c r="G313" s="16"/>
      <c r="H313" s="16"/>
      <c r="I313" s="16"/>
      <c r="J313" s="16"/>
      <c r="K313" s="16"/>
      <c r="L313" s="16"/>
      <c r="M313" s="13"/>
      <c r="N313" s="2">
        <f>N304</f>
        <v>43391</v>
      </c>
      <c r="O313" s="3">
        <f t="shared" si="153"/>
        <v>0.54166666666666641</v>
      </c>
      <c r="P313" s="4">
        <f t="shared" si="154"/>
        <v>0.56249999999999967</v>
      </c>
      <c r="Q313" s="98" t="s">
        <v>23</v>
      </c>
      <c r="R313" s="86" t="s">
        <v>678</v>
      </c>
      <c r="S313" s="5"/>
    </row>
    <row r="314" spans="1:19" ht="10.5" customHeight="1" outlineLevel="1" x14ac:dyDescent="0.2">
      <c r="B314" s="16"/>
      <c r="C314" s="16"/>
      <c r="D314" s="16"/>
      <c r="E314" s="16"/>
      <c r="F314" s="16"/>
      <c r="G314" s="16"/>
      <c r="H314" s="16">
        <f>S314</f>
        <v>2.0833333333333259E-2</v>
      </c>
      <c r="I314" s="16"/>
      <c r="J314" s="16"/>
      <c r="K314" s="16"/>
      <c r="L314" s="16"/>
      <c r="M314" s="16"/>
      <c r="N314" s="2">
        <f>N304</f>
        <v>43391</v>
      </c>
      <c r="O314" s="3">
        <f t="shared" si="153"/>
        <v>0.56249999999999967</v>
      </c>
      <c r="P314" s="4">
        <f t="shared" si="154"/>
        <v>0.58333333333333293</v>
      </c>
      <c r="Q314" s="98" t="s">
        <v>11</v>
      </c>
      <c r="R314" s="86" t="s">
        <v>680</v>
      </c>
      <c r="S314" s="5">
        <f>SUM(P314-O314)</f>
        <v>2.0833333333333259E-2</v>
      </c>
    </row>
    <row r="315" spans="1:19" ht="10.5" customHeight="1" outlineLevel="1" x14ac:dyDescent="0.2">
      <c r="A315" s="16"/>
      <c r="B315" s="16"/>
      <c r="C315" s="16"/>
      <c r="D315" s="16"/>
      <c r="E315" s="16"/>
      <c r="F315" s="16"/>
      <c r="G315" s="16"/>
      <c r="H315" s="16"/>
      <c r="I315" s="16">
        <f>S315</f>
        <v>2.0833333333333259E-2</v>
      </c>
      <c r="J315" s="16"/>
      <c r="K315" s="16"/>
      <c r="L315" s="16"/>
      <c r="M315" s="16"/>
      <c r="N315" s="2">
        <f>N304</f>
        <v>43391</v>
      </c>
      <c r="O315" s="3">
        <f>SUM(P314)</f>
        <v>0.58333333333333293</v>
      </c>
      <c r="P315" s="4">
        <f t="shared" si="154"/>
        <v>0.60416666666666619</v>
      </c>
      <c r="Q315" s="98" t="s">
        <v>36</v>
      </c>
      <c r="R315" s="86" t="s">
        <v>682</v>
      </c>
      <c r="S315" s="5">
        <f>SUM(P315-O315)</f>
        <v>2.0833333333333259E-2</v>
      </c>
    </row>
    <row r="316" spans="1:19" ht="10.5" customHeight="1" outlineLevel="1" x14ac:dyDescent="0.2">
      <c r="B316" s="16"/>
      <c r="C316" s="13"/>
      <c r="D316" s="16"/>
      <c r="E316" s="16"/>
      <c r="F316" s="16"/>
      <c r="G316" s="16"/>
      <c r="H316" s="16"/>
      <c r="I316" s="16">
        <f>S316</f>
        <v>2.0833333333333259E-2</v>
      </c>
      <c r="J316" s="16"/>
      <c r="K316" s="16"/>
      <c r="L316" s="16"/>
      <c r="M316" s="16"/>
      <c r="N316" s="2">
        <f>N304</f>
        <v>43391</v>
      </c>
      <c r="O316" s="3">
        <f>SUM(P315)</f>
        <v>0.60416666666666619</v>
      </c>
      <c r="P316" s="4">
        <f t="shared" si="154"/>
        <v>0.62499999999999944</v>
      </c>
      <c r="Q316" s="98" t="s">
        <v>36</v>
      </c>
      <c r="R316" s="86" t="s">
        <v>682</v>
      </c>
      <c r="S316" s="5">
        <f>SUM(P316-O316)</f>
        <v>2.0833333333333259E-2</v>
      </c>
    </row>
    <row r="317" spans="1:19" ht="10.5" customHeight="1" outlineLevel="1" x14ac:dyDescent="0.2">
      <c r="B317" s="16"/>
      <c r="C317" s="13"/>
      <c r="D317" s="16"/>
      <c r="E317" s="16"/>
      <c r="F317" s="16"/>
      <c r="G317" s="16">
        <f>S317</f>
        <v>2.0833333333333259E-2</v>
      </c>
      <c r="H317" s="16"/>
      <c r="I317" s="16"/>
      <c r="J317" s="16"/>
      <c r="K317" s="16"/>
      <c r="L317" s="16"/>
      <c r="M317" s="16"/>
      <c r="N317" s="2">
        <f>N304</f>
        <v>43391</v>
      </c>
      <c r="O317" s="3">
        <f>SUM(P316)</f>
        <v>0.62499999999999944</v>
      </c>
      <c r="P317" s="4">
        <f t="shared" si="154"/>
        <v>0.6458333333333327</v>
      </c>
      <c r="Q317" s="98" t="s">
        <v>10</v>
      </c>
      <c r="R317" s="86" t="s">
        <v>681</v>
      </c>
      <c r="S317" s="5">
        <f t="shared" ref="S317" si="156">SUM(P317-O317)</f>
        <v>2.0833333333333259E-2</v>
      </c>
    </row>
    <row r="318" spans="1:19" ht="10.5" customHeight="1" outlineLevel="1" x14ac:dyDescent="0.2">
      <c r="B318" s="16"/>
      <c r="C318" s="13"/>
      <c r="D318" s="16"/>
      <c r="E318" s="16"/>
      <c r="F318" s="16"/>
      <c r="G318" s="16"/>
      <c r="H318" s="16"/>
      <c r="I318" s="16">
        <f>S318</f>
        <v>2.0833333333333259E-2</v>
      </c>
      <c r="J318" s="16"/>
      <c r="K318" s="16"/>
      <c r="L318" s="16"/>
      <c r="M318" s="16"/>
      <c r="N318" s="2">
        <f>N304</f>
        <v>43391</v>
      </c>
      <c r="O318" s="3">
        <f t="shared" ref="O318:O324" si="157">SUM(P317)</f>
        <v>0.6458333333333327</v>
      </c>
      <c r="P318" s="4">
        <f t="shared" si="154"/>
        <v>0.66666666666666596</v>
      </c>
      <c r="Q318" s="98" t="s">
        <v>36</v>
      </c>
      <c r="R318" s="86" t="s">
        <v>683</v>
      </c>
      <c r="S318" s="5">
        <f>SUM(P318-O318)</f>
        <v>2.0833333333333259E-2</v>
      </c>
    </row>
    <row r="319" spans="1:19" ht="10.5" customHeight="1" outlineLevel="1" x14ac:dyDescent="0.2">
      <c r="B319" s="16"/>
      <c r="C319" s="13"/>
      <c r="D319" s="16"/>
      <c r="E319" s="16"/>
      <c r="F319" s="16"/>
      <c r="G319" s="16"/>
      <c r="H319" s="16"/>
      <c r="I319" s="16">
        <f>S319</f>
        <v>2.0833333333333259E-2</v>
      </c>
      <c r="J319" s="16"/>
      <c r="K319" s="16"/>
      <c r="L319" s="16"/>
      <c r="M319" s="16"/>
      <c r="N319" s="2">
        <f>N304</f>
        <v>43391</v>
      </c>
      <c r="O319" s="3">
        <f t="shared" si="157"/>
        <v>0.66666666666666596</v>
      </c>
      <c r="P319" s="4">
        <f t="shared" si="154"/>
        <v>0.68749999999999922</v>
      </c>
      <c r="Q319" s="98" t="s">
        <v>36</v>
      </c>
      <c r="R319" s="86" t="s">
        <v>683</v>
      </c>
      <c r="S319" s="5">
        <f t="shared" ref="S319:S324" si="158">SUM(P319-O319)</f>
        <v>2.0833333333333259E-2</v>
      </c>
    </row>
    <row r="320" spans="1:19" ht="10.5" customHeight="1" outlineLevel="1" x14ac:dyDescent="0.2">
      <c r="B320" s="16"/>
      <c r="C320" s="13"/>
      <c r="D320" s="16"/>
      <c r="E320" s="16"/>
      <c r="F320" s="16"/>
      <c r="G320" s="16">
        <f>S320</f>
        <v>2.0833333333333259E-2</v>
      </c>
      <c r="H320" s="16"/>
      <c r="I320" s="16"/>
      <c r="J320" s="16"/>
      <c r="K320" s="16"/>
      <c r="L320" s="16"/>
      <c r="M320" s="16"/>
      <c r="N320" s="2">
        <f>N304</f>
        <v>43391</v>
      </c>
      <c r="O320" s="3">
        <f t="shared" si="157"/>
        <v>0.68749999999999922</v>
      </c>
      <c r="P320" s="4">
        <f t="shared" si="154"/>
        <v>0.70833333333333248</v>
      </c>
      <c r="Q320" s="98" t="s">
        <v>10</v>
      </c>
      <c r="R320" s="86" t="s">
        <v>681</v>
      </c>
      <c r="S320" s="5">
        <f t="shared" si="158"/>
        <v>2.0833333333333259E-2</v>
      </c>
    </row>
    <row r="321" spans="1:19" ht="10.5" customHeight="1" outlineLevel="1" x14ac:dyDescent="0.2">
      <c r="B321" s="16"/>
      <c r="C321" s="13"/>
      <c r="D321" s="16"/>
      <c r="E321" s="16"/>
      <c r="F321" s="16"/>
      <c r="G321" s="16">
        <f>S321</f>
        <v>2.0833333333333259E-2</v>
      </c>
      <c r="H321" s="16"/>
      <c r="I321" s="16"/>
      <c r="J321" s="16"/>
      <c r="K321" s="16"/>
      <c r="L321" s="16"/>
      <c r="M321" s="16"/>
      <c r="N321" s="2">
        <f>N304</f>
        <v>43391</v>
      </c>
      <c r="O321" s="3">
        <f t="shared" si="157"/>
        <v>0.70833333333333248</v>
      </c>
      <c r="P321" s="4">
        <f t="shared" si="154"/>
        <v>0.72916666666666574</v>
      </c>
      <c r="Q321" s="98" t="s">
        <v>10</v>
      </c>
      <c r="R321" s="86" t="s">
        <v>681</v>
      </c>
      <c r="S321" s="5">
        <f t="shared" si="158"/>
        <v>2.0833333333333259E-2</v>
      </c>
    </row>
    <row r="322" spans="1:19" ht="10.5" customHeight="1" outlineLevel="1" x14ac:dyDescent="0.2">
      <c r="B322" s="16"/>
      <c r="C322" s="13"/>
      <c r="D322" s="16"/>
      <c r="E322" s="16"/>
      <c r="F322" s="16"/>
      <c r="G322" s="16">
        <f>S322</f>
        <v>2.0833333333333259E-2</v>
      </c>
      <c r="H322" s="16"/>
      <c r="I322" s="16"/>
      <c r="J322" s="16"/>
      <c r="K322" s="16"/>
      <c r="L322" s="16"/>
      <c r="M322" s="16"/>
      <c r="N322" s="2">
        <f>N304</f>
        <v>43391</v>
      </c>
      <c r="O322" s="3">
        <f t="shared" si="157"/>
        <v>0.72916666666666574</v>
      </c>
      <c r="P322" s="4">
        <f t="shared" si="154"/>
        <v>0.749999999999999</v>
      </c>
      <c r="Q322" s="98" t="s">
        <v>10</v>
      </c>
      <c r="R322" s="86" t="s">
        <v>681</v>
      </c>
      <c r="S322" s="5">
        <f t="shared" si="158"/>
        <v>2.0833333333333259E-2</v>
      </c>
    </row>
    <row r="323" spans="1:19" ht="10.5" customHeight="1" outlineLevel="1" x14ac:dyDescent="0.2">
      <c r="B323" s="16"/>
      <c r="C323" s="13"/>
      <c r="D323" s="16"/>
      <c r="E323" s="16"/>
      <c r="F323" s="16"/>
      <c r="G323" s="16">
        <f>S323</f>
        <v>2.0833333333333259E-2</v>
      </c>
      <c r="H323" s="16"/>
      <c r="I323" s="16"/>
      <c r="J323" s="16"/>
      <c r="K323" s="16"/>
      <c r="L323" s="16"/>
      <c r="M323" s="16"/>
      <c r="N323" s="2">
        <f>N304</f>
        <v>43391</v>
      </c>
      <c r="O323" s="3">
        <f t="shared" si="157"/>
        <v>0.749999999999999</v>
      </c>
      <c r="P323" s="4">
        <f t="shared" si="154"/>
        <v>0.77083333333333226</v>
      </c>
      <c r="Q323" s="98" t="s">
        <v>10</v>
      </c>
      <c r="R323" s="86" t="s">
        <v>681</v>
      </c>
      <c r="S323" s="5">
        <f t="shared" si="158"/>
        <v>2.0833333333333259E-2</v>
      </c>
    </row>
    <row r="324" spans="1:19" ht="10.5" customHeight="1" outlineLevel="1" thickBot="1" x14ac:dyDescent="0.25">
      <c r="B324" s="16"/>
      <c r="C324" s="13"/>
      <c r="D324" s="16"/>
      <c r="E324" s="16"/>
      <c r="F324" s="16"/>
      <c r="G324" s="16">
        <f>S324</f>
        <v>2.0833333333333259E-2</v>
      </c>
      <c r="H324" s="16"/>
      <c r="I324" s="16"/>
      <c r="J324" s="16"/>
      <c r="K324" s="16"/>
      <c r="L324" s="16"/>
      <c r="M324" s="16"/>
      <c r="N324" s="2">
        <f>N304</f>
        <v>43391</v>
      </c>
      <c r="O324" s="3">
        <f t="shared" si="157"/>
        <v>0.77083333333333226</v>
      </c>
      <c r="P324" s="4">
        <f t="shared" si="154"/>
        <v>0.79166666666666552</v>
      </c>
      <c r="Q324" s="98" t="s">
        <v>10</v>
      </c>
      <c r="R324" s="86" t="s">
        <v>681</v>
      </c>
      <c r="S324" s="5">
        <f t="shared" si="158"/>
        <v>2.0833333333333259E-2</v>
      </c>
    </row>
    <row r="325" spans="1:19" ht="10.5" customHeight="1" outlineLevel="1" x14ac:dyDescent="0.2">
      <c r="A325" s="17">
        <f t="shared" ref="A325:M325" si="159">SUM(A305:A324)</f>
        <v>0</v>
      </c>
      <c r="B325" s="17">
        <f t="shared" si="159"/>
        <v>0</v>
      </c>
      <c r="C325" s="17">
        <f t="shared" si="159"/>
        <v>0</v>
      </c>
      <c r="D325" s="17">
        <f t="shared" si="159"/>
        <v>6.2499999999999944E-2</v>
      </c>
      <c r="E325" s="17">
        <f t="shared" si="159"/>
        <v>0</v>
      </c>
      <c r="F325" s="17">
        <f t="shared" si="159"/>
        <v>0</v>
      </c>
      <c r="G325" s="17">
        <f t="shared" si="159"/>
        <v>0.12499999999999956</v>
      </c>
      <c r="H325" s="17">
        <f t="shared" si="159"/>
        <v>2.0833333333333259E-2</v>
      </c>
      <c r="I325" s="17">
        <f t="shared" si="159"/>
        <v>0.14583333333333287</v>
      </c>
      <c r="J325" s="17">
        <f t="shared" si="159"/>
        <v>0</v>
      </c>
      <c r="K325" s="17">
        <f t="shared" si="159"/>
        <v>0</v>
      </c>
      <c r="L325" s="17">
        <f t="shared" si="159"/>
        <v>4.166666666666663E-2</v>
      </c>
      <c r="M325" s="17">
        <f t="shared" si="159"/>
        <v>0</v>
      </c>
      <c r="N325" s="55" t="b">
        <f>SUM(A325:M325) = S325</f>
        <v>1</v>
      </c>
      <c r="O325" s="23"/>
      <c r="P325" s="23"/>
      <c r="Q325" s="49"/>
      <c r="R325" s="49"/>
      <c r="S325" s="17">
        <f>SUM(S305:S324)</f>
        <v>0.39583333333333226</v>
      </c>
    </row>
    <row r="326" spans="1:19" ht="10.5" customHeight="1" outlineLevel="1" x14ac:dyDescent="0.2">
      <c r="A326" s="8">
        <f t="shared" ref="A326:C326" si="160">(A325-INT(A325))*24</f>
        <v>0</v>
      </c>
      <c r="B326" s="8">
        <f t="shared" si="160"/>
        <v>0</v>
      </c>
      <c r="C326" s="8">
        <f t="shared" si="160"/>
        <v>0</v>
      </c>
      <c r="D326" s="18">
        <f>(D325-INT(D325))*24</f>
        <v>1.4999999999999987</v>
      </c>
      <c r="E326" s="18">
        <f>(E325-INT(E325))*24</f>
        <v>0</v>
      </c>
      <c r="F326" s="18">
        <f>(F325-INT(F325))*24</f>
        <v>0</v>
      </c>
      <c r="G326" s="18">
        <f>(G325-INT(G325))*24</f>
        <v>2.9999999999999893</v>
      </c>
      <c r="H326" s="18">
        <f t="shared" ref="H326:M326" si="161">(H325-INT(H325))*24</f>
        <v>0.49999999999999822</v>
      </c>
      <c r="I326" s="18">
        <f t="shared" si="161"/>
        <v>3.4999999999999889</v>
      </c>
      <c r="J326" s="18">
        <f t="shared" si="161"/>
        <v>0</v>
      </c>
      <c r="K326" s="18">
        <f t="shared" si="161"/>
        <v>0</v>
      </c>
      <c r="L326" s="18">
        <f t="shared" si="161"/>
        <v>0.99999999999999911</v>
      </c>
      <c r="M326" s="57">
        <f t="shared" si="161"/>
        <v>0</v>
      </c>
      <c r="N326" s="26">
        <f>SUM(A326:M326)</f>
        <v>9.4999999999999751</v>
      </c>
      <c r="O326" s="24"/>
      <c r="P326" s="24"/>
      <c r="Q326" s="50"/>
      <c r="R326" s="50"/>
      <c r="S326" s="52"/>
    </row>
    <row r="327" spans="1:19" ht="10.5" customHeight="1" outlineLevel="1" thickBot="1" x14ac:dyDescent="0.25">
      <c r="A327" s="27"/>
      <c r="B327" s="19"/>
      <c r="C327" s="19"/>
      <c r="D327" s="20">
        <f>SUM(A326:D326)</f>
        <v>1.4999999999999987</v>
      </c>
      <c r="E327" s="20">
        <f t="shared" ref="E327:M327" si="162">E326</f>
        <v>0</v>
      </c>
      <c r="F327" s="20">
        <f t="shared" si="162"/>
        <v>0</v>
      </c>
      <c r="G327" s="20">
        <f t="shared" si="162"/>
        <v>2.9999999999999893</v>
      </c>
      <c r="H327" s="20">
        <f t="shared" si="162"/>
        <v>0.49999999999999822</v>
      </c>
      <c r="I327" s="20">
        <f t="shared" si="162"/>
        <v>3.4999999999999889</v>
      </c>
      <c r="J327" s="20">
        <f t="shared" si="162"/>
        <v>0</v>
      </c>
      <c r="K327" s="20">
        <f t="shared" si="162"/>
        <v>0</v>
      </c>
      <c r="L327" s="20">
        <f t="shared" si="162"/>
        <v>0.99999999999999911</v>
      </c>
      <c r="M327" s="58">
        <f t="shared" si="162"/>
        <v>0</v>
      </c>
      <c r="N327" s="60">
        <f>S327</f>
        <v>0.39583333333333226</v>
      </c>
      <c r="O327" s="25"/>
      <c r="P327" s="25"/>
      <c r="Q327" s="51"/>
      <c r="R327" s="51"/>
      <c r="S327" s="54">
        <f>SUM(S325:S326)</f>
        <v>0.39583333333333226</v>
      </c>
    </row>
    <row r="328" spans="1:19" ht="10.5" customHeight="1" outlineLevel="1" thickBot="1" x14ac:dyDescent="0.25">
      <c r="A328" s="39"/>
      <c r="B328" s="40" t="s">
        <v>252</v>
      </c>
      <c r="C328" s="40" t="s">
        <v>19</v>
      </c>
      <c r="D328" s="40" t="s">
        <v>3</v>
      </c>
      <c r="E328" s="59" t="s">
        <v>24</v>
      </c>
      <c r="F328" s="40" t="s">
        <v>12</v>
      </c>
      <c r="G328" s="39" t="s">
        <v>10</v>
      </c>
      <c r="H328" s="39" t="s">
        <v>11</v>
      </c>
      <c r="I328" s="39" t="s">
        <v>15</v>
      </c>
      <c r="J328" s="39" t="s">
        <v>13</v>
      </c>
      <c r="K328" s="39" t="s">
        <v>368</v>
      </c>
      <c r="L328" s="39" t="s">
        <v>687</v>
      </c>
      <c r="M328" s="59" t="s">
        <v>26</v>
      </c>
      <c r="N328" s="56">
        <f>N304+1</f>
        <v>43392</v>
      </c>
      <c r="O328" s="4">
        <v>0.375</v>
      </c>
      <c r="P328" s="4">
        <f>O328</f>
        <v>0.375</v>
      </c>
      <c r="Q328" s="87" t="s">
        <v>36</v>
      </c>
      <c r="R328" s="86" t="s">
        <v>691</v>
      </c>
      <c r="S328" s="5">
        <f t="shared" ref="S328" si="163">SUM(P328-O328)</f>
        <v>0</v>
      </c>
    </row>
    <row r="329" spans="1:19" ht="10.5" customHeight="1" outlineLevel="1" x14ac:dyDescent="0.2">
      <c r="B329" s="16"/>
      <c r="C329" s="13"/>
      <c r="D329" s="16">
        <f>S329</f>
        <v>2.0833333333333315E-2</v>
      </c>
      <c r="E329" s="16"/>
      <c r="F329" s="16"/>
      <c r="G329" s="16"/>
      <c r="H329" s="16"/>
      <c r="J329" s="16"/>
      <c r="M329" s="16"/>
      <c r="N329" s="2">
        <f>N328</f>
        <v>43392</v>
      </c>
      <c r="O329" s="3">
        <f>SUM(P328)</f>
        <v>0.375</v>
      </c>
      <c r="P329" s="4">
        <f>P328+0.0208333333333333</f>
        <v>0.39583333333333331</v>
      </c>
      <c r="Q329" s="176" t="s">
        <v>3</v>
      </c>
      <c r="R329" s="86" t="s">
        <v>690</v>
      </c>
      <c r="S329" s="5">
        <f t="shared" ref="S329:S330" si="164">SUM(P329-O329)</f>
        <v>2.0833333333333315E-2</v>
      </c>
    </row>
    <row r="330" spans="1:19" ht="10.5" customHeight="1" outlineLevel="1" x14ac:dyDescent="0.2">
      <c r="B330" s="16">
        <f>S330</f>
        <v>2.0833333333333315E-2</v>
      </c>
      <c r="C330" s="13"/>
      <c r="D330" s="16"/>
      <c r="E330" s="16"/>
      <c r="F330" s="16"/>
      <c r="G330" s="16"/>
      <c r="H330" s="16"/>
      <c r="I330" s="16"/>
      <c r="J330" s="16"/>
      <c r="K330" s="16"/>
      <c r="M330" s="16"/>
      <c r="N330" s="2">
        <f>N328</f>
        <v>43392</v>
      </c>
      <c r="O330" s="3">
        <f t="shared" ref="O330:O345" si="165">SUM(P329)</f>
        <v>0.39583333333333331</v>
      </c>
      <c r="P330" s="4">
        <f t="shared" ref="P330:P345" si="166">P329+0.0208333333333333</f>
        <v>0.41666666666666663</v>
      </c>
      <c r="Q330" s="176" t="s">
        <v>252</v>
      </c>
      <c r="R330" s="86" t="s">
        <v>689</v>
      </c>
      <c r="S330" s="5">
        <f t="shared" si="164"/>
        <v>2.0833333333333315E-2</v>
      </c>
    </row>
    <row r="331" spans="1:19" ht="10.5" customHeight="1" outlineLevel="1" x14ac:dyDescent="0.2">
      <c r="B331" s="16"/>
      <c r="C331" s="13"/>
      <c r="D331" s="5"/>
      <c r="E331" s="16"/>
      <c r="F331" s="16"/>
      <c r="G331" s="16"/>
      <c r="H331" s="16"/>
      <c r="I331" s="16">
        <f>S331</f>
        <v>2.0833333333333315E-2</v>
      </c>
      <c r="J331" s="16"/>
      <c r="K331" s="16"/>
      <c r="L331" s="16"/>
      <c r="M331" s="13"/>
      <c r="N331" s="2">
        <f>N328</f>
        <v>43392</v>
      </c>
      <c r="O331" s="3">
        <f t="shared" si="165"/>
        <v>0.41666666666666663</v>
      </c>
      <c r="P331" s="4">
        <f t="shared" si="166"/>
        <v>0.43749999999999994</v>
      </c>
      <c r="Q331" s="176" t="s">
        <v>36</v>
      </c>
      <c r="R331" s="86" t="s">
        <v>688</v>
      </c>
      <c r="S331" s="5">
        <f>SUM(P331-O331)</f>
        <v>2.0833333333333315E-2</v>
      </c>
    </row>
    <row r="332" spans="1:19" ht="10.5" customHeight="1" outlineLevel="1" x14ac:dyDescent="0.2">
      <c r="B332" s="16"/>
      <c r="C332" s="13"/>
      <c r="D332" s="16"/>
      <c r="E332" s="16"/>
      <c r="F332" s="16"/>
      <c r="G332" s="16"/>
      <c r="H332" s="16"/>
      <c r="I332" s="16">
        <f>S332</f>
        <v>2.0833333333333315E-2</v>
      </c>
      <c r="J332" s="16"/>
      <c r="K332" s="16"/>
      <c r="L332" s="16"/>
      <c r="M332" s="16"/>
      <c r="N332" s="2">
        <f>N328</f>
        <v>43392</v>
      </c>
      <c r="O332" s="3">
        <f t="shared" si="165"/>
        <v>0.43749999999999994</v>
      </c>
      <c r="P332" s="4">
        <f t="shared" si="166"/>
        <v>0.45833333333333326</v>
      </c>
      <c r="Q332" s="176" t="s">
        <v>36</v>
      </c>
      <c r="R332" s="86" t="s">
        <v>677</v>
      </c>
      <c r="S332" s="5">
        <f>SUM(P332-O332)</f>
        <v>2.0833333333333315E-2</v>
      </c>
    </row>
    <row r="333" spans="1:19" ht="10.5" customHeight="1" outlineLevel="1" x14ac:dyDescent="0.2">
      <c r="B333" s="16"/>
      <c r="C333" s="13"/>
      <c r="D333" s="16"/>
      <c r="E333" s="16"/>
      <c r="F333" s="16"/>
      <c r="G333" s="16"/>
      <c r="H333" s="16"/>
      <c r="I333" s="16">
        <f>S333</f>
        <v>2.0833333333333315E-2</v>
      </c>
      <c r="J333" s="16"/>
      <c r="K333" s="16"/>
      <c r="L333" s="16"/>
      <c r="M333" s="16"/>
      <c r="N333" s="2">
        <f>N328</f>
        <v>43392</v>
      </c>
      <c r="O333" s="3">
        <f t="shared" si="165"/>
        <v>0.45833333333333326</v>
      </c>
      <c r="P333" s="4">
        <f t="shared" si="166"/>
        <v>0.47916666666666657</v>
      </c>
      <c r="Q333" s="176" t="s">
        <v>36</v>
      </c>
      <c r="R333" s="86" t="s">
        <v>693</v>
      </c>
      <c r="S333" s="5">
        <f>SUM(P333-O333)</f>
        <v>2.0833333333333315E-2</v>
      </c>
    </row>
    <row r="334" spans="1:19" ht="10.5" customHeight="1" outlineLevel="1" x14ac:dyDescent="0.2">
      <c r="B334" s="16"/>
      <c r="C334" s="13"/>
      <c r="D334" s="16"/>
      <c r="E334" s="16"/>
      <c r="F334" s="16"/>
      <c r="G334" s="16"/>
      <c r="H334" s="16"/>
      <c r="I334" s="16">
        <f>S334</f>
        <v>2.0833333333333315E-2</v>
      </c>
      <c r="J334" s="16"/>
      <c r="K334" s="16"/>
      <c r="L334" s="16"/>
      <c r="M334" s="16"/>
      <c r="N334" s="2">
        <f>N328</f>
        <v>43392</v>
      </c>
      <c r="O334" s="3">
        <f t="shared" si="165"/>
        <v>0.47916666666666657</v>
      </c>
      <c r="P334" s="4">
        <f t="shared" si="166"/>
        <v>0.49999999999999989</v>
      </c>
      <c r="Q334" s="176" t="s">
        <v>36</v>
      </c>
      <c r="R334" s="86" t="s">
        <v>693</v>
      </c>
      <c r="S334" s="5">
        <f>SUM(P334-O334)</f>
        <v>2.0833333333333315E-2</v>
      </c>
    </row>
    <row r="335" spans="1:19" ht="10.5" customHeight="1" outlineLevel="1" x14ac:dyDescent="0.2">
      <c r="B335" s="16"/>
      <c r="C335" s="13"/>
      <c r="D335" s="16"/>
      <c r="E335" s="16"/>
      <c r="F335" s="16"/>
      <c r="G335" s="16"/>
      <c r="H335" s="16"/>
      <c r="I335" s="16"/>
      <c r="J335" s="16"/>
      <c r="K335" s="16"/>
      <c r="L335" s="16">
        <f>S335</f>
        <v>2.0833333333333259E-2</v>
      </c>
      <c r="M335" s="16"/>
      <c r="N335" s="2">
        <f>N328</f>
        <v>43392</v>
      </c>
      <c r="O335" s="3">
        <f t="shared" si="165"/>
        <v>0.49999999999999989</v>
      </c>
      <c r="P335" s="4">
        <f t="shared" si="166"/>
        <v>0.52083333333333315</v>
      </c>
      <c r="Q335" s="176" t="s">
        <v>687</v>
      </c>
      <c r="R335" s="86" t="s">
        <v>686</v>
      </c>
      <c r="S335" s="5">
        <f t="shared" ref="S335:S341" si="167">SUM(P335-O335)</f>
        <v>2.0833333333333259E-2</v>
      </c>
    </row>
    <row r="336" spans="1:19" ht="10.5" customHeight="1" outlineLevel="1" x14ac:dyDescent="0.2">
      <c r="B336" s="16"/>
      <c r="C336" s="13"/>
      <c r="D336" s="16"/>
      <c r="E336" s="16"/>
      <c r="F336" s="16"/>
      <c r="G336" s="16"/>
      <c r="H336" s="16"/>
      <c r="I336" s="16"/>
      <c r="J336" s="16"/>
      <c r="L336" s="16">
        <f>S336</f>
        <v>2.0833333333333259E-2</v>
      </c>
      <c r="M336" s="16"/>
      <c r="N336" s="2">
        <f>N328</f>
        <v>43392</v>
      </c>
      <c r="O336" s="3">
        <f t="shared" si="165"/>
        <v>0.52083333333333315</v>
      </c>
      <c r="P336" s="4">
        <f t="shared" si="166"/>
        <v>0.54166666666666641</v>
      </c>
      <c r="Q336" s="176" t="s">
        <v>687</v>
      </c>
      <c r="R336" s="86" t="s">
        <v>684</v>
      </c>
      <c r="S336" s="5">
        <f t="shared" si="167"/>
        <v>2.0833333333333259E-2</v>
      </c>
    </row>
    <row r="337" spans="1:19" ht="10.5" customHeight="1" outlineLevel="1" x14ac:dyDescent="0.2">
      <c r="B337" s="16"/>
      <c r="C337" s="13"/>
      <c r="D337" s="16"/>
      <c r="E337" s="16"/>
      <c r="F337" s="16"/>
      <c r="G337" s="16"/>
      <c r="H337" s="16"/>
      <c r="I337" s="16"/>
      <c r="J337" s="16"/>
      <c r="K337" s="16"/>
      <c r="L337" s="16">
        <f>S337</f>
        <v>2.0833333333333259E-2</v>
      </c>
      <c r="M337" s="16"/>
      <c r="N337" s="2">
        <f>N328</f>
        <v>43392</v>
      </c>
      <c r="O337" s="3">
        <f t="shared" si="165"/>
        <v>0.54166666666666641</v>
      </c>
      <c r="P337" s="4">
        <f t="shared" si="166"/>
        <v>0.56249999999999967</v>
      </c>
      <c r="Q337" s="176" t="s">
        <v>687</v>
      </c>
      <c r="R337" s="86" t="s">
        <v>686</v>
      </c>
      <c r="S337" s="5">
        <f t="shared" si="167"/>
        <v>2.0833333333333259E-2</v>
      </c>
    </row>
    <row r="338" spans="1:19" ht="10.5" customHeight="1" outlineLevel="1" x14ac:dyDescent="0.2">
      <c r="B338" s="16"/>
      <c r="C338" s="16"/>
      <c r="D338" s="16"/>
      <c r="E338" s="16"/>
      <c r="F338" s="16"/>
      <c r="G338" s="16"/>
      <c r="H338" s="16"/>
      <c r="I338" s="16">
        <f>S338</f>
        <v>2.0833333333333259E-2</v>
      </c>
      <c r="J338" s="16"/>
      <c r="K338" s="16"/>
      <c r="L338" s="16"/>
      <c r="M338" s="16"/>
      <c r="N338" s="2">
        <f>N328</f>
        <v>43392</v>
      </c>
      <c r="O338" s="3">
        <f t="shared" si="165"/>
        <v>0.56249999999999967</v>
      </c>
      <c r="P338" s="4">
        <f t="shared" si="166"/>
        <v>0.58333333333333293</v>
      </c>
      <c r="Q338" s="176" t="s">
        <v>36</v>
      </c>
      <c r="R338" s="86" t="s">
        <v>685</v>
      </c>
      <c r="S338" s="5">
        <f t="shared" si="167"/>
        <v>2.0833333333333259E-2</v>
      </c>
    </row>
    <row r="339" spans="1:19" ht="10.5" customHeight="1" outlineLevel="1" x14ac:dyDescent="0.2">
      <c r="B339" s="16"/>
      <c r="C339" s="16"/>
      <c r="D339" s="16"/>
      <c r="E339" s="16"/>
      <c r="F339" s="16"/>
      <c r="G339" s="16"/>
      <c r="H339" s="16"/>
      <c r="I339" s="16"/>
      <c r="J339" s="16"/>
      <c r="K339" s="16"/>
      <c r="L339" s="16">
        <f t="shared" ref="L339:L344" si="168">S339</f>
        <v>2.0833333333333259E-2</v>
      </c>
      <c r="M339" s="16"/>
      <c r="N339" s="2">
        <f>N328</f>
        <v>43392</v>
      </c>
      <c r="O339" s="3">
        <f t="shared" si="165"/>
        <v>0.58333333333333293</v>
      </c>
      <c r="P339" s="4">
        <f t="shared" si="166"/>
        <v>0.60416666666666619</v>
      </c>
      <c r="Q339" s="176" t="s">
        <v>687</v>
      </c>
      <c r="R339" s="86" t="s">
        <v>692</v>
      </c>
      <c r="S339" s="5">
        <f t="shared" si="167"/>
        <v>2.0833333333333259E-2</v>
      </c>
    </row>
    <row r="340" spans="1:19" ht="10.5" customHeight="1" outlineLevel="1" x14ac:dyDescent="0.2">
      <c r="B340" s="16"/>
      <c r="C340" s="16"/>
      <c r="D340" s="16"/>
      <c r="E340" s="16"/>
      <c r="F340" s="16"/>
      <c r="G340" s="16"/>
      <c r="H340" s="16"/>
      <c r="I340" s="16"/>
      <c r="J340" s="16"/>
      <c r="K340" s="16"/>
      <c r="L340" s="16">
        <f t="shared" si="168"/>
        <v>2.0833333333333259E-2</v>
      </c>
      <c r="M340" s="16"/>
      <c r="N340" s="2">
        <f>N328</f>
        <v>43392</v>
      </c>
      <c r="O340" s="3">
        <f t="shared" si="165"/>
        <v>0.60416666666666619</v>
      </c>
      <c r="P340" s="4">
        <f t="shared" si="166"/>
        <v>0.62499999999999944</v>
      </c>
      <c r="Q340" s="176" t="s">
        <v>687</v>
      </c>
      <c r="R340" s="86" t="s">
        <v>692</v>
      </c>
      <c r="S340" s="5">
        <f t="shared" si="167"/>
        <v>2.0833333333333259E-2</v>
      </c>
    </row>
    <row r="341" spans="1:19" ht="10.5" customHeight="1" outlineLevel="1" x14ac:dyDescent="0.2">
      <c r="B341" s="16"/>
      <c r="C341" s="16"/>
      <c r="D341" s="16"/>
      <c r="E341" s="16"/>
      <c r="F341" s="16"/>
      <c r="G341" s="16"/>
      <c r="H341" s="16"/>
      <c r="I341" s="16"/>
      <c r="J341" s="16"/>
      <c r="K341" s="16"/>
      <c r="L341" s="16">
        <f t="shared" si="168"/>
        <v>2.0833333333333259E-2</v>
      </c>
      <c r="M341" s="16"/>
      <c r="N341" s="2">
        <f>N328</f>
        <v>43392</v>
      </c>
      <c r="O341" s="3">
        <f t="shared" si="165"/>
        <v>0.62499999999999944</v>
      </c>
      <c r="P341" s="4">
        <f t="shared" si="166"/>
        <v>0.6458333333333327</v>
      </c>
      <c r="Q341" s="176" t="s">
        <v>687</v>
      </c>
      <c r="R341" s="86" t="s">
        <v>692</v>
      </c>
      <c r="S341" s="5">
        <f t="shared" si="167"/>
        <v>2.0833333333333259E-2</v>
      </c>
    </row>
    <row r="342" spans="1:19" ht="10.5" customHeight="1" outlineLevel="1" x14ac:dyDescent="0.2">
      <c r="B342" s="16"/>
      <c r="C342" s="16"/>
      <c r="D342" s="16"/>
      <c r="E342" s="16"/>
      <c r="F342" s="16"/>
      <c r="G342" s="16"/>
      <c r="H342" s="16"/>
      <c r="I342" s="16"/>
      <c r="J342" s="16"/>
      <c r="K342" s="16"/>
      <c r="L342" s="16">
        <f t="shared" si="168"/>
        <v>2.0833333333333259E-2</v>
      </c>
      <c r="M342" s="16"/>
      <c r="N342" s="2">
        <f>N328</f>
        <v>43392</v>
      </c>
      <c r="O342" s="3">
        <f t="shared" si="165"/>
        <v>0.6458333333333327</v>
      </c>
      <c r="P342" s="4">
        <f t="shared" si="166"/>
        <v>0.66666666666666596</v>
      </c>
      <c r="Q342" s="176" t="s">
        <v>687</v>
      </c>
      <c r="R342" s="86" t="s">
        <v>692</v>
      </c>
      <c r="S342" s="5">
        <f>SUM(P342-O342)</f>
        <v>2.0833333333333259E-2</v>
      </c>
    </row>
    <row r="343" spans="1:19" ht="10.5" customHeight="1" outlineLevel="1" x14ac:dyDescent="0.2">
      <c r="B343" s="16"/>
      <c r="C343" s="16"/>
      <c r="D343" s="16"/>
      <c r="E343" s="16"/>
      <c r="F343" s="16"/>
      <c r="G343" s="16"/>
      <c r="H343" s="16"/>
      <c r="I343" s="16"/>
      <c r="J343" s="16"/>
      <c r="K343" s="16"/>
      <c r="L343" s="16">
        <f t="shared" si="168"/>
        <v>2.0833333333333259E-2</v>
      </c>
      <c r="M343" s="16"/>
      <c r="N343" s="2">
        <f>N328</f>
        <v>43392</v>
      </c>
      <c r="O343" s="3">
        <f t="shared" si="165"/>
        <v>0.66666666666666596</v>
      </c>
      <c r="P343" s="4">
        <f t="shared" si="166"/>
        <v>0.68749999999999922</v>
      </c>
      <c r="Q343" s="176" t="s">
        <v>687</v>
      </c>
      <c r="R343" s="86" t="s">
        <v>692</v>
      </c>
      <c r="S343" s="5">
        <f>SUM(P343-O343)</f>
        <v>2.0833333333333259E-2</v>
      </c>
    </row>
    <row r="344" spans="1:19" ht="10.5" customHeight="1" outlineLevel="1" x14ac:dyDescent="0.2">
      <c r="B344" s="16"/>
      <c r="C344" s="16"/>
      <c r="D344" s="16"/>
      <c r="E344" s="16"/>
      <c r="F344" s="16"/>
      <c r="G344" s="16"/>
      <c r="H344" s="16"/>
      <c r="I344" s="16"/>
      <c r="J344" s="16"/>
      <c r="K344" s="16"/>
      <c r="L344" s="16">
        <f t="shared" si="168"/>
        <v>2.0833333333333259E-2</v>
      </c>
      <c r="M344" s="16"/>
      <c r="N344" s="2">
        <f>N328</f>
        <v>43392</v>
      </c>
      <c r="O344" s="3">
        <f t="shared" si="165"/>
        <v>0.68749999999999922</v>
      </c>
      <c r="P344" s="4">
        <f t="shared" si="166"/>
        <v>0.70833333333333248</v>
      </c>
      <c r="Q344" s="176" t="s">
        <v>687</v>
      </c>
      <c r="R344" s="86" t="s">
        <v>692</v>
      </c>
      <c r="S344" s="5">
        <f>SUM(P344-O344)</f>
        <v>2.0833333333333259E-2</v>
      </c>
    </row>
    <row r="345" spans="1:19" ht="10.5" customHeight="1" outlineLevel="1" thickBot="1" x14ac:dyDescent="0.25">
      <c r="B345" s="16"/>
      <c r="C345" s="16"/>
      <c r="D345" s="16"/>
      <c r="E345" s="16"/>
      <c r="F345" s="16"/>
      <c r="G345" s="16">
        <f>S345</f>
        <v>2.0833333333333259E-2</v>
      </c>
      <c r="H345" s="16"/>
      <c r="I345" s="16"/>
      <c r="J345" s="16"/>
      <c r="K345" s="16"/>
      <c r="L345" s="16"/>
      <c r="M345" s="16"/>
      <c r="N345" s="2">
        <f>N328</f>
        <v>43392</v>
      </c>
      <c r="O345" s="3">
        <f t="shared" si="165"/>
        <v>0.70833333333333248</v>
      </c>
      <c r="P345" s="4">
        <f t="shared" si="166"/>
        <v>0.72916666666666574</v>
      </c>
      <c r="Q345" s="98" t="s">
        <v>10</v>
      </c>
      <c r="R345" s="86" t="s">
        <v>694</v>
      </c>
      <c r="S345" s="5">
        <f>SUM(P345-O345)</f>
        <v>2.0833333333333259E-2</v>
      </c>
    </row>
    <row r="346" spans="1:19" ht="10.5" customHeight="1" outlineLevel="1" x14ac:dyDescent="0.2">
      <c r="A346" s="17">
        <f t="shared" ref="A346:M346" si="169">SUM(A329:A345)</f>
        <v>0</v>
      </c>
      <c r="B346" s="17">
        <f t="shared" si="169"/>
        <v>2.0833333333333315E-2</v>
      </c>
      <c r="C346" s="17">
        <f t="shared" si="169"/>
        <v>0</v>
      </c>
      <c r="D346" s="17">
        <f t="shared" si="169"/>
        <v>2.0833333333333315E-2</v>
      </c>
      <c r="E346" s="17">
        <f t="shared" si="169"/>
        <v>0</v>
      </c>
      <c r="F346" s="17">
        <f t="shared" si="169"/>
        <v>0</v>
      </c>
      <c r="G346" s="17">
        <f t="shared" si="169"/>
        <v>2.0833333333333259E-2</v>
      </c>
      <c r="H346" s="17">
        <f t="shared" si="169"/>
        <v>0</v>
      </c>
      <c r="I346" s="17">
        <f t="shared" si="169"/>
        <v>0.10416666666666652</v>
      </c>
      <c r="J346" s="17">
        <f t="shared" si="169"/>
        <v>0</v>
      </c>
      <c r="K346" s="17">
        <f t="shared" si="169"/>
        <v>0</v>
      </c>
      <c r="L346" s="17">
        <f t="shared" si="169"/>
        <v>0.18749999999999933</v>
      </c>
      <c r="M346" s="23">
        <f t="shared" si="169"/>
        <v>0</v>
      </c>
      <c r="N346" s="150" t="b">
        <f>SUM(A346:M346) = S346</f>
        <v>1</v>
      </c>
      <c r="O346" s="155"/>
      <c r="P346" s="7"/>
      <c r="Q346" s="49"/>
      <c r="R346" s="49"/>
      <c r="S346" s="17">
        <f>SUM(S329:S345)</f>
        <v>0.35416666666666574</v>
      </c>
    </row>
    <row r="347" spans="1:19" ht="10.5" customHeight="1" outlineLevel="1" thickBot="1" x14ac:dyDescent="0.25">
      <c r="A347" s="8">
        <f t="shared" ref="A347:C347" si="170">(A346-INT(A346))*24</f>
        <v>0</v>
      </c>
      <c r="B347" s="8">
        <f t="shared" si="170"/>
        <v>0.49999999999999956</v>
      </c>
      <c r="C347" s="8">
        <f t="shared" si="170"/>
        <v>0</v>
      </c>
      <c r="D347" s="18">
        <f>(D346-INT(D346))*24</f>
        <v>0.49999999999999956</v>
      </c>
      <c r="E347" s="18">
        <f>(E346-INT(E346))*24</f>
        <v>0</v>
      </c>
      <c r="F347" s="18">
        <f>(F346-INT(F346))*24</f>
        <v>0</v>
      </c>
      <c r="G347" s="18">
        <f>(G346-INT(G346))*24</f>
        <v>0.49999999999999822</v>
      </c>
      <c r="H347" s="18">
        <f t="shared" ref="H347:M347" si="171">(H346-INT(H346))*24</f>
        <v>0</v>
      </c>
      <c r="I347" s="18">
        <f t="shared" si="171"/>
        <v>2.4999999999999964</v>
      </c>
      <c r="J347" s="18">
        <f t="shared" si="171"/>
        <v>0</v>
      </c>
      <c r="K347" s="18">
        <f t="shared" si="171"/>
        <v>0</v>
      </c>
      <c r="L347" s="18">
        <f t="shared" si="171"/>
        <v>4.499999999999984</v>
      </c>
      <c r="M347" s="146">
        <f t="shared" si="171"/>
        <v>0</v>
      </c>
      <c r="N347" s="151">
        <f>SUM(A347:M347)</f>
        <v>8.4999999999999787</v>
      </c>
      <c r="O347" s="153"/>
      <c r="P347" s="50"/>
      <c r="Q347" s="50"/>
      <c r="R347" s="50"/>
      <c r="S347" s="52"/>
    </row>
    <row r="348" spans="1:19" ht="10.5" customHeight="1" outlineLevel="1" thickBot="1" x14ac:dyDescent="0.25">
      <c r="A348" s="15"/>
      <c r="B348" s="11"/>
      <c r="C348" s="11"/>
      <c r="D348" s="20">
        <f>SUM(A347:D347)</f>
        <v>0.99999999999999911</v>
      </c>
      <c r="E348" s="20">
        <f t="shared" ref="E348:M348" si="172">E347</f>
        <v>0</v>
      </c>
      <c r="F348" s="20">
        <f t="shared" si="172"/>
        <v>0</v>
      </c>
      <c r="G348" s="20">
        <f t="shared" si="172"/>
        <v>0.49999999999999822</v>
      </c>
      <c r="H348" s="20">
        <f t="shared" si="172"/>
        <v>0</v>
      </c>
      <c r="I348" s="20">
        <f t="shared" si="172"/>
        <v>2.4999999999999964</v>
      </c>
      <c r="J348" s="20">
        <f t="shared" si="172"/>
        <v>0</v>
      </c>
      <c r="K348" s="20">
        <f t="shared" si="172"/>
        <v>0</v>
      </c>
      <c r="L348" s="20">
        <f t="shared" si="172"/>
        <v>4.499999999999984</v>
      </c>
      <c r="M348" s="147">
        <f t="shared" si="172"/>
        <v>0</v>
      </c>
      <c r="N348" s="147" t="s">
        <v>17</v>
      </c>
      <c r="O348" s="154">
        <f>SUM(S258,S282,S301,S325,S346)</f>
        <v>1.7499999999999951</v>
      </c>
      <c r="P348" s="159">
        <f>SUM(S260,S284,S303,S327,S348)</f>
        <v>1.7499999999999951</v>
      </c>
      <c r="Q348" s="51"/>
      <c r="R348" s="51"/>
      <c r="S348" s="54">
        <f>SUM(S346:S347)</f>
        <v>0.35416666666666574</v>
      </c>
    </row>
    <row r="349" spans="1:19" ht="10.5" customHeight="1" x14ac:dyDescent="0.2">
      <c r="A349" s="8">
        <f t="shared" ref="A349:M349" si="173">SUM(A259,A283,A302,A326,A347)</f>
        <v>0</v>
      </c>
      <c r="B349" s="8">
        <f t="shared" si="173"/>
        <v>1.499999999999996</v>
      </c>
      <c r="C349" s="8">
        <f t="shared" si="173"/>
        <v>0</v>
      </c>
      <c r="D349" s="8">
        <f t="shared" si="173"/>
        <v>3.4999999999999969</v>
      </c>
      <c r="E349" s="8">
        <f t="shared" si="173"/>
        <v>0</v>
      </c>
      <c r="F349" s="8">
        <f t="shared" si="173"/>
        <v>0</v>
      </c>
      <c r="G349" s="8">
        <f t="shared" si="173"/>
        <v>18.49999999999995</v>
      </c>
      <c r="H349" s="8">
        <f t="shared" si="173"/>
        <v>0.49999999999999822</v>
      </c>
      <c r="I349" s="8">
        <f t="shared" si="173"/>
        <v>12.499999999999964</v>
      </c>
      <c r="J349" s="8">
        <f t="shared" si="173"/>
        <v>0</v>
      </c>
      <c r="K349" s="8">
        <f t="shared" si="173"/>
        <v>0</v>
      </c>
      <c r="L349" s="8">
        <f t="shared" si="173"/>
        <v>5.4999999999999831</v>
      </c>
      <c r="M349" s="148">
        <f t="shared" si="173"/>
        <v>0</v>
      </c>
      <c r="N349" s="157">
        <f>SUM(S259,S283,S302,S326,S347)</f>
        <v>0</v>
      </c>
      <c r="O349" s="160">
        <f>SUM(A349:M349)</f>
        <v>41.999999999999893</v>
      </c>
      <c r="P349" s="161">
        <f>SUM(O348)+N349</f>
        <v>1.7499999999999951</v>
      </c>
      <c r="Q349" s="22"/>
      <c r="R349" s="22"/>
      <c r="S349" s="21"/>
    </row>
    <row r="350" spans="1:19" ht="10.5" customHeight="1" thickBot="1" x14ac:dyDescent="0.25">
      <c r="A350" s="10"/>
      <c r="B350" s="11"/>
      <c r="C350" s="11"/>
      <c r="D350" s="11">
        <f>SUM(A349:D349)</f>
        <v>4.9999999999999929</v>
      </c>
      <c r="E350" s="32">
        <f t="shared" ref="E350:M350" si="174">E349</f>
        <v>0</v>
      </c>
      <c r="F350" s="32">
        <f t="shared" si="174"/>
        <v>0</v>
      </c>
      <c r="G350" s="32">
        <f t="shared" si="174"/>
        <v>18.49999999999995</v>
      </c>
      <c r="H350" s="32">
        <f t="shared" si="174"/>
        <v>0.49999999999999822</v>
      </c>
      <c r="I350" s="32">
        <f t="shared" si="174"/>
        <v>12.499999999999964</v>
      </c>
      <c r="J350" s="32">
        <f t="shared" si="174"/>
        <v>0</v>
      </c>
      <c r="K350" s="32">
        <f t="shared" si="174"/>
        <v>0</v>
      </c>
      <c r="L350" s="32">
        <f t="shared" si="174"/>
        <v>5.4999999999999831</v>
      </c>
      <c r="M350" s="149">
        <f t="shared" si="174"/>
        <v>0</v>
      </c>
      <c r="N350" s="158">
        <f>IF(SUM(O349-37.5)&gt;0,SUM(O349-37.5),0)</f>
        <v>4.4999999999998934</v>
      </c>
      <c r="O350" s="162">
        <f>SUM(A350:M350)</f>
        <v>41.999999999999893</v>
      </c>
      <c r="P350" s="152">
        <f>(O348)*24</f>
        <v>41.999999999999886</v>
      </c>
      <c r="Q350" s="22"/>
      <c r="R350" s="22"/>
      <c r="S350" s="34" t="b">
        <f>O350=P350</f>
        <v>1</v>
      </c>
    </row>
    <row r="352" spans="1:19" ht="10.5" customHeight="1" x14ac:dyDescent="0.2">
      <c r="A352" s="28">
        <f>WEEKNUM(G352)</f>
        <v>43</v>
      </c>
      <c r="B352" s="43" t="s">
        <v>4</v>
      </c>
      <c r="C352" s="178">
        <f>SUM(N354)-2</f>
        <v>43393</v>
      </c>
      <c r="D352" s="178"/>
      <c r="E352" s="29"/>
      <c r="F352" s="29" t="s">
        <v>5</v>
      </c>
      <c r="G352" s="178">
        <f>SUM(C352+6)</f>
        <v>43399</v>
      </c>
      <c r="H352" s="178"/>
      <c r="I352" s="29"/>
      <c r="J352" s="45"/>
      <c r="K352" s="45"/>
      <c r="L352" s="29"/>
      <c r="M352" s="33"/>
      <c r="N352" s="30" t="s">
        <v>6</v>
      </c>
      <c r="O352" s="30" t="s">
        <v>7</v>
      </c>
      <c r="P352" s="31" t="s">
        <v>9</v>
      </c>
      <c r="Q352" s="48" t="s">
        <v>14</v>
      </c>
      <c r="R352" s="30" t="s">
        <v>8</v>
      </c>
      <c r="S352" s="30" t="s">
        <v>1</v>
      </c>
    </row>
    <row r="353" spans="1:19" ht="10.5" customHeight="1" thickBot="1" x14ac:dyDescent="0.25">
      <c r="B353" s="102">
        <f t="shared" ref="B353:F353" si="175">B350 +B238</f>
        <v>0</v>
      </c>
      <c r="C353" s="102">
        <f t="shared" si="175"/>
        <v>0</v>
      </c>
      <c r="D353" s="102">
        <f t="shared" si="175"/>
        <v>14.499999999999972</v>
      </c>
      <c r="E353" s="102">
        <f t="shared" si="175"/>
        <v>0</v>
      </c>
      <c r="F353" s="102">
        <f t="shared" si="175"/>
        <v>1.9999999999999942</v>
      </c>
      <c r="G353" s="102">
        <f>G350 +G238</f>
        <v>54.999999999999851</v>
      </c>
      <c r="H353" s="102">
        <f t="shared" ref="H353:M353" si="176">H350 +H238</f>
        <v>7.4999999999999769</v>
      </c>
      <c r="I353" s="102">
        <f t="shared" si="176"/>
        <v>18.999999999999947</v>
      </c>
      <c r="J353" s="102">
        <f t="shared" si="176"/>
        <v>0</v>
      </c>
      <c r="K353" s="102">
        <f t="shared" si="176"/>
        <v>11.999999999999964</v>
      </c>
      <c r="L353" s="102">
        <f t="shared" si="176"/>
        <v>11.999999999999968</v>
      </c>
      <c r="M353" s="102">
        <f t="shared" si="176"/>
        <v>0</v>
      </c>
      <c r="N353" s="53"/>
      <c r="S353" s="5" t="s">
        <v>56</v>
      </c>
    </row>
    <row r="354" spans="1:19" ht="10.5" customHeight="1" outlineLevel="1" thickBot="1" x14ac:dyDescent="0.25">
      <c r="A354" s="39"/>
      <c r="B354" s="40" t="s">
        <v>252</v>
      </c>
      <c r="C354" s="40" t="s">
        <v>19</v>
      </c>
      <c r="D354" s="40" t="s">
        <v>3</v>
      </c>
      <c r="E354" s="59" t="s">
        <v>24</v>
      </c>
      <c r="F354" s="40" t="s">
        <v>12</v>
      </c>
      <c r="G354" s="39" t="s">
        <v>10</v>
      </c>
      <c r="H354" s="39" t="s">
        <v>11</v>
      </c>
      <c r="I354" s="39" t="s">
        <v>15</v>
      </c>
      <c r="J354" s="39" t="s">
        <v>13</v>
      </c>
      <c r="K354" s="39" t="s">
        <v>368</v>
      </c>
      <c r="L354" s="39" t="s">
        <v>687</v>
      </c>
      <c r="M354" s="59" t="s">
        <v>26</v>
      </c>
      <c r="N354" s="56">
        <f>N328+3</f>
        <v>43395</v>
      </c>
      <c r="O354" s="4">
        <v>0.35416666666666669</v>
      </c>
      <c r="P354" s="4">
        <f>O354</f>
        <v>0.35416666666666669</v>
      </c>
      <c r="Q354" s="47" t="s">
        <v>29</v>
      </c>
      <c r="R354" s="86" t="s">
        <v>29</v>
      </c>
      <c r="S354" s="5" t="s">
        <v>56</v>
      </c>
    </row>
    <row r="355" spans="1:19" ht="10.5" customHeight="1" outlineLevel="1" x14ac:dyDescent="0.2">
      <c r="B355" s="16"/>
      <c r="C355" s="13"/>
      <c r="D355" s="16"/>
      <c r="E355" s="16"/>
      <c r="F355" s="13"/>
      <c r="G355" s="16"/>
      <c r="H355" s="16"/>
      <c r="I355" s="16"/>
      <c r="J355" s="16">
        <f t="shared" ref="J355:J362" si="177">S355</f>
        <v>2.0833333333333315E-2</v>
      </c>
      <c r="M355" s="16"/>
      <c r="N355" s="2">
        <f>N354</f>
        <v>43395</v>
      </c>
      <c r="O355" s="5">
        <f t="shared" ref="O355:O368" si="178">SUM(P354)</f>
        <v>0.35416666666666669</v>
      </c>
      <c r="P355" s="4">
        <f t="shared" ref="P355:P371" si="179">P354+0.0208333333333333</f>
        <v>0.375</v>
      </c>
      <c r="Q355" s="98" t="s">
        <v>29</v>
      </c>
      <c r="R355" s="86" t="s">
        <v>29</v>
      </c>
      <c r="S355" s="5">
        <f>SUM(P355-O355)</f>
        <v>2.0833333333333315E-2</v>
      </c>
    </row>
    <row r="356" spans="1:19" ht="10.5" customHeight="1" outlineLevel="1" x14ac:dyDescent="0.2">
      <c r="B356" s="16"/>
      <c r="C356" s="13"/>
      <c r="D356" s="16"/>
      <c r="E356" s="16"/>
      <c r="F356" s="13"/>
      <c r="G356" s="16"/>
      <c r="H356" s="16"/>
      <c r="I356" s="16"/>
      <c r="J356" s="16">
        <f t="shared" si="177"/>
        <v>2.0833333333333315E-2</v>
      </c>
      <c r="K356" s="16"/>
      <c r="M356" s="16"/>
      <c r="N356" s="2">
        <f>N354</f>
        <v>43395</v>
      </c>
      <c r="O356" s="5">
        <f t="shared" si="178"/>
        <v>0.375</v>
      </c>
      <c r="P356" s="4">
        <f t="shared" si="179"/>
        <v>0.39583333333333331</v>
      </c>
      <c r="Q356" s="98" t="s">
        <v>29</v>
      </c>
      <c r="R356" s="86" t="s">
        <v>29</v>
      </c>
      <c r="S356" s="5">
        <f>SUM(P356-O356)</f>
        <v>2.0833333333333315E-2</v>
      </c>
    </row>
    <row r="357" spans="1:19" ht="10.5" customHeight="1" outlineLevel="1" x14ac:dyDescent="0.2">
      <c r="B357" s="16"/>
      <c r="C357" s="13"/>
      <c r="D357" s="16"/>
      <c r="E357" s="16"/>
      <c r="F357" s="16"/>
      <c r="G357" s="16"/>
      <c r="H357" s="16"/>
      <c r="I357" s="16"/>
      <c r="J357" s="16">
        <f t="shared" si="177"/>
        <v>2.0833333333333315E-2</v>
      </c>
      <c r="K357" s="16"/>
      <c r="M357" s="16"/>
      <c r="N357" s="2">
        <f>N354</f>
        <v>43395</v>
      </c>
      <c r="O357" s="5">
        <f t="shared" si="178"/>
        <v>0.39583333333333331</v>
      </c>
      <c r="P357" s="4">
        <f t="shared" si="179"/>
        <v>0.41666666666666663</v>
      </c>
      <c r="Q357" s="98" t="s">
        <v>29</v>
      </c>
      <c r="R357" s="86" t="s">
        <v>29</v>
      </c>
      <c r="S357" s="5">
        <f>SUM(P357-O357)</f>
        <v>2.0833333333333315E-2</v>
      </c>
    </row>
    <row r="358" spans="1:19" ht="10.5" customHeight="1" outlineLevel="1" x14ac:dyDescent="0.2">
      <c r="B358" s="16"/>
      <c r="C358" s="13"/>
      <c r="D358" s="16"/>
      <c r="E358" s="16"/>
      <c r="F358" s="16"/>
      <c r="G358" s="16"/>
      <c r="H358" s="16"/>
      <c r="I358" s="16"/>
      <c r="J358" s="16">
        <f t="shared" si="177"/>
        <v>2.0833333333333315E-2</v>
      </c>
      <c r="K358" s="16"/>
      <c r="M358" s="16"/>
      <c r="N358" s="2">
        <f>N354</f>
        <v>43395</v>
      </c>
      <c r="O358" s="5">
        <f t="shared" si="178"/>
        <v>0.41666666666666663</v>
      </c>
      <c r="P358" s="4">
        <f t="shared" si="179"/>
        <v>0.43749999999999994</v>
      </c>
      <c r="Q358" s="98" t="s">
        <v>29</v>
      </c>
      <c r="R358" s="86" t="s">
        <v>29</v>
      </c>
      <c r="S358" s="5">
        <f>SUM(P358-O358)</f>
        <v>2.0833333333333315E-2</v>
      </c>
    </row>
    <row r="359" spans="1:19" ht="10.5" customHeight="1" outlineLevel="1" x14ac:dyDescent="0.2">
      <c r="B359" s="16"/>
      <c r="C359" s="13"/>
      <c r="D359" s="16"/>
      <c r="E359" s="16"/>
      <c r="F359" s="16"/>
      <c r="G359" s="16"/>
      <c r="H359" s="16"/>
      <c r="I359" s="16"/>
      <c r="J359" s="16">
        <f t="shared" si="177"/>
        <v>2.0833333333333315E-2</v>
      </c>
      <c r="K359" s="16"/>
      <c r="M359" s="16"/>
      <c r="N359" s="2">
        <f>N354</f>
        <v>43395</v>
      </c>
      <c r="O359" s="5">
        <f t="shared" si="178"/>
        <v>0.43749999999999994</v>
      </c>
      <c r="P359" s="4">
        <f t="shared" si="179"/>
        <v>0.45833333333333326</v>
      </c>
      <c r="Q359" s="98" t="s">
        <v>29</v>
      </c>
      <c r="R359" s="86" t="s">
        <v>29</v>
      </c>
      <c r="S359" s="5">
        <f>SUM(P359-O359)</f>
        <v>2.0833333333333315E-2</v>
      </c>
    </row>
    <row r="360" spans="1:19" ht="10.5" customHeight="1" outlineLevel="1" x14ac:dyDescent="0.2">
      <c r="B360" s="16"/>
      <c r="C360" s="13"/>
      <c r="D360" s="16"/>
      <c r="E360" s="16"/>
      <c r="F360" s="16"/>
      <c r="G360" s="16"/>
      <c r="H360" s="16"/>
      <c r="I360" s="16"/>
      <c r="J360" s="16">
        <f t="shared" si="177"/>
        <v>2.0833333333333315E-2</v>
      </c>
      <c r="K360" s="16"/>
      <c r="M360" s="16"/>
      <c r="N360" s="2">
        <f>N354</f>
        <v>43395</v>
      </c>
      <c r="O360" s="5">
        <f t="shared" si="178"/>
        <v>0.45833333333333326</v>
      </c>
      <c r="P360" s="4">
        <f t="shared" si="179"/>
        <v>0.47916666666666657</v>
      </c>
      <c r="Q360" s="98" t="s">
        <v>29</v>
      </c>
      <c r="R360" s="86" t="s">
        <v>29</v>
      </c>
      <c r="S360" s="5">
        <f t="shared" ref="S360" si="180">SUM(P360-O360)</f>
        <v>2.0833333333333315E-2</v>
      </c>
    </row>
    <row r="361" spans="1:19" ht="10.5" customHeight="1" outlineLevel="1" x14ac:dyDescent="0.2">
      <c r="B361" s="16"/>
      <c r="C361" s="13"/>
      <c r="D361" s="16"/>
      <c r="E361" s="16"/>
      <c r="F361" s="16"/>
      <c r="G361" s="16"/>
      <c r="H361" s="16"/>
      <c r="I361" s="5"/>
      <c r="J361" s="16">
        <f t="shared" si="177"/>
        <v>2.0833333333333315E-2</v>
      </c>
      <c r="K361" s="16"/>
      <c r="M361" s="16"/>
      <c r="N361" s="2">
        <f>N354</f>
        <v>43395</v>
      </c>
      <c r="O361" s="5">
        <f t="shared" si="178"/>
        <v>0.47916666666666657</v>
      </c>
      <c r="P361" s="4">
        <f t="shared" si="179"/>
        <v>0.49999999999999989</v>
      </c>
      <c r="Q361" s="98" t="s">
        <v>29</v>
      </c>
      <c r="R361" s="86" t="s">
        <v>29</v>
      </c>
      <c r="S361" s="5">
        <f>SUM(P361-O361)</f>
        <v>2.0833333333333315E-2</v>
      </c>
    </row>
    <row r="362" spans="1:19" ht="10.5" customHeight="1" outlineLevel="1" x14ac:dyDescent="0.2">
      <c r="B362" s="16"/>
      <c r="C362" s="13"/>
      <c r="D362" s="16"/>
      <c r="E362" s="16"/>
      <c r="F362" s="16"/>
      <c r="G362" s="16"/>
      <c r="H362" s="16"/>
      <c r="I362" s="5"/>
      <c r="J362" s="16">
        <f t="shared" si="177"/>
        <v>2.0833333333333259E-2</v>
      </c>
      <c r="K362" s="16"/>
      <c r="M362" s="16"/>
      <c r="N362" s="2">
        <f>N354</f>
        <v>43395</v>
      </c>
      <c r="O362" s="5">
        <f t="shared" si="178"/>
        <v>0.49999999999999989</v>
      </c>
      <c r="P362" s="4">
        <f t="shared" si="179"/>
        <v>0.52083333333333315</v>
      </c>
      <c r="Q362" s="98" t="s">
        <v>29</v>
      </c>
      <c r="R362" s="86" t="s">
        <v>29</v>
      </c>
      <c r="S362" s="5">
        <f>SUM(P362-O362)</f>
        <v>2.0833333333333259E-2</v>
      </c>
    </row>
    <row r="363" spans="1:19" ht="10.5" customHeight="1" outlineLevel="1" x14ac:dyDescent="0.2">
      <c r="B363" s="16"/>
      <c r="C363" s="13"/>
      <c r="D363" s="16"/>
      <c r="E363" s="16"/>
      <c r="F363" s="16"/>
      <c r="G363" s="16">
        <f>S363</f>
        <v>0</v>
      </c>
      <c r="H363" s="16"/>
      <c r="I363" s="5"/>
      <c r="J363" s="16"/>
      <c r="K363" s="16"/>
      <c r="M363" s="16"/>
      <c r="N363" s="2">
        <f>N354</f>
        <v>43395</v>
      </c>
      <c r="O363" s="5">
        <f t="shared" si="178"/>
        <v>0.52083333333333315</v>
      </c>
      <c r="P363" s="4">
        <f t="shared" si="179"/>
        <v>0.54166666666666641</v>
      </c>
      <c r="Q363" s="98" t="s">
        <v>23</v>
      </c>
      <c r="R363" s="86" t="s">
        <v>44</v>
      </c>
      <c r="S363" s="5"/>
    </row>
    <row r="364" spans="1:19" ht="10.5" customHeight="1" outlineLevel="1" x14ac:dyDescent="0.2">
      <c r="B364" s="16"/>
      <c r="C364" s="13"/>
      <c r="D364" s="16"/>
      <c r="E364" s="16"/>
      <c r="F364" s="16"/>
      <c r="G364" s="16">
        <f>S364</f>
        <v>0</v>
      </c>
      <c r="H364" s="16"/>
      <c r="I364" s="16"/>
      <c r="J364" s="16"/>
      <c r="M364" s="16"/>
      <c r="N364" s="2">
        <f>N354</f>
        <v>43395</v>
      </c>
      <c r="O364" s="5">
        <f t="shared" si="178"/>
        <v>0.54166666666666641</v>
      </c>
      <c r="P364" s="4">
        <f t="shared" si="179"/>
        <v>0.56249999999999967</v>
      </c>
      <c r="Q364" s="98" t="s">
        <v>23</v>
      </c>
      <c r="R364" s="86" t="s">
        <v>44</v>
      </c>
      <c r="S364" s="5"/>
    </row>
    <row r="365" spans="1:19" ht="10.5" customHeight="1" outlineLevel="1" x14ac:dyDescent="0.2">
      <c r="B365" s="16"/>
      <c r="C365" s="13"/>
      <c r="D365" s="16"/>
      <c r="E365" s="16"/>
      <c r="F365" s="16"/>
      <c r="G365" s="16"/>
      <c r="H365" s="16"/>
      <c r="I365" s="16"/>
      <c r="J365" s="16">
        <f t="shared" ref="J365:J371" si="181">S365</f>
        <v>2.0833333333333259E-2</v>
      </c>
      <c r="K365" s="16"/>
      <c r="M365" s="16"/>
      <c r="N365" s="2">
        <f>N354</f>
        <v>43395</v>
      </c>
      <c r="O365" s="5">
        <f t="shared" si="178"/>
        <v>0.56249999999999967</v>
      </c>
      <c r="P365" s="4">
        <f t="shared" si="179"/>
        <v>0.58333333333333293</v>
      </c>
      <c r="Q365" s="98" t="s">
        <v>29</v>
      </c>
      <c r="R365" s="86" t="s">
        <v>29</v>
      </c>
      <c r="S365" s="5">
        <f t="shared" ref="S365:S371" si="182">SUM(P365-O365)</f>
        <v>2.0833333333333259E-2</v>
      </c>
    </row>
    <row r="366" spans="1:19" ht="10.5" customHeight="1" outlineLevel="1" x14ac:dyDescent="0.2">
      <c r="B366" s="16"/>
      <c r="C366" s="13"/>
      <c r="D366" s="16"/>
      <c r="E366" s="16"/>
      <c r="F366" s="16"/>
      <c r="G366" s="16"/>
      <c r="H366" s="16"/>
      <c r="I366" s="16"/>
      <c r="J366" s="16">
        <f t="shared" si="181"/>
        <v>2.0833333333333259E-2</v>
      </c>
      <c r="K366" s="16"/>
      <c r="M366" s="16"/>
      <c r="N366" s="2">
        <f>N354</f>
        <v>43395</v>
      </c>
      <c r="O366" s="5">
        <f t="shared" si="178"/>
        <v>0.58333333333333293</v>
      </c>
      <c r="P366" s="4">
        <f t="shared" si="179"/>
        <v>0.60416666666666619</v>
      </c>
      <c r="Q366" s="98" t="s">
        <v>29</v>
      </c>
      <c r="R366" s="86" t="s">
        <v>29</v>
      </c>
      <c r="S366" s="5">
        <f t="shared" si="182"/>
        <v>2.0833333333333259E-2</v>
      </c>
    </row>
    <row r="367" spans="1:19" ht="10.5" customHeight="1" outlineLevel="1" x14ac:dyDescent="0.2">
      <c r="B367" s="16"/>
      <c r="C367" s="13"/>
      <c r="D367" s="16"/>
      <c r="E367" s="16"/>
      <c r="F367" s="16"/>
      <c r="G367" s="16"/>
      <c r="H367" s="16"/>
      <c r="I367" s="16"/>
      <c r="J367" s="16">
        <f t="shared" si="181"/>
        <v>2.0833333333333259E-2</v>
      </c>
      <c r="K367" s="16"/>
      <c r="M367" s="16"/>
      <c r="N367" s="2">
        <f>N354</f>
        <v>43395</v>
      </c>
      <c r="O367" s="5">
        <f t="shared" si="178"/>
        <v>0.60416666666666619</v>
      </c>
      <c r="P367" s="4">
        <f t="shared" si="179"/>
        <v>0.62499999999999944</v>
      </c>
      <c r="Q367" s="98" t="s">
        <v>29</v>
      </c>
      <c r="R367" s="86" t="s">
        <v>29</v>
      </c>
      <c r="S367" s="5">
        <f t="shared" si="182"/>
        <v>2.0833333333333259E-2</v>
      </c>
    </row>
    <row r="368" spans="1:19" ht="10.5" customHeight="1" outlineLevel="1" x14ac:dyDescent="0.2">
      <c r="B368" s="16"/>
      <c r="C368" s="13"/>
      <c r="D368" s="16"/>
      <c r="E368" s="16"/>
      <c r="F368" s="16"/>
      <c r="G368" s="16"/>
      <c r="H368" s="16"/>
      <c r="I368" s="16"/>
      <c r="J368" s="16">
        <f t="shared" si="181"/>
        <v>2.0833333333333259E-2</v>
      </c>
      <c r="K368" s="16"/>
      <c r="M368" s="16"/>
      <c r="N368" s="2">
        <f>N354</f>
        <v>43395</v>
      </c>
      <c r="O368" s="5">
        <f t="shared" si="178"/>
        <v>0.62499999999999944</v>
      </c>
      <c r="P368" s="4">
        <f t="shared" si="179"/>
        <v>0.6458333333333327</v>
      </c>
      <c r="Q368" s="98" t="s">
        <v>29</v>
      </c>
      <c r="R368" s="86" t="s">
        <v>29</v>
      </c>
      <c r="S368" s="5">
        <f t="shared" si="182"/>
        <v>2.0833333333333259E-2</v>
      </c>
    </row>
    <row r="369" spans="1:19" ht="10.5" customHeight="1" outlineLevel="1" x14ac:dyDescent="0.2">
      <c r="B369" s="16"/>
      <c r="C369" s="13"/>
      <c r="D369" s="16"/>
      <c r="E369" s="16"/>
      <c r="F369" s="16"/>
      <c r="G369" s="16"/>
      <c r="H369" s="16"/>
      <c r="I369" s="16"/>
      <c r="J369" s="16">
        <f t="shared" si="181"/>
        <v>2.0833333333333259E-2</v>
      </c>
      <c r="K369" s="16"/>
      <c r="M369" s="16"/>
      <c r="N369" s="2">
        <f>N354</f>
        <v>43395</v>
      </c>
      <c r="O369" s="5">
        <f t="shared" ref="O369:O371" si="183">SUM(P368)</f>
        <v>0.6458333333333327</v>
      </c>
      <c r="P369" s="4">
        <f t="shared" si="179"/>
        <v>0.66666666666666596</v>
      </c>
      <c r="Q369" s="98" t="s">
        <v>29</v>
      </c>
      <c r="R369" s="86" t="s">
        <v>29</v>
      </c>
      <c r="S369" s="5">
        <f t="shared" si="182"/>
        <v>2.0833333333333259E-2</v>
      </c>
    </row>
    <row r="370" spans="1:19" ht="10.5" customHeight="1" outlineLevel="1" x14ac:dyDescent="0.2">
      <c r="B370" s="16"/>
      <c r="C370" s="13"/>
      <c r="D370" s="16"/>
      <c r="E370" s="16"/>
      <c r="F370" s="16"/>
      <c r="G370" s="16"/>
      <c r="H370" s="16"/>
      <c r="I370" s="16"/>
      <c r="J370" s="16">
        <f t="shared" si="181"/>
        <v>2.0833333333333259E-2</v>
      </c>
      <c r="K370" s="16"/>
      <c r="M370" s="16"/>
      <c r="N370" s="2">
        <f>N354</f>
        <v>43395</v>
      </c>
      <c r="O370" s="5">
        <f t="shared" si="183"/>
        <v>0.66666666666666596</v>
      </c>
      <c r="P370" s="4">
        <f t="shared" si="179"/>
        <v>0.68749999999999922</v>
      </c>
      <c r="Q370" s="98" t="s">
        <v>29</v>
      </c>
      <c r="R370" s="86" t="s">
        <v>29</v>
      </c>
      <c r="S370" s="5">
        <f t="shared" si="182"/>
        <v>2.0833333333333259E-2</v>
      </c>
    </row>
    <row r="371" spans="1:19" ht="10.5" customHeight="1" outlineLevel="1" thickBot="1" x14ac:dyDescent="0.25">
      <c r="B371" s="16"/>
      <c r="C371" s="13"/>
      <c r="D371" s="16"/>
      <c r="E371" s="16"/>
      <c r="F371" s="16"/>
      <c r="G371" s="16"/>
      <c r="H371" s="16"/>
      <c r="I371" s="16"/>
      <c r="J371" s="16">
        <f t="shared" si="181"/>
        <v>2.0833333333333259E-2</v>
      </c>
      <c r="K371" s="16"/>
      <c r="M371" s="16"/>
      <c r="N371" s="2">
        <f>N354</f>
        <v>43395</v>
      </c>
      <c r="O371" s="5">
        <f t="shared" si="183"/>
        <v>0.68749999999999922</v>
      </c>
      <c r="P371" s="4">
        <f t="shared" si="179"/>
        <v>0.70833333333333248</v>
      </c>
      <c r="Q371" s="98" t="s">
        <v>29</v>
      </c>
      <c r="R371" s="86" t="s">
        <v>29</v>
      </c>
      <c r="S371" s="5">
        <f t="shared" si="182"/>
        <v>2.0833333333333259E-2</v>
      </c>
    </row>
    <row r="372" spans="1:19" ht="10.5" customHeight="1" outlineLevel="1" x14ac:dyDescent="0.2">
      <c r="A372" s="17">
        <f t="shared" ref="A372:M372" si="184">SUM(A355:A371)</f>
        <v>0</v>
      </c>
      <c r="B372" s="17">
        <f t="shared" si="184"/>
        <v>0</v>
      </c>
      <c r="C372" s="17">
        <f t="shared" si="184"/>
        <v>0</v>
      </c>
      <c r="D372" s="17">
        <f t="shared" si="184"/>
        <v>0</v>
      </c>
      <c r="E372" s="17">
        <f t="shared" si="184"/>
        <v>0</v>
      </c>
      <c r="F372" s="17">
        <f t="shared" si="184"/>
        <v>0</v>
      </c>
      <c r="G372" s="17">
        <f t="shared" si="184"/>
        <v>0</v>
      </c>
      <c r="H372" s="17">
        <f t="shared" si="184"/>
        <v>0</v>
      </c>
      <c r="I372" s="17">
        <f t="shared" si="184"/>
        <v>0</v>
      </c>
      <c r="J372" s="17">
        <f t="shared" si="184"/>
        <v>0.31249999999999928</v>
      </c>
      <c r="K372" s="17">
        <f t="shared" si="184"/>
        <v>0</v>
      </c>
      <c r="L372" s="17">
        <f t="shared" si="184"/>
        <v>0</v>
      </c>
      <c r="M372" s="17">
        <f t="shared" si="184"/>
        <v>0</v>
      </c>
      <c r="N372" s="55" t="b">
        <f>SUM(A372:M372) = S372</f>
        <v>1</v>
      </c>
      <c r="O372" s="23"/>
      <c r="P372" s="23"/>
      <c r="Q372" s="49"/>
      <c r="R372" s="49"/>
      <c r="S372" s="17">
        <f>SUM(S355:S371)</f>
        <v>0.31249999999999928</v>
      </c>
    </row>
    <row r="373" spans="1:19" ht="10.5" customHeight="1" outlineLevel="1" x14ac:dyDescent="0.2">
      <c r="A373" s="18">
        <f t="shared" ref="A373:E373" si="185">(A372-INT(A372))*24</f>
        <v>0</v>
      </c>
      <c r="B373" s="18">
        <f t="shared" si="185"/>
        <v>0</v>
      </c>
      <c r="C373" s="18">
        <f t="shared" si="185"/>
        <v>0</v>
      </c>
      <c r="D373" s="18">
        <f t="shared" si="185"/>
        <v>0</v>
      </c>
      <c r="E373" s="18">
        <f t="shared" si="185"/>
        <v>0</v>
      </c>
      <c r="F373" s="18">
        <f>(F372-INT(F372))*24</f>
        <v>0</v>
      </c>
      <c r="G373" s="18">
        <f>(G372-INT(G372))*24</f>
        <v>0</v>
      </c>
      <c r="H373" s="18">
        <f>(H372-INT(H372))*24</f>
        <v>0</v>
      </c>
      <c r="I373" s="18">
        <f>(I372-INT(I372))*24</f>
        <v>0</v>
      </c>
      <c r="J373" s="18">
        <f t="shared" ref="J373" si="186">(J372-INT(J372))*24</f>
        <v>7.4999999999999822</v>
      </c>
      <c r="K373" s="18"/>
      <c r="L373" s="18">
        <f t="shared" ref="L373:M373" si="187">(L372-INT(L372))*24</f>
        <v>0</v>
      </c>
      <c r="M373" s="57">
        <f t="shared" si="187"/>
        <v>0</v>
      </c>
      <c r="N373" s="26">
        <f>SUM(A373:M373)</f>
        <v>7.4999999999999822</v>
      </c>
      <c r="O373" s="24"/>
      <c r="P373" s="24"/>
      <c r="Q373" s="50"/>
      <c r="R373" s="50"/>
      <c r="S373" s="52"/>
    </row>
    <row r="374" spans="1:19" ht="10.5" customHeight="1" outlineLevel="1" thickBot="1" x14ac:dyDescent="0.25">
      <c r="A374" s="27"/>
      <c r="B374" s="19"/>
      <c r="C374" s="19"/>
      <c r="D374" s="20">
        <f>SUM(A373:D373)</f>
        <v>0</v>
      </c>
      <c r="E374" s="20">
        <f t="shared" ref="E374:J374" si="188">E373</f>
        <v>0</v>
      </c>
      <c r="F374" s="20">
        <f t="shared" si="188"/>
        <v>0</v>
      </c>
      <c r="G374" s="20">
        <f t="shared" si="188"/>
        <v>0</v>
      </c>
      <c r="H374" s="20">
        <f t="shared" si="188"/>
        <v>0</v>
      </c>
      <c r="I374" s="20">
        <f t="shared" si="188"/>
        <v>0</v>
      </c>
      <c r="J374" s="20">
        <f t="shared" si="188"/>
        <v>7.4999999999999822</v>
      </c>
      <c r="K374" s="20"/>
      <c r="L374" s="20">
        <f t="shared" ref="L374:M374" si="189">L373</f>
        <v>0</v>
      </c>
      <c r="M374" s="58">
        <f t="shared" si="189"/>
        <v>0</v>
      </c>
      <c r="N374" s="60">
        <f>S374</f>
        <v>0.31249999999999928</v>
      </c>
      <c r="O374" s="25"/>
      <c r="P374" s="25"/>
      <c r="Q374" s="51"/>
      <c r="R374" s="51"/>
      <c r="S374" s="54">
        <f>SUM(S372:S373)</f>
        <v>0.31249999999999928</v>
      </c>
    </row>
    <row r="375" spans="1:19" ht="10.5" customHeight="1" outlineLevel="1" thickBot="1" x14ac:dyDescent="0.25">
      <c r="A375" s="39"/>
      <c r="B375" s="40" t="s">
        <v>252</v>
      </c>
      <c r="C375" s="40" t="s">
        <v>19</v>
      </c>
      <c r="D375" s="40" t="s">
        <v>3</v>
      </c>
      <c r="E375" s="59" t="s">
        <v>24</v>
      </c>
      <c r="F375" s="40" t="s">
        <v>12</v>
      </c>
      <c r="G375" s="39" t="s">
        <v>10</v>
      </c>
      <c r="H375" s="39" t="s">
        <v>11</v>
      </c>
      <c r="I375" s="39" t="s">
        <v>15</v>
      </c>
      <c r="J375" s="39" t="s">
        <v>13</v>
      </c>
      <c r="K375" s="39" t="s">
        <v>368</v>
      </c>
      <c r="L375" s="39" t="s">
        <v>687</v>
      </c>
      <c r="M375" s="59" t="s">
        <v>26</v>
      </c>
      <c r="N375" s="56">
        <f>N354+1</f>
        <v>43396</v>
      </c>
      <c r="O375" s="4">
        <v>0.35416666666666669</v>
      </c>
      <c r="P375" s="4">
        <f>O375</f>
        <v>0.35416666666666669</v>
      </c>
      <c r="Q375" s="47" t="s">
        <v>29</v>
      </c>
      <c r="R375" s="86" t="s">
        <v>29</v>
      </c>
      <c r="S375" s="5" t="s">
        <v>56</v>
      </c>
    </row>
    <row r="376" spans="1:19" ht="10.5" customHeight="1" outlineLevel="1" x14ac:dyDescent="0.2">
      <c r="B376" s="16"/>
      <c r="C376" s="13"/>
      <c r="D376" s="16"/>
      <c r="E376" s="16"/>
      <c r="F376" s="13"/>
      <c r="G376" s="16"/>
      <c r="H376" s="16"/>
      <c r="I376" s="16"/>
      <c r="J376" s="16">
        <f t="shared" ref="J376:J383" si="190">S376</f>
        <v>2.0833333333333315E-2</v>
      </c>
      <c r="M376" s="16"/>
      <c r="N376" s="2">
        <f>N375</f>
        <v>43396</v>
      </c>
      <c r="O376" s="5">
        <f t="shared" ref="O376:O389" si="191">SUM(P375)</f>
        <v>0.35416666666666669</v>
      </c>
      <c r="P376" s="4">
        <f t="shared" ref="P376:P392" si="192">P375+0.0208333333333333</f>
        <v>0.375</v>
      </c>
      <c r="Q376" s="98" t="s">
        <v>29</v>
      </c>
      <c r="R376" s="86" t="s">
        <v>29</v>
      </c>
      <c r="S376" s="5">
        <f>SUM(P376-O376)</f>
        <v>2.0833333333333315E-2</v>
      </c>
    </row>
    <row r="377" spans="1:19" ht="10.5" customHeight="1" outlineLevel="1" x14ac:dyDescent="0.2">
      <c r="B377" s="16"/>
      <c r="C377" s="16"/>
      <c r="D377" s="16"/>
      <c r="E377" s="16"/>
      <c r="F377" s="16"/>
      <c r="G377" s="16"/>
      <c r="H377" s="16"/>
      <c r="I377" s="16"/>
      <c r="J377" s="16">
        <f t="shared" si="190"/>
        <v>2.0833333333333315E-2</v>
      </c>
      <c r="K377" s="16"/>
      <c r="M377" s="16"/>
      <c r="N377" s="2">
        <f>N375</f>
        <v>43396</v>
      </c>
      <c r="O377" s="5">
        <f t="shared" si="191"/>
        <v>0.375</v>
      </c>
      <c r="P377" s="4">
        <f t="shared" si="192"/>
        <v>0.39583333333333331</v>
      </c>
      <c r="Q377" s="98" t="s">
        <v>29</v>
      </c>
      <c r="R377" s="86" t="s">
        <v>29</v>
      </c>
      <c r="S377" s="5">
        <f>SUM(P377-O377)</f>
        <v>2.0833333333333315E-2</v>
      </c>
    </row>
    <row r="378" spans="1:19" ht="10.5" customHeight="1" outlineLevel="1" x14ac:dyDescent="0.2">
      <c r="B378" s="16"/>
      <c r="C378" s="13"/>
      <c r="D378" s="16"/>
      <c r="E378" s="16"/>
      <c r="F378" s="13"/>
      <c r="G378" s="16"/>
      <c r="H378" s="16"/>
      <c r="I378" s="16"/>
      <c r="J378" s="16">
        <f t="shared" si="190"/>
        <v>2.0833333333333315E-2</v>
      </c>
      <c r="K378" s="16"/>
      <c r="L378" s="16"/>
      <c r="M378" s="13"/>
      <c r="N378" s="2">
        <f>N375</f>
        <v>43396</v>
      </c>
      <c r="O378" s="5">
        <f t="shared" si="191"/>
        <v>0.39583333333333331</v>
      </c>
      <c r="P378" s="4">
        <f t="shared" si="192"/>
        <v>0.41666666666666663</v>
      </c>
      <c r="Q378" s="98" t="s">
        <v>29</v>
      </c>
      <c r="R378" s="86" t="s">
        <v>29</v>
      </c>
      <c r="S378" s="5">
        <f>SUM(P378-O378)</f>
        <v>2.0833333333333315E-2</v>
      </c>
    </row>
    <row r="379" spans="1:19" ht="10.5" customHeight="1" outlineLevel="1" x14ac:dyDescent="0.2">
      <c r="B379" s="16"/>
      <c r="C379" s="13"/>
      <c r="D379" s="5"/>
      <c r="E379" s="16"/>
      <c r="F379" s="16"/>
      <c r="G379" s="16"/>
      <c r="H379" s="16"/>
      <c r="I379" s="16"/>
      <c r="J379" s="16">
        <f t="shared" si="190"/>
        <v>2.0833333333333315E-2</v>
      </c>
      <c r="K379" s="16"/>
      <c r="L379" s="16"/>
      <c r="M379" s="16"/>
      <c r="N379" s="2">
        <f>N375</f>
        <v>43396</v>
      </c>
      <c r="O379" s="5">
        <f t="shared" si="191"/>
        <v>0.41666666666666663</v>
      </c>
      <c r="P379" s="4">
        <f t="shared" si="192"/>
        <v>0.43749999999999994</v>
      </c>
      <c r="Q379" s="98" t="s">
        <v>29</v>
      </c>
      <c r="R379" s="86" t="s">
        <v>29</v>
      </c>
      <c r="S379" s="5">
        <f>SUM(P379-O379)</f>
        <v>2.0833333333333315E-2</v>
      </c>
    </row>
    <row r="380" spans="1:19" ht="10.5" customHeight="1" outlineLevel="1" x14ac:dyDescent="0.2">
      <c r="B380" s="16"/>
      <c r="C380" s="13"/>
      <c r="D380" s="5"/>
      <c r="E380" s="16"/>
      <c r="F380" s="16"/>
      <c r="G380" s="16"/>
      <c r="H380" s="16"/>
      <c r="I380" s="16"/>
      <c r="J380" s="16">
        <f t="shared" si="190"/>
        <v>2.0833333333333315E-2</v>
      </c>
      <c r="K380" s="16"/>
      <c r="L380" s="16"/>
      <c r="M380" s="16"/>
      <c r="N380" s="2">
        <f>N375</f>
        <v>43396</v>
      </c>
      <c r="O380" s="5">
        <f t="shared" si="191"/>
        <v>0.43749999999999994</v>
      </c>
      <c r="P380" s="4">
        <f t="shared" si="192"/>
        <v>0.45833333333333326</v>
      </c>
      <c r="Q380" s="98" t="s">
        <v>29</v>
      </c>
      <c r="R380" s="86" t="s">
        <v>29</v>
      </c>
      <c r="S380" s="5">
        <f>SUM(P380-O380)</f>
        <v>2.0833333333333315E-2</v>
      </c>
    </row>
    <row r="381" spans="1:19" ht="10.5" customHeight="1" outlineLevel="1" x14ac:dyDescent="0.2">
      <c r="B381" s="16"/>
      <c r="C381" s="13"/>
      <c r="D381" s="16"/>
      <c r="E381" s="16"/>
      <c r="F381" s="13"/>
      <c r="G381" s="16"/>
      <c r="H381" s="16"/>
      <c r="I381" s="16"/>
      <c r="J381" s="16">
        <f t="shared" si="190"/>
        <v>2.0833333333333315E-2</v>
      </c>
      <c r="K381" s="16"/>
      <c r="L381" s="16"/>
      <c r="M381" s="16"/>
      <c r="N381" s="2">
        <f>N375</f>
        <v>43396</v>
      </c>
      <c r="O381" s="5">
        <f t="shared" si="191"/>
        <v>0.45833333333333326</v>
      </c>
      <c r="P381" s="4">
        <f t="shared" si="192"/>
        <v>0.47916666666666657</v>
      </c>
      <c r="Q381" s="98" t="s">
        <v>29</v>
      </c>
      <c r="R381" s="86" t="s">
        <v>29</v>
      </c>
      <c r="S381" s="5">
        <f t="shared" ref="S381" si="193">SUM(P381-O381)</f>
        <v>2.0833333333333315E-2</v>
      </c>
    </row>
    <row r="382" spans="1:19" ht="10.5" customHeight="1" outlineLevel="1" x14ac:dyDescent="0.2">
      <c r="B382" s="16"/>
      <c r="C382" s="13"/>
      <c r="D382" s="16"/>
      <c r="E382" s="16"/>
      <c r="F382" s="16"/>
      <c r="G382" s="16"/>
      <c r="H382" s="16"/>
      <c r="I382" s="16"/>
      <c r="J382" s="16">
        <f t="shared" si="190"/>
        <v>2.0833333333333315E-2</v>
      </c>
      <c r="K382" s="16"/>
      <c r="L382" s="16"/>
      <c r="M382" s="13"/>
      <c r="N382" s="2">
        <f>N375</f>
        <v>43396</v>
      </c>
      <c r="O382" s="5">
        <f t="shared" si="191"/>
        <v>0.47916666666666657</v>
      </c>
      <c r="P382" s="4">
        <f t="shared" si="192"/>
        <v>0.49999999999999989</v>
      </c>
      <c r="Q382" s="98" t="s">
        <v>29</v>
      </c>
      <c r="R382" s="86" t="s">
        <v>29</v>
      </c>
      <c r="S382" s="5">
        <f>SUM(P382-O382)</f>
        <v>2.0833333333333315E-2</v>
      </c>
    </row>
    <row r="383" spans="1:19" ht="10.5" customHeight="1" outlineLevel="1" x14ac:dyDescent="0.2">
      <c r="B383" s="16"/>
      <c r="C383" s="13"/>
      <c r="D383" s="16"/>
      <c r="E383" s="16"/>
      <c r="F383" s="16"/>
      <c r="G383" s="16"/>
      <c r="H383" s="16"/>
      <c r="I383" s="16"/>
      <c r="J383" s="16">
        <f t="shared" si="190"/>
        <v>2.0833333333333259E-2</v>
      </c>
      <c r="K383" s="16"/>
      <c r="L383" s="16"/>
      <c r="M383" s="13"/>
      <c r="N383" s="2">
        <f>N375</f>
        <v>43396</v>
      </c>
      <c r="O383" s="5">
        <f t="shared" si="191"/>
        <v>0.49999999999999989</v>
      </c>
      <c r="P383" s="4">
        <f t="shared" si="192"/>
        <v>0.52083333333333315</v>
      </c>
      <c r="Q383" s="98" t="s">
        <v>29</v>
      </c>
      <c r="R383" s="86" t="s">
        <v>29</v>
      </c>
      <c r="S383" s="5">
        <f>SUM(P383-O383)</f>
        <v>2.0833333333333259E-2</v>
      </c>
    </row>
    <row r="384" spans="1:19" ht="10.5" customHeight="1" outlineLevel="1" x14ac:dyDescent="0.2">
      <c r="B384" s="16"/>
      <c r="C384" s="13"/>
      <c r="D384" s="16"/>
      <c r="E384" s="16"/>
      <c r="F384" s="16"/>
      <c r="G384" s="16"/>
      <c r="H384" s="16"/>
      <c r="I384" s="16">
        <f>S384</f>
        <v>0</v>
      </c>
      <c r="J384" s="16"/>
      <c r="L384" s="16"/>
      <c r="M384" s="13"/>
      <c r="N384" s="2">
        <f>N375</f>
        <v>43396</v>
      </c>
      <c r="O384" s="5">
        <f t="shared" si="191"/>
        <v>0.52083333333333315</v>
      </c>
      <c r="P384" s="4">
        <f t="shared" si="192"/>
        <v>0.54166666666666641</v>
      </c>
      <c r="Q384" s="98" t="s">
        <v>23</v>
      </c>
      <c r="R384" s="86" t="s">
        <v>44</v>
      </c>
      <c r="S384" s="5"/>
    </row>
    <row r="385" spans="1:19" ht="10.5" customHeight="1" outlineLevel="1" x14ac:dyDescent="0.2">
      <c r="B385" s="16"/>
      <c r="C385" s="16"/>
      <c r="D385" s="16"/>
      <c r="E385" s="16"/>
      <c r="F385" s="16"/>
      <c r="G385" s="16"/>
      <c r="H385" s="16"/>
      <c r="I385" s="16"/>
      <c r="J385" s="16"/>
      <c r="K385" s="16"/>
      <c r="L385" s="16"/>
      <c r="M385" s="13"/>
      <c r="N385" s="2">
        <f>N375</f>
        <v>43396</v>
      </c>
      <c r="O385" s="5">
        <f t="shared" si="191"/>
        <v>0.54166666666666641</v>
      </c>
      <c r="P385" s="4">
        <f t="shared" si="192"/>
        <v>0.56249999999999967</v>
      </c>
      <c r="Q385" s="98" t="s">
        <v>23</v>
      </c>
      <c r="R385" s="86" t="s">
        <v>44</v>
      </c>
      <c r="S385" s="5"/>
    </row>
    <row r="386" spans="1:19" ht="10.5" customHeight="1" outlineLevel="1" x14ac:dyDescent="0.2">
      <c r="A386" s="16"/>
      <c r="B386" s="16"/>
      <c r="C386" s="16"/>
      <c r="D386" s="16"/>
      <c r="E386" s="16"/>
      <c r="F386" s="13"/>
      <c r="G386" s="16"/>
      <c r="H386" s="16"/>
      <c r="I386" s="16"/>
      <c r="J386" s="16">
        <f t="shared" ref="J386:J392" si="194">S386</f>
        <v>2.0833333333333259E-2</v>
      </c>
      <c r="K386" s="16"/>
      <c r="L386" s="16"/>
      <c r="M386" s="16"/>
      <c r="N386" s="2">
        <f>N375</f>
        <v>43396</v>
      </c>
      <c r="O386" s="5">
        <f t="shared" si="191"/>
        <v>0.56249999999999967</v>
      </c>
      <c r="P386" s="4">
        <f t="shared" si="192"/>
        <v>0.58333333333333293</v>
      </c>
      <c r="Q386" s="98" t="s">
        <v>29</v>
      </c>
      <c r="R386" s="86" t="s">
        <v>29</v>
      </c>
      <c r="S386" s="5">
        <f>SUM(P386-O386)</f>
        <v>2.0833333333333259E-2</v>
      </c>
    </row>
    <row r="387" spans="1:19" ht="10.5" customHeight="1" outlineLevel="1" x14ac:dyDescent="0.2">
      <c r="B387" s="16"/>
      <c r="C387" s="16"/>
      <c r="D387" s="16"/>
      <c r="E387" s="16"/>
      <c r="F387" s="16"/>
      <c r="G387" s="16"/>
      <c r="H387" s="16"/>
      <c r="I387" s="16"/>
      <c r="J387" s="16">
        <f t="shared" si="194"/>
        <v>2.0833333333333259E-2</v>
      </c>
      <c r="K387" s="16"/>
      <c r="L387" s="16"/>
      <c r="M387" s="16"/>
      <c r="N387" s="2">
        <f>N375</f>
        <v>43396</v>
      </c>
      <c r="O387" s="5">
        <f t="shared" si="191"/>
        <v>0.58333333333333293</v>
      </c>
      <c r="P387" s="4">
        <f t="shared" si="192"/>
        <v>0.60416666666666619</v>
      </c>
      <c r="Q387" s="98" t="s">
        <v>29</v>
      </c>
      <c r="R387" s="86" t="s">
        <v>29</v>
      </c>
      <c r="S387" s="5">
        <f>SUM(P387-O387)</f>
        <v>2.0833333333333259E-2</v>
      </c>
    </row>
    <row r="388" spans="1:19" ht="10.5" customHeight="1" outlineLevel="1" x14ac:dyDescent="0.2">
      <c r="B388" s="16"/>
      <c r="C388" s="16"/>
      <c r="D388" s="16"/>
      <c r="E388" s="16"/>
      <c r="F388" s="16"/>
      <c r="G388" s="16"/>
      <c r="H388" s="16"/>
      <c r="I388" s="16"/>
      <c r="J388" s="16">
        <f t="shared" si="194"/>
        <v>2.0833333333333259E-2</v>
      </c>
      <c r="K388" s="16"/>
      <c r="L388" s="16"/>
      <c r="M388" s="16"/>
      <c r="N388" s="2">
        <f>N375</f>
        <v>43396</v>
      </c>
      <c r="O388" s="5">
        <f t="shared" si="191"/>
        <v>0.60416666666666619</v>
      </c>
      <c r="P388" s="4">
        <f t="shared" si="192"/>
        <v>0.62499999999999944</v>
      </c>
      <c r="Q388" s="98" t="s">
        <v>29</v>
      </c>
      <c r="R388" s="86" t="s">
        <v>29</v>
      </c>
      <c r="S388" s="5">
        <f t="shared" ref="S388:S390" si="195">SUM(P388-O388)</f>
        <v>2.0833333333333259E-2</v>
      </c>
    </row>
    <row r="389" spans="1:19" ht="10.5" customHeight="1" outlineLevel="1" x14ac:dyDescent="0.2">
      <c r="B389" s="16"/>
      <c r="C389" s="16"/>
      <c r="D389" s="16"/>
      <c r="E389" s="16"/>
      <c r="F389" s="16"/>
      <c r="G389" s="16"/>
      <c r="H389" s="16"/>
      <c r="I389" s="16"/>
      <c r="J389" s="16">
        <f t="shared" si="194"/>
        <v>2.0833333333333259E-2</v>
      </c>
      <c r="K389" s="16"/>
      <c r="L389" s="16"/>
      <c r="M389" s="16"/>
      <c r="N389" s="2">
        <f>N375</f>
        <v>43396</v>
      </c>
      <c r="O389" s="5">
        <f t="shared" si="191"/>
        <v>0.62499999999999944</v>
      </c>
      <c r="P389" s="4">
        <f t="shared" si="192"/>
        <v>0.6458333333333327</v>
      </c>
      <c r="Q389" s="98" t="s">
        <v>29</v>
      </c>
      <c r="R389" s="86" t="s">
        <v>29</v>
      </c>
      <c r="S389" s="5">
        <f t="shared" si="195"/>
        <v>2.0833333333333259E-2</v>
      </c>
    </row>
    <row r="390" spans="1:19" ht="10.5" customHeight="1" outlineLevel="1" x14ac:dyDescent="0.2">
      <c r="B390" s="16"/>
      <c r="C390" s="13"/>
      <c r="D390" s="16"/>
      <c r="E390" s="16"/>
      <c r="F390" s="16"/>
      <c r="G390" s="16"/>
      <c r="H390" s="16"/>
      <c r="I390" s="16"/>
      <c r="J390" s="16">
        <f t="shared" si="194"/>
        <v>2.0833333333333259E-2</v>
      </c>
      <c r="K390" s="16"/>
      <c r="L390" s="16"/>
      <c r="M390" s="16"/>
      <c r="N390" s="2">
        <f>N375</f>
        <v>43396</v>
      </c>
      <c r="O390" s="5">
        <f t="shared" ref="O390:O392" si="196">SUM(P389)</f>
        <v>0.6458333333333327</v>
      </c>
      <c r="P390" s="4">
        <f t="shared" si="192"/>
        <v>0.66666666666666596</v>
      </c>
      <c r="Q390" s="98" t="s">
        <v>29</v>
      </c>
      <c r="R390" s="86" t="s">
        <v>29</v>
      </c>
      <c r="S390" s="5">
        <f t="shared" si="195"/>
        <v>2.0833333333333259E-2</v>
      </c>
    </row>
    <row r="391" spans="1:19" ht="10.5" customHeight="1" outlineLevel="1" x14ac:dyDescent="0.2">
      <c r="B391" s="16"/>
      <c r="C391" s="13"/>
      <c r="D391" s="16"/>
      <c r="E391" s="16"/>
      <c r="F391" s="16"/>
      <c r="G391" s="16"/>
      <c r="H391" s="16"/>
      <c r="I391" s="16"/>
      <c r="J391" s="16">
        <f t="shared" si="194"/>
        <v>2.0833333333333259E-2</v>
      </c>
      <c r="K391" s="16"/>
      <c r="L391" s="16"/>
      <c r="M391" s="16"/>
      <c r="N391" s="2">
        <f>N375</f>
        <v>43396</v>
      </c>
      <c r="O391" s="5">
        <f t="shared" si="196"/>
        <v>0.66666666666666596</v>
      </c>
      <c r="P391" s="4">
        <f t="shared" si="192"/>
        <v>0.68749999999999922</v>
      </c>
      <c r="Q391" s="98" t="s">
        <v>29</v>
      </c>
      <c r="R391" s="86" t="s">
        <v>29</v>
      </c>
      <c r="S391" s="5">
        <f>SUM(P391-O391)</f>
        <v>2.0833333333333259E-2</v>
      </c>
    </row>
    <row r="392" spans="1:19" ht="10.5" customHeight="1" outlineLevel="1" thickBot="1" x14ac:dyDescent="0.25">
      <c r="B392" s="16"/>
      <c r="C392" s="13"/>
      <c r="D392" s="16"/>
      <c r="E392" s="16"/>
      <c r="F392" s="16"/>
      <c r="G392" s="16"/>
      <c r="H392" s="16"/>
      <c r="I392" s="16"/>
      <c r="J392" s="16">
        <f t="shared" si="194"/>
        <v>2.0833333333333259E-2</v>
      </c>
      <c r="K392" s="16"/>
      <c r="L392" s="16"/>
      <c r="M392" s="16"/>
      <c r="N392" s="2">
        <f>N375</f>
        <v>43396</v>
      </c>
      <c r="O392" s="5">
        <f t="shared" si="196"/>
        <v>0.68749999999999922</v>
      </c>
      <c r="P392" s="4">
        <f t="shared" si="192"/>
        <v>0.70833333333333248</v>
      </c>
      <c r="Q392" s="98" t="s">
        <v>29</v>
      </c>
      <c r="R392" s="86" t="s">
        <v>29</v>
      </c>
      <c r="S392" s="5">
        <f>SUM(P392-O392)</f>
        <v>2.0833333333333259E-2</v>
      </c>
    </row>
    <row r="393" spans="1:19" ht="10.5" customHeight="1" outlineLevel="1" x14ac:dyDescent="0.2">
      <c r="A393" s="17">
        <f t="shared" ref="A393:M393" si="197">SUM(A376:A392)</f>
        <v>0</v>
      </c>
      <c r="B393" s="17">
        <f t="shared" si="197"/>
        <v>0</v>
      </c>
      <c r="C393" s="17">
        <f t="shared" si="197"/>
        <v>0</v>
      </c>
      <c r="D393" s="17">
        <f t="shared" si="197"/>
        <v>0</v>
      </c>
      <c r="E393" s="17">
        <f t="shared" si="197"/>
        <v>0</v>
      </c>
      <c r="F393" s="17">
        <f t="shared" si="197"/>
        <v>0</v>
      </c>
      <c r="G393" s="17">
        <f t="shared" si="197"/>
        <v>0</v>
      </c>
      <c r="H393" s="17">
        <f t="shared" si="197"/>
        <v>0</v>
      </c>
      <c r="I393" s="17">
        <f t="shared" si="197"/>
        <v>0</v>
      </c>
      <c r="J393" s="17">
        <f t="shared" si="197"/>
        <v>0.31249999999999928</v>
      </c>
      <c r="K393" s="17">
        <f t="shared" si="197"/>
        <v>0</v>
      </c>
      <c r="L393" s="17">
        <f t="shared" si="197"/>
        <v>0</v>
      </c>
      <c r="M393" s="17">
        <f t="shared" si="197"/>
        <v>0</v>
      </c>
      <c r="N393" s="55" t="b">
        <f>SUM(A393:M393) = S393</f>
        <v>1</v>
      </c>
      <c r="O393" s="23"/>
      <c r="P393" s="23"/>
      <c r="Q393" s="49"/>
      <c r="R393" s="49"/>
      <c r="S393" s="17">
        <f>SUM(S376:S392)</f>
        <v>0.31249999999999928</v>
      </c>
    </row>
    <row r="394" spans="1:19" ht="10.5" customHeight="1" outlineLevel="1" x14ac:dyDescent="0.2">
      <c r="A394" s="18">
        <f t="shared" ref="A394:E394" si="198">(A393-INT(A393))*24</f>
        <v>0</v>
      </c>
      <c r="B394" s="18">
        <f t="shared" si="198"/>
        <v>0</v>
      </c>
      <c r="C394" s="18">
        <f t="shared" si="198"/>
        <v>0</v>
      </c>
      <c r="D394" s="18">
        <f t="shared" si="198"/>
        <v>0</v>
      </c>
      <c r="E394" s="18">
        <f t="shared" si="198"/>
        <v>0</v>
      </c>
      <c r="F394" s="18">
        <f>(F393-INT(F393))*24</f>
        <v>0</v>
      </c>
      <c r="G394" s="18">
        <f>(G393-INT(G393))*24</f>
        <v>0</v>
      </c>
      <c r="H394" s="18">
        <f>(H393-INT(H393))*24</f>
        <v>0</v>
      </c>
      <c r="I394" s="18">
        <f>(I393-INT(I393))*24</f>
        <v>0</v>
      </c>
      <c r="J394" s="18">
        <f t="shared" ref="J394:M394" si="199">(J393-INT(J393))*24</f>
        <v>7.4999999999999822</v>
      </c>
      <c r="K394" s="18">
        <f t="shared" si="199"/>
        <v>0</v>
      </c>
      <c r="L394" s="18">
        <f t="shared" si="199"/>
        <v>0</v>
      </c>
      <c r="M394" s="57">
        <f t="shared" si="199"/>
        <v>0</v>
      </c>
      <c r="N394" s="26">
        <f>SUM(A394:M394)</f>
        <v>7.4999999999999822</v>
      </c>
      <c r="O394" s="24"/>
      <c r="P394" s="24"/>
      <c r="Q394" s="50"/>
      <c r="R394" s="50"/>
      <c r="S394" s="52"/>
    </row>
    <row r="395" spans="1:19" ht="10.5" customHeight="1" outlineLevel="1" thickBot="1" x14ac:dyDescent="0.25">
      <c r="A395" s="27"/>
      <c r="B395" s="19"/>
      <c r="C395" s="19"/>
      <c r="D395" s="20">
        <f>SUM(A394:D394)</f>
        <v>0</v>
      </c>
      <c r="E395" s="20">
        <f t="shared" ref="E395:M395" si="200">E394</f>
        <v>0</v>
      </c>
      <c r="F395" s="20">
        <f t="shared" si="200"/>
        <v>0</v>
      </c>
      <c r="G395" s="20">
        <f t="shared" si="200"/>
        <v>0</v>
      </c>
      <c r="H395" s="20">
        <f t="shared" si="200"/>
        <v>0</v>
      </c>
      <c r="I395" s="20">
        <f t="shared" si="200"/>
        <v>0</v>
      </c>
      <c r="J395" s="20">
        <f t="shared" si="200"/>
        <v>7.4999999999999822</v>
      </c>
      <c r="K395" s="20">
        <f t="shared" si="200"/>
        <v>0</v>
      </c>
      <c r="L395" s="20">
        <f t="shared" si="200"/>
        <v>0</v>
      </c>
      <c r="M395" s="58">
        <f t="shared" si="200"/>
        <v>0</v>
      </c>
      <c r="N395" s="60">
        <f>S395</f>
        <v>0.31249999999999928</v>
      </c>
      <c r="O395" s="25"/>
      <c r="P395" s="25"/>
      <c r="Q395" s="51"/>
      <c r="R395" s="51"/>
      <c r="S395" s="54">
        <f>SUM(S393:S394)</f>
        <v>0.31249999999999928</v>
      </c>
    </row>
    <row r="396" spans="1:19" ht="10.5" customHeight="1" outlineLevel="1" thickBot="1" x14ac:dyDescent="0.25">
      <c r="A396" s="39"/>
      <c r="B396" s="40" t="s">
        <v>252</v>
      </c>
      <c r="C396" s="40" t="s">
        <v>19</v>
      </c>
      <c r="D396" s="40" t="s">
        <v>3</v>
      </c>
      <c r="E396" s="59" t="s">
        <v>24</v>
      </c>
      <c r="F396" s="40" t="s">
        <v>12</v>
      </c>
      <c r="G396" s="39" t="s">
        <v>10</v>
      </c>
      <c r="H396" s="39" t="s">
        <v>11</v>
      </c>
      <c r="I396" s="39" t="s">
        <v>15</v>
      </c>
      <c r="J396" s="39" t="s">
        <v>13</v>
      </c>
      <c r="K396" s="39" t="s">
        <v>368</v>
      </c>
      <c r="L396" s="39" t="s">
        <v>687</v>
      </c>
      <c r="M396" s="59" t="s">
        <v>26</v>
      </c>
      <c r="N396" s="56">
        <f>N375+1</f>
        <v>43397</v>
      </c>
      <c r="O396" s="4">
        <v>0.35416666666666669</v>
      </c>
      <c r="P396" s="4">
        <f>O396</f>
        <v>0.35416666666666669</v>
      </c>
      <c r="Q396" s="47" t="s">
        <v>29</v>
      </c>
      <c r="R396" s="86" t="s">
        <v>29</v>
      </c>
      <c r="S396" s="5">
        <f t="shared" ref="S396" si="201">SUM(P396-O396)</f>
        <v>0</v>
      </c>
    </row>
    <row r="397" spans="1:19" ht="10.5" customHeight="1" outlineLevel="1" x14ac:dyDescent="0.2">
      <c r="B397" s="16"/>
      <c r="C397" s="13"/>
      <c r="D397" s="16"/>
      <c r="E397" s="16"/>
      <c r="F397" s="13"/>
      <c r="G397" s="16"/>
      <c r="H397" s="16"/>
      <c r="I397" s="16"/>
      <c r="J397" s="16">
        <f t="shared" ref="J397:J404" si="202">S397</f>
        <v>2.0833333333333315E-2</v>
      </c>
      <c r="M397" s="16"/>
      <c r="N397" s="2">
        <f>N396</f>
        <v>43397</v>
      </c>
      <c r="O397" s="5">
        <f t="shared" ref="O397:O413" si="203">SUM(P396)</f>
        <v>0.35416666666666669</v>
      </c>
      <c r="P397" s="4">
        <f t="shared" ref="P397:P413" si="204">P396+0.0208333333333333</f>
        <v>0.375</v>
      </c>
      <c r="Q397" s="98" t="s">
        <v>29</v>
      </c>
      <c r="R397" s="86" t="s">
        <v>29</v>
      </c>
      <c r="S397" s="5">
        <f t="shared" ref="S397:S404" si="205">SUM(P397-O397)</f>
        <v>2.0833333333333315E-2</v>
      </c>
    </row>
    <row r="398" spans="1:19" ht="10.5" customHeight="1" outlineLevel="1" x14ac:dyDescent="0.2">
      <c r="A398" s="16"/>
      <c r="B398" s="16"/>
      <c r="C398" s="16"/>
      <c r="D398" s="16"/>
      <c r="E398" s="16"/>
      <c r="F398" s="16"/>
      <c r="G398" s="16"/>
      <c r="H398" s="16"/>
      <c r="I398" s="16"/>
      <c r="J398" s="16">
        <f t="shared" si="202"/>
        <v>2.0833333333333315E-2</v>
      </c>
      <c r="K398" s="16"/>
      <c r="L398" s="16"/>
      <c r="M398" s="16"/>
      <c r="N398" s="2">
        <f>N396</f>
        <v>43397</v>
      </c>
      <c r="O398" s="5">
        <f t="shared" si="203"/>
        <v>0.375</v>
      </c>
      <c r="P398" s="4">
        <f t="shared" si="204"/>
        <v>0.39583333333333331</v>
      </c>
      <c r="Q398" s="98" t="s">
        <v>29</v>
      </c>
      <c r="R398" s="86" t="s">
        <v>29</v>
      </c>
      <c r="S398" s="5">
        <f t="shared" si="205"/>
        <v>2.0833333333333315E-2</v>
      </c>
    </row>
    <row r="399" spans="1:19" ht="10.5" customHeight="1" outlineLevel="1" x14ac:dyDescent="0.2">
      <c r="A399" s="16"/>
      <c r="B399" s="16"/>
      <c r="C399" s="16"/>
      <c r="D399" s="16"/>
      <c r="E399" s="16"/>
      <c r="F399" s="16"/>
      <c r="G399" s="16"/>
      <c r="H399" s="16"/>
      <c r="I399" s="16"/>
      <c r="J399" s="16">
        <f t="shared" si="202"/>
        <v>2.0833333333333315E-2</v>
      </c>
      <c r="K399" s="16"/>
      <c r="L399" s="16"/>
      <c r="M399" s="16"/>
      <c r="N399" s="2">
        <f>N396</f>
        <v>43397</v>
      </c>
      <c r="O399" s="5">
        <f t="shared" si="203"/>
        <v>0.39583333333333331</v>
      </c>
      <c r="P399" s="4">
        <f t="shared" si="204"/>
        <v>0.41666666666666663</v>
      </c>
      <c r="Q399" s="98" t="s">
        <v>29</v>
      </c>
      <c r="R399" s="86" t="s">
        <v>29</v>
      </c>
      <c r="S399" s="5">
        <f t="shared" si="205"/>
        <v>2.0833333333333315E-2</v>
      </c>
    </row>
    <row r="400" spans="1:19" ht="10.5" customHeight="1" outlineLevel="1" x14ac:dyDescent="0.2">
      <c r="A400" s="16"/>
      <c r="B400" s="16"/>
      <c r="C400" s="16"/>
      <c r="D400" s="16"/>
      <c r="E400" s="16"/>
      <c r="F400" s="16"/>
      <c r="G400" s="16"/>
      <c r="H400" s="16"/>
      <c r="I400" s="16"/>
      <c r="J400" s="16">
        <f t="shared" si="202"/>
        <v>2.0833333333333315E-2</v>
      </c>
      <c r="K400" s="16"/>
      <c r="L400" s="16"/>
      <c r="M400" s="16"/>
      <c r="N400" s="2">
        <f>N396</f>
        <v>43397</v>
      </c>
      <c r="O400" s="5">
        <f t="shared" si="203"/>
        <v>0.41666666666666663</v>
      </c>
      <c r="P400" s="4">
        <f t="shared" si="204"/>
        <v>0.43749999999999994</v>
      </c>
      <c r="Q400" s="98" t="s">
        <v>29</v>
      </c>
      <c r="R400" s="86" t="s">
        <v>29</v>
      </c>
      <c r="S400" s="5">
        <f t="shared" si="205"/>
        <v>2.0833333333333315E-2</v>
      </c>
    </row>
    <row r="401" spans="1:19" ht="10.5" customHeight="1" outlineLevel="1" x14ac:dyDescent="0.2">
      <c r="A401" s="16"/>
      <c r="B401" s="16"/>
      <c r="C401" s="16"/>
      <c r="D401" s="16"/>
      <c r="E401" s="16"/>
      <c r="F401" s="16"/>
      <c r="G401" s="16"/>
      <c r="H401" s="16"/>
      <c r="I401" s="16"/>
      <c r="J401" s="16">
        <f t="shared" si="202"/>
        <v>2.0833333333333315E-2</v>
      </c>
      <c r="K401" s="16"/>
      <c r="L401" s="16"/>
      <c r="M401" s="16"/>
      <c r="N401" s="2">
        <f>N396</f>
        <v>43397</v>
      </c>
      <c r="O401" s="5">
        <f t="shared" si="203"/>
        <v>0.43749999999999994</v>
      </c>
      <c r="P401" s="4">
        <f t="shared" si="204"/>
        <v>0.45833333333333326</v>
      </c>
      <c r="Q401" s="98" t="s">
        <v>29</v>
      </c>
      <c r="R401" s="86" t="s">
        <v>29</v>
      </c>
      <c r="S401" s="5">
        <f t="shared" si="205"/>
        <v>2.0833333333333315E-2</v>
      </c>
    </row>
    <row r="402" spans="1:19" ht="10.5" customHeight="1" outlineLevel="1" x14ac:dyDescent="0.2">
      <c r="A402" s="16"/>
      <c r="B402" s="16"/>
      <c r="C402" s="16"/>
      <c r="D402" s="16"/>
      <c r="E402" s="16"/>
      <c r="F402" s="16"/>
      <c r="G402" s="16"/>
      <c r="H402" s="16"/>
      <c r="I402" s="16"/>
      <c r="J402" s="16">
        <f t="shared" si="202"/>
        <v>2.0833333333333315E-2</v>
      </c>
      <c r="K402" s="16"/>
      <c r="L402" s="16"/>
      <c r="M402" s="16"/>
      <c r="N402" s="2">
        <f>N396</f>
        <v>43397</v>
      </c>
      <c r="O402" s="5">
        <f t="shared" si="203"/>
        <v>0.45833333333333326</v>
      </c>
      <c r="P402" s="4">
        <f t="shared" si="204"/>
        <v>0.47916666666666657</v>
      </c>
      <c r="Q402" s="98" t="s">
        <v>29</v>
      </c>
      <c r="R402" s="86" t="s">
        <v>29</v>
      </c>
      <c r="S402" s="5">
        <f t="shared" si="205"/>
        <v>2.0833333333333315E-2</v>
      </c>
    </row>
    <row r="403" spans="1:19" ht="10.5" customHeight="1" outlineLevel="1" x14ac:dyDescent="0.2">
      <c r="A403" s="16"/>
      <c r="B403" s="16"/>
      <c r="C403" s="16"/>
      <c r="D403" s="16"/>
      <c r="E403" s="13"/>
      <c r="F403" s="16"/>
      <c r="G403" s="16"/>
      <c r="H403" s="16"/>
      <c r="I403" s="16"/>
      <c r="J403" s="16">
        <f t="shared" si="202"/>
        <v>2.0833333333333315E-2</v>
      </c>
      <c r="K403" s="16"/>
      <c r="L403" s="16"/>
      <c r="M403" s="16"/>
      <c r="N403" s="2">
        <f>N396</f>
        <v>43397</v>
      </c>
      <c r="O403" s="5">
        <f t="shared" si="203"/>
        <v>0.47916666666666657</v>
      </c>
      <c r="P403" s="4">
        <f t="shared" si="204"/>
        <v>0.49999999999999989</v>
      </c>
      <c r="Q403" s="98" t="s">
        <v>29</v>
      </c>
      <c r="R403" s="86" t="s">
        <v>29</v>
      </c>
      <c r="S403" s="5">
        <f t="shared" si="205"/>
        <v>2.0833333333333315E-2</v>
      </c>
    </row>
    <row r="404" spans="1:19" ht="10.5" customHeight="1" outlineLevel="1" x14ac:dyDescent="0.2">
      <c r="A404" s="16"/>
      <c r="B404" s="16"/>
      <c r="C404" s="16"/>
      <c r="D404" s="16"/>
      <c r="E404" s="13"/>
      <c r="F404" s="16"/>
      <c r="G404" s="16"/>
      <c r="H404" s="16"/>
      <c r="I404" s="16"/>
      <c r="J404" s="16">
        <f t="shared" si="202"/>
        <v>2.0833333333333259E-2</v>
      </c>
      <c r="K404" s="16"/>
      <c r="L404" s="16"/>
      <c r="M404" s="16"/>
      <c r="N404" s="2">
        <f>N396</f>
        <v>43397</v>
      </c>
      <c r="O404" s="5">
        <f t="shared" si="203"/>
        <v>0.49999999999999989</v>
      </c>
      <c r="P404" s="4">
        <f t="shared" si="204"/>
        <v>0.52083333333333315</v>
      </c>
      <c r="Q404" s="98" t="s">
        <v>29</v>
      </c>
      <c r="R404" s="86" t="s">
        <v>29</v>
      </c>
      <c r="S404" s="5">
        <f t="shared" si="205"/>
        <v>2.0833333333333259E-2</v>
      </c>
    </row>
    <row r="405" spans="1:19" ht="10.5" customHeight="1" outlineLevel="1" x14ac:dyDescent="0.2">
      <c r="A405" s="16"/>
      <c r="B405" s="16"/>
      <c r="C405" s="16"/>
      <c r="D405" s="16"/>
      <c r="E405" s="13"/>
      <c r="F405" s="16"/>
      <c r="G405" s="16">
        <f>S405</f>
        <v>0</v>
      </c>
      <c r="H405" s="16"/>
      <c r="I405" s="16"/>
      <c r="J405" s="16"/>
      <c r="K405" s="16"/>
      <c r="L405" s="16"/>
      <c r="M405" s="16"/>
      <c r="N405" s="2">
        <f>N396</f>
        <v>43397</v>
      </c>
      <c r="O405" s="5">
        <f t="shared" si="203"/>
        <v>0.52083333333333315</v>
      </c>
      <c r="P405" s="4">
        <f t="shared" si="204"/>
        <v>0.54166666666666641</v>
      </c>
      <c r="Q405" s="98" t="s">
        <v>23</v>
      </c>
      <c r="R405" s="86" t="s">
        <v>44</v>
      </c>
      <c r="S405" s="5"/>
    </row>
    <row r="406" spans="1:19" ht="10.5" customHeight="1" outlineLevel="1" x14ac:dyDescent="0.2">
      <c r="A406" s="16"/>
      <c r="B406" s="16"/>
      <c r="C406" s="16"/>
      <c r="D406" s="16"/>
      <c r="E406" s="16"/>
      <c r="F406" s="16"/>
      <c r="G406" s="16">
        <f>S406</f>
        <v>0</v>
      </c>
      <c r="H406" s="16"/>
      <c r="I406" s="16"/>
      <c r="J406" s="16"/>
      <c r="K406" s="16"/>
      <c r="L406" s="16"/>
      <c r="M406" s="16"/>
      <c r="N406" s="2">
        <f>N396</f>
        <v>43397</v>
      </c>
      <c r="O406" s="5">
        <f t="shared" si="203"/>
        <v>0.54166666666666641</v>
      </c>
      <c r="P406" s="4">
        <f t="shared" si="204"/>
        <v>0.56249999999999967</v>
      </c>
      <c r="Q406" s="98" t="s">
        <v>23</v>
      </c>
      <c r="R406" s="86" t="s">
        <v>44</v>
      </c>
      <c r="S406" s="5"/>
    </row>
    <row r="407" spans="1:19" ht="10.5" customHeight="1" outlineLevel="1" x14ac:dyDescent="0.2">
      <c r="A407" s="16"/>
      <c r="B407" s="16"/>
      <c r="C407" s="16"/>
      <c r="D407" s="16"/>
      <c r="E407" s="16"/>
      <c r="F407" s="16"/>
      <c r="G407" s="16"/>
      <c r="H407" s="16"/>
      <c r="I407" s="16"/>
      <c r="J407" s="16">
        <f t="shared" ref="J407:J413" si="206">S407</f>
        <v>2.0833333333333259E-2</v>
      </c>
      <c r="K407" s="16"/>
      <c r="L407" s="16"/>
      <c r="M407" s="16"/>
      <c r="N407" s="2">
        <f>N396</f>
        <v>43397</v>
      </c>
      <c r="O407" s="5">
        <f t="shared" si="203"/>
        <v>0.56249999999999967</v>
      </c>
      <c r="P407" s="4">
        <f t="shared" si="204"/>
        <v>0.58333333333333293</v>
      </c>
      <c r="Q407" s="98" t="s">
        <v>29</v>
      </c>
      <c r="R407" s="86" t="s">
        <v>29</v>
      </c>
      <c r="S407" s="5">
        <f t="shared" ref="S407:S413" si="207">SUM(P407-O407)</f>
        <v>2.0833333333333259E-2</v>
      </c>
    </row>
    <row r="408" spans="1:19" ht="10.5" customHeight="1" outlineLevel="1" x14ac:dyDescent="0.2">
      <c r="A408" s="16"/>
      <c r="B408" s="16"/>
      <c r="C408" s="16"/>
      <c r="D408" s="16"/>
      <c r="E408" s="16"/>
      <c r="F408" s="16"/>
      <c r="G408" s="16"/>
      <c r="H408" s="16"/>
      <c r="I408" s="16"/>
      <c r="J408" s="16">
        <f t="shared" si="206"/>
        <v>2.0833333333333259E-2</v>
      </c>
      <c r="K408" s="16"/>
      <c r="L408" s="16"/>
      <c r="M408" s="16"/>
      <c r="N408" s="2">
        <f>N396</f>
        <v>43397</v>
      </c>
      <c r="O408" s="5">
        <f t="shared" si="203"/>
        <v>0.58333333333333293</v>
      </c>
      <c r="P408" s="4">
        <f t="shared" si="204"/>
        <v>0.60416666666666619</v>
      </c>
      <c r="Q408" s="98" t="s">
        <v>29</v>
      </c>
      <c r="R408" s="86" t="s">
        <v>29</v>
      </c>
      <c r="S408" s="5">
        <f t="shared" si="207"/>
        <v>2.0833333333333259E-2</v>
      </c>
    </row>
    <row r="409" spans="1:19" ht="10.5" customHeight="1" outlineLevel="1" x14ac:dyDescent="0.2">
      <c r="B409" s="16"/>
      <c r="C409" s="16"/>
      <c r="D409" s="16"/>
      <c r="E409" s="16"/>
      <c r="F409" s="16"/>
      <c r="G409" s="16"/>
      <c r="H409" s="16"/>
      <c r="I409" s="16"/>
      <c r="J409" s="16">
        <f t="shared" si="206"/>
        <v>2.0833333333333259E-2</v>
      </c>
      <c r="K409" s="16"/>
      <c r="L409" s="16"/>
      <c r="M409" s="16"/>
      <c r="N409" s="2">
        <f>N396</f>
        <v>43397</v>
      </c>
      <c r="O409" s="5">
        <f t="shared" si="203"/>
        <v>0.60416666666666619</v>
      </c>
      <c r="P409" s="4">
        <f t="shared" si="204"/>
        <v>0.62499999999999944</v>
      </c>
      <c r="Q409" s="98" t="s">
        <v>29</v>
      </c>
      <c r="R409" s="86" t="s">
        <v>29</v>
      </c>
      <c r="S409" s="5">
        <f t="shared" si="207"/>
        <v>2.0833333333333259E-2</v>
      </c>
    </row>
    <row r="410" spans="1:19" ht="10.5" customHeight="1" outlineLevel="1" x14ac:dyDescent="0.2">
      <c r="B410" s="16"/>
      <c r="C410" s="16"/>
      <c r="D410" s="16"/>
      <c r="E410" s="16"/>
      <c r="F410" s="16"/>
      <c r="G410" s="16"/>
      <c r="H410" s="16"/>
      <c r="I410" s="16"/>
      <c r="J410" s="16">
        <f t="shared" si="206"/>
        <v>2.0833333333333259E-2</v>
      </c>
      <c r="K410" s="16"/>
      <c r="L410" s="16"/>
      <c r="M410" s="16"/>
      <c r="N410" s="2">
        <f>N396</f>
        <v>43397</v>
      </c>
      <c r="O410" s="5">
        <f t="shared" si="203"/>
        <v>0.62499999999999944</v>
      </c>
      <c r="P410" s="4">
        <f t="shared" si="204"/>
        <v>0.6458333333333327</v>
      </c>
      <c r="Q410" s="98" t="s">
        <v>29</v>
      </c>
      <c r="R410" s="86" t="s">
        <v>29</v>
      </c>
      <c r="S410" s="5">
        <f t="shared" si="207"/>
        <v>2.0833333333333259E-2</v>
      </c>
    </row>
    <row r="411" spans="1:19" ht="10.5" customHeight="1" outlineLevel="1" x14ac:dyDescent="0.2">
      <c r="B411" s="16"/>
      <c r="C411" s="16"/>
      <c r="D411" s="16"/>
      <c r="E411" s="16"/>
      <c r="F411" s="16"/>
      <c r="G411" s="16"/>
      <c r="H411" s="16"/>
      <c r="I411" s="16"/>
      <c r="J411" s="16">
        <f t="shared" si="206"/>
        <v>2.0833333333333259E-2</v>
      </c>
      <c r="K411" s="16"/>
      <c r="L411" s="16"/>
      <c r="M411" s="16"/>
      <c r="N411" s="2">
        <f>N396</f>
        <v>43397</v>
      </c>
      <c r="O411" s="5">
        <f t="shared" si="203"/>
        <v>0.6458333333333327</v>
      </c>
      <c r="P411" s="4">
        <f t="shared" si="204"/>
        <v>0.66666666666666596</v>
      </c>
      <c r="Q411" s="98" t="s">
        <v>29</v>
      </c>
      <c r="R411" s="86" t="s">
        <v>29</v>
      </c>
      <c r="S411" s="5">
        <f t="shared" si="207"/>
        <v>2.0833333333333259E-2</v>
      </c>
    </row>
    <row r="412" spans="1:19" ht="10.5" customHeight="1" outlineLevel="1" x14ac:dyDescent="0.2">
      <c r="B412" s="16"/>
      <c r="C412" s="16"/>
      <c r="D412" s="16"/>
      <c r="E412" s="16"/>
      <c r="F412" s="16"/>
      <c r="G412" s="16"/>
      <c r="H412" s="16"/>
      <c r="I412" s="16"/>
      <c r="J412" s="16">
        <f t="shared" si="206"/>
        <v>2.0833333333333259E-2</v>
      </c>
      <c r="K412" s="16"/>
      <c r="L412" s="16"/>
      <c r="M412" s="16"/>
      <c r="N412" s="2">
        <f>N396</f>
        <v>43397</v>
      </c>
      <c r="O412" s="5">
        <f t="shared" si="203"/>
        <v>0.66666666666666596</v>
      </c>
      <c r="P412" s="4">
        <f t="shared" si="204"/>
        <v>0.68749999999999922</v>
      </c>
      <c r="Q412" s="98" t="s">
        <v>29</v>
      </c>
      <c r="R412" s="86" t="s">
        <v>29</v>
      </c>
      <c r="S412" s="5">
        <f t="shared" si="207"/>
        <v>2.0833333333333259E-2</v>
      </c>
    </row>
    <row r="413" spans="1:19" ht="10.5" customHeight="1" outlineLevel="1" thickBot="1" x14ac:dyDescent="0.25">
      <c r="B413" s="16"/>
      <c r="C413" s="16"/>
      <c r="D413" s="16"/>
      <c r="E413" s="16"/>
      <c r="F413" s="16"/>
      <c r="G413" s="16"/>
      <c r="H413" s="16"/>
      <c r="I413" s="16"/>
      <c r="J413" s="16">
        <f t="shared" si="206"/>
        <v>2.0833333333333259E-2</v>
      </c>
      <c r="K413" s="16"/>
      <c r="L413" s="16"/>
      <c r="M413" s="16"/>
      <c r="N413" s="2">
        <f>N396</f>
        <v>43397</v>
      </c>
      <c r="O413" s="5">
        <f t="shared" si="203"/>
        <v>0.68749999999999922</v>
      </c>
      <c r="P413" s="4">
        <f t="shared" si="204"/>
        <v>0.70833333333333248</v>
      </c>
      <c r="Q413" s="98" t="s">
        <v>29</v>
      </c>
      <c r="R413" s="86" t="s">
        <v>29</v>
      </c>
      <c r="S413" s="5">
        <f t="shared" si="207"/>
        <v>2.0833333333333259E-2</v>
      </c>
    </row>
    <row r="414" spans="1:19" ht="10.5" customHeight="1" outlineLevel="1" x14ac:dyDescent="0.2">
      <c r="A414" s="17">
        <f t="shared" ref="A414:M414" si="208">SUM(A397:A413)</f>
        <v>0</v>
      </c>
      <c r="B414" s="17">
        <f t="shared" si="208"/>
        <v>0</v>
      </c>
      <c r="C414" s="17">
        <f t="shared" si="208"/>
        <v>0</v>
      </c>
      <c r="D414" s="17">
        <f t="shared" si="208"/>
        <v>0</v>
      </c>
      <c r="E414" s="17">
        <f t="shared" si="208"/>
        <v>0</v>
      </c>
      <c r="F414" s="17">
        <f t="shared" si="208"/>
        <v>0</v>
      </c>
      <c r="G414" s="17">
        <f t="shared" si="208"/>
        <v>0</v>
      </c>
      <c r="H414" s="17">
        <f t="shared" si="208"/>
        <v>0</v>
      </c>
      <c r="I414" s="17">
        <f t="shared" si="208"/>
        <v>0</v>
      </c>
      <c r="J414" s="17">
        <f t="shared" si="208"/>
        <v>0.31249999999999928</v>
      </c>
      <c r="K414" s="17">
        <f t="shared" si="208"/>
        <v>0</v>
      </c>
      <c r="L414" s="17">
        <f t="shared" si="208"/>
        <v>0</v>
      </c>
      <c r="M414" s="17">
        <f t="shared" si="208"/>
        <v>0</v>
      </c>
      <c r="N414" s="55" t="b">
        <f>SUM(A414:M414) = S414</f>
        <v>1</v>
      </c>
      <c r="O414" s="23"/>
      <c r="P414" s="23"/>
      <c r="Q414" s="49"/>
      <c r="R414" s="49"/>
      <c r="S414" s="17">
        <f>SUM(S397:S413)</f>
        <v>0.31249999999999928</v>
      </c>
    </row>
    <row r="415" spans="1:19" ht="10.5" customHeight="1" outlineLevel="1" x14ac:dyDescent="0.2">
      <c r="A415" s="8">
        <f t="shared" ref="A415:C415" si="209">(A414-INT(A414))*24</f>
        <v>0</v>
      </c>
      <c r="B415" s="8">
        <f t="shared" si="209"/>
        <v>0</v>
      </c>
      <c r="C415" s="8">
        <f t="shared" si="209"/>
        <v>0</v>
      </c>
      <c r="D415" s="18">
        <f>(D414-INT(D414))*24</f>
        <v>0</v>
      </c>
      <c r="E415" s="18">
        <f>(E414-INT(E414))*24</f>
        <v>0</v>
      </c>
      <c r="F415" s="18">
        <f>(F414-INT(F414))*24</f>
        <v>0</v>
      </c>
      <c r="G415" s="18">
        <f>(G414-INT(G414))*24</f>
        <v>0</v>
      </c>
      <c r="H415" s="18">
        <f t="shared" ref="H415:M415" si="210">(H414-INT(H414))*24</f>
        <v>0</v>
      </c>
      <c r="I415" s="18">
        <f t="shared" si="210"/>
        <v>0</v>
      </c>
      <c r="J415" s="18">
        <f t="shared" si="210"/>
        <v>7.4999999999999822</v>
      </c>
      <c r="K415" s="18">
        <f t="shared" si="210"/>
        <v>0</v>
      </c>
      <c r="L415" s="18">
        <f t="shared" si="210"/>
        <v>0</v>
      </c>
      <c r="M415" s="57">
        <f t="shared" si="210"/>
        <v>0</v>
      </c>
      <c r="N415" s="26">
        <f>SUM(A415:M415)</f>
        <v>7.4999999999999822</v>
      </c>
      <c r="O415" s="9"/>
      <c r="P415" s="9"/>
      <c r="Q415" s="50"/>
      <c r="R415" s="50"/>
      <c r="S415" s="52"/>
    </row>
    <row r="416" spans="1:19" ht="10.5" customHeight="1" outlineLevel="1" thickBot="1" x14ac:dyDescent="0.25">
      <c r="A416" s="15"/>
      <c r="B416" s="11"/>
      <c r="C416" s="11"/>
      <c r="D416" s="20">
        <f>SUM(A415:D415)</f>
        <v>0</v>
      </c>
      <c r="E416" s="20">
        <f t="shared" ref="E416:M416" si="211">E415</f>
        <v>0</v>
      </c>
      <c r="F416" s="20">
        <f t="shared" si="211"/>
        <v>0</v>
      </c>
      <c r="G416" s="20">
        <f t="shared" si="211"/>
        <v>0</v>
      </c>
      <c r="H416" s="20">
        <f t="shared" si="211"/>
        <v>0</v>
      </c>
      <c r="I416" s="20">
        <f t="shared" si="211"/>
        <v>0</v>
      </c>
      <c r="J416" s="20">
        <f t="shared" si="211"/>
        <v>7.4999999999999822</v>
      </c>
      <c r="K416" s="20">
        <f t="shared" si="211"/>
        <v>0</v>
      </c>
      <c r="L416" s="20">
        <f t="shared" si="211"/>
        <v>0</v>
      </c>
      <c r="M416" s="58">
        <f t="shared" si="211"/>
        <v>0</v>
      </c>
      <c r="N416" s="60">
        <f>S416</f>
        <v>0.31249999999999928</v>
      </c>
      <c r="O416" s="12"/>
      <c r="P416" s="12"/>
      <c r="Q416" s="51"/>
      <c r="R416" s="51"/>
      <c r="S416" s="54">
        <f>SUM(S414:S415)</f>
        <v>0.31249999999999928</v>
      </c>
    </row>
    <row r="417" spans="1:19" ht="10.5" customHeight="1" outlineLevel="1" thickBot="1" x14ac:dyDescent="0.25">
      <c r="A417" s="39"/>
      <c r="B417" s="40" t="s">
        <v>252</v>
      </c>
      <c r="C417" s="40" t="s">
        <v>19</v>
      </c>
      <c r="D417" s="40" t="s">
        <v>3</v>
      </c>
      <c r="E417" s="59" t="s">
        <v>24</v>
      </c>
      <c r="F417" s="40" t="s">
        <v>12</v>
      </c>
      <c r="G417" s="39" t="s">
        <v>10</v>
      </c>
      <c r="H417" s="39" t="s">
        <v>11</v>
      </c>
      <c r="I417" s="39" t="s">
        <v>15</v>
      </c>
      <c r="J417" s="39" t="s">
        <v>13</v>
      </c>
      <c r="K417" s="39" t="s">
        <v>368</v>
      </c>
      <c r="L417" s="39" t="s">
        <v>687</v>
      </c>
      <c r="M417" s="59" t="s">
        <v>26</v>
      </c>
      <c r="N417" s="56">
        <f>N396+1</f>
        <v>43398</v>
      </c>
      <c r="O417" s="4">
        <v>0.35416666666666669</v>
      </c>
      <c r="P417" s="4">
        <f>O417</f>
        <v>0.35416666666666669</v>
      </c>
      <c r="Q417" s="47" t="s">
        <v>29</v>
      </c>
      <c r="R417" s="86" t="s">
        <v>29</v>
      </c>
      <c r="S417" s="5">
        <f t="shared" ref="S417" si="212">SUM(P417-O417)</f>
        <v>0</v>
      </c>
    </row>
    <row r="418" spans="1:19" ht="10.5" customHeight="1" outlineLevel="1" x14ac:dyDescent="0.2">
      <c r="B418" s="16"/>
      <c r="C418" s="13"/>
      <c r="D418" s="16"/>
      <c r="E418" s="16"/>
      <c r="F418" s="16"/>
      <c r="G418" s="13"/>
      <c r="H418" s="16"/>
      <c r="I418" s="16"/>
      <c r="J418" s="16">
        <f t="shared" ref="J418:J425" si="213">S418</f>
        <v>2.0833333333333315E-2</v>
      </c>
      <c r="M418" s="16"/>
      <c r="N418" s="2">
        <f>N417</f>
        <v>43398</v>
      </c>
      <c r="O418" s="5">
        <f t="shared" ref="O418:O434" si="214">SUM(P417)</f>
        <v>0.35416666666666669</v>
      </c>
      <c r="P418" s="4">
        <f t="shared" ref="P418:P434" si="215">P417+0.0208333333333333</f>
        <v>0.375</v>
      </c>
      <c r="Q418" s="98" t="s">
        <v>29</v>
      </c>
      <c r="R418" s="86" t="s">
        <v>29</v>
      </c>
      <c r="S418" s="5">
        <f t="shared" ref="S418:S420" si="216">SUM(P418-O418)</f>
        <v>2.0833333333333315E-2</v>
      </c>
    </row>
    <row r="419" spans="1:19" ht="10.5" customHeight="1" outlineLevel="1" x14ac:dyDescent="0.2">
      <c r="B419" s="16"/>
      <c r="C419" s="13"/>
      <c r="D419" s="16"/>
      <c r="E419" s="16"/>
      <c r="F419" s="16"/>
      <c r="G419" s="16"/>
      <c r="H419" s="16"/>
      <c r="I419" s="16"/>
      <c r="J419" s="16">
        <f t="shared" si="213"/>
        <v>2.0833333333333315E-2</v>
      </c>
      <c r="K419" s="16"/>
      <c r="M419" s="16"/>
      <c r="N419" s="2">
        <f>N417</f>
        <v>43398</v>
      </c>
      <c r="O419" s="5">
        <f t="shared" si="214"/>
        <v>0.375</v>
      </c>
      <c r="P419" s="4">
        <f t="shared" si="215"/>
        <v>0.39583333333333331</v>
      </c>
      <c r="Q419" s="98" t="s">
        <v>29</v>
      </c>
      <c r="R419" s="86" t="s">
        <v>29</v>
      </c>
      <c r="S419" s="5">
        <f t="shared" si="216"/>
        <v>2.0833333333333315E-2</v>
      </c>
    </row>
    <row r="420" spans="1:19" ht="10.5" customHeight="1" outlineLevel="1" x14ac:dyDescent="0.2">
      <c r="B420" s="16"/>
      <c r="C420" s="13"/>
      <c r="D420" s="16"/>
      <c r="E420" s="16"/>
      <c r="F420" s="16"/>
      <c r="G420" s="16"/>
      <c r="H420" s="16"/>
      <c r="I420" s="16"/>
      <c r="J420" s="16">
        <f t="shared" si="213"/>
        <v>2.0833333333333315E-2</v>
      </c>
      <c r="K420" s="16"/>
      <c r="L420" s="16"/>
      <c r="M420" s="13"/>
      <c r="N420" s="2">
        <f>N417</f>
        <v>43398</v>
      </c>
      <c r="O420" s="5">
        <f t="shared" si="214"/>
        <v>0.39583333333333331</v>
      </c>
      <c r="P420" s="4">
        <f t="shared" si="215"/>
        <v>0.41666666666666663</v>
      </c>
      <c r="Q420" s="98" t="s">
        <v>29</v>
      </c>
      <c r="R420" s="86" t="s">
        <v>29</v>
      </c>
      <c r="S420" s="5">
        <f t="shared" si="216"/>
        <v>2.0833333333333315E-2</v>
      </c>
    </row>
    <row r="421" spans="1:19" ht="10.5" customHeight="1" outlineLevel="1" x14ac:dyDescent="0.2">
      <c r="B421" s="16"/>
      <c r="C421" s="16"/>
      <c r="D421" s="16"/>
      <c r="E421" s="16"/>
      <c r="F421" s="16"/>
      <c r="G421" s="16"/>
      <c r="H421" s="16"/>
      <c r="I421" s="16"/>
      <c r="J421" s="16">
        <f t="shared" si="213"/>
        <v>2.0833333333333315E-2</v>
      </c>
      <c r="K421" s="16"/>
      <c r="L421" s="16"/>
      <c r="M421" s="16"/>
      <c r="N421" s="2">
        <f>N417</f>
        <v>43398</v>
      </c>
      <c r="O421" s="5">
        <f t="shared" si="214"/>
        <v>0.41666666666666663</v>
      </c>
      <c r="P421" s="4">
        <f t="shared" si="215"/>
        <v>0.43749999999999994</v>
      </c>
      <c r="Q421" s="98" t="s">
        <v>29</v>
      </c>
      <c r="R421" s="86" t="s">
        <v>29</v>
      </c>
      <c r="S421" s="5">
        <f>SUM(P421-O421)</f>
        <v>2.0833333333333315E-2</v>
      </c>
    </row>
    <row r="422" spans="1:19" ht="10.5" customHeight="1" outlineLevel="1" x14ac:dyDescent="0.2">
      <c r="B422" s="16"/>
      <c r="C422" s="16"/>
      <c r="D422" s="16"/>
      <c r="E422" s="16"/>
      <c r="F422" s="16"/>
      <c r="G422" s="16"/>
      <c r="H422" s="16"/>
      <c r="I422" s="16"/>
      <c r="J422" s="16">
        <f t="shared" si="213"/>
        <v>2.0833333333333315E-2</v>
      </c>
      <c r="K422" s="16"/>
      <c r="L422" s="16"/>
      <c r="M422" s="16"/>
      <c r="N422" s="2">
        <f>N417</f>
        <v>43398</v>
      </c>
      <c r="O422" s="5">
        <f t="shared" si="214"/>
        <v>0.43749999999999994</v>
      </c>
      <c r="P422" s="4">
        <f t="shared" si="215"/>
        <v>0.45833333333333326</v>
      </c>
      <c r="Q422" s="98" t="s">
        <v>29</v>
      </c>
      <c r="R422" s="86" t="s">
        <v>29</v>
      </c>
      <c r="S422" s="5">
        <f>SUM(P422-O422)</f>
        <v>2.0833333333333315E-2</v>
      </c>
    </row>
    <row r="423" spans="1:19" ht="10.5" customHeight="1" outlineLevel="1" x14ac:dyDescent="0.2">
      <c r="B423" s="16"/>
      <c r="C423" s="13"/>
      <c r="D423" s="16"/>
      <c r="E423" s="16"/>
      <c r="F423" s="16"/>
      <c r="G423" s="16"/>
      <c r="H423" s="16"/>
      <c r="I423" s="16"/>
      <c r="J423" s="16">
        <f t="shared" si="213"/>
        <v>2.0833333333333315E-2</v>
      </c>
      <c r="K423" s="16"/>
      <c r="L423" s="16"/>
      <c r="M423" s="13"/>
      <c r="N423" s="2">
        <f>N417</f>
        <v>43398</v>
      </c>
      <c r="O423" s="5">
        <f t="shared" si="214"/>
        <v>0.45833333333333326</v>
      </c>
      <c r="P423" s="4">
        <f t="shared" si="215"/>
        <v>0.47916666666666657</v>
      </c>
      <c r="Q423" s="98" t="s">
        <v>29</v>
      </c>
      <c r="R423" s="86" t="s">
        <v>29</v>
      </c>
      <c r="S423" s="5">
        <f t="shared" ref="S423:S424" si="217">SUM(P423-O423)</f>
        <v>2.0833333333333315E-2</v>
      </c>
    </row>
    <row r="424" spans="1:19" ht="10.5" customHeight="1" outlineLevel="1" x14ac:dyDescent="0.2">
      <c r="B424" s="16"/>
      <c r="C424" s="13"/>
      <c r="D424" s="16"/>
      <c r="E424" s="16"/>
      <c r="F424" s="16"/>
      <c r="G424" s="16"/>
      <c r="H424" s="16"/>
      <c r="I424" s="16"/>
      <c r="J424" s="16">
        <f t="shared" si="213"/>
        <v>2.0833333333333315E-2</v>
      </c>
      <c r="L424" s="16"/>
      <c r="M424" s="16"/>
      <c r="N424" s="2">
        <f>N417</f>
        <v>43398</v>
      </c>
      <c r="O424" s="5">
        <f t="shared" si="214"/>
        <v>0.47916666666666657</v>
      </c>
      <c r="P424" s="4">
        <f t="shared" si="215"/>
        <v>0.49999999999999989</v>
      </c>
      <c r="Q424" s="98" t="s">
        <v>29</v>
      </c>
      <c r="R424" s="86" t="s">
        <v>29</v>
      </c>
      <c r="S424" s="5">
        <f t="shared" si="217"/>
        <v>2.0833333333333315E-2</v>
      </c>
    </row>
    <row r="425" spans="1:19" ht="10.5" customHeight="1" outlineLevel="1" x14ac:dyDescent="0.2">
      <c r="B425" s="16"/>
      <c r="C425" s="13"/>
      <c r="D425" s="16"/>
      <c r="E425" s="16"/>
      <c r="F425" s="16"/>
      <c r="G425" s="16"/>
      <c r="H425" s="16"/>
      <c r="I425" s="16"/>
      <c r="J425" s="16">
        <f t="shared" si="213"/>
        <v>2.0833333333333259E-2</v>
      </c>
      <c r="L425" s="16"/>
      <c r="M425" s="13"/>
      <c r="N425" s="2">
        <f>N417</f>
        <v>43398</v>
      </c>
      <c r="O425" s="5">
        <f t="shared" si="214"/>
        <v>0.49999999999999989</v>
      </c>
      <c r="P425" s="4">
        <f t="shared" si="215"/>
        <v>0.52083333333333315</v>
      </c>
      <c r="Q425" s="98" t="s">
        <v>29</v>
      </c>
      <c r="R425" s="86" t="s">
        <v>29</v>
      </c>
      <c r="S425" s="5">
        <f>SUM(P425-O425)</f>
        <v>2.0833333333333259E-2</v>
      </c>
    </row>
    <row r="426" spans="1:19" ht="10.5" customHeight="1" outlineLevel="1" x14ac:dyDescent="0.2">
      <c r="B426" s="16"/>
      <c r="C426" s="13"/>
      <c r="D426" s="16"/>
      <c r="E426" s="16"/>
      <c r="F426" s="16"/>
      <c r="G426" s="16"/>
      <c r="H426" s="16"/>
      <c r="I426" s="16"/>
      <c r="J426" s="16"/>
      <c r="K426" s="16"/>
      <c r="L426" s="16"/>
      <c r="M426" s="13"/>
      <c r="N426" s="2">
        <f>N417</f>
        <v>43398</v>
      </c>
      <c r="O426" s="5">
        <f t="shared" si="214"/>
        <v>0.52083333333333315</v>
      </c>
      <c r="P426" s="4">
        <f t="shared" si="215"/>
        <v>0.54166666666666641</v>
      </c>
      <c r="Q426" s="98" t="s">
        <v>23</v>
      </c>
      <c r="R426" s="86" t="s">
        <v>44</v>
      </c>
      <c r="S426" s="5"/>
    </row>
    <row r="427" spans="1:19" ht="10.5" customHeight="1" outlineLevel="1" x14ac:dyDescent="0.2">
      <c r="B427" s="16"/>
      <c r="C427" s="16"/>
      <c r="D427" s="16"/>
      <c r="E427" s="16"/>
      <c r="F427" s="16"/>
      <c r="G427" s="16"/>
      <c r="H427" s="16">
        <f>S427</f>
        <v>0</v>
      </c>
      <c r="I427" s="16"/>
      <c r="J427" s="16"/>
      <c r="K427" s="16"/>
      <c r="L427" s="16"/>
      <c r="M427" s="16"/>
      <c r="N427" s="2">
        <f>N417</f>
        <v>43398</v>
      </c>
      <c r="O427" s="5">
        <f t="shared" si="214"/>
        <v>0.54166666666666641</v>
      </c>
      <c r="P427" s="4">
        <f t="shared" si="215"/>
        <v>0.56249999999999967</v>
      </c>
      <c r="Q427" s="98" t="s">
        <v>23</v>
      </c>
      <c r="R427" s="86" t="s">
        <v>44</v>
      </c>
      <c r="S427" s="5"/>
    </row>
    <row r="428" spans="1:19" ht="10.5" customHeight="1" outlineLevel="1" x14ac:dyDescent="0.2">
      <c r="A428" s="16"/>
      <c r="B428" s="16"/>
      <c r="C428" s="16"/>
      <c r="D428" s="16"/>
      <c r="E428" s="16"/>
      <c r="F428" s="16"/>
      <c r="G428" s="16"/>
      <c r="H428" s="16"/>
      <c r="I428" s="16"/>
      <c r="J428" s="16">
        <f t="shared" ref="J428:J434" si="218">S428</f>
        <v>2.0833333333333259E-2</v>
      </c>
      <c r="K428" s="16"/>
      <c r="L428" s="16"/>
      <c r="M428" s="16"/>
      <c r="N428" s="2">
        <f>N417</f>
        <v>43398</v>
      </c>
      <c r="O428" s="5">
        <f t="shared" si="214"/>
        <v>0.56249999999999967</v>
      </c>
      <c r="P428" s="4">
        <f t="shared" si="215"/>
        <v>0.58333333333333293</v>
      </c>
      <c r="Q428" s="98" t="s">
        <v>29</v>
      </c>
      <c r="R428" s="86" t="s">
        <v>29</v>
      </c>
      <c r="S428" s="5">
        <f>SUM(P428-O428)</f>
        <v>2.0833333333333259E-2</v>
      </c>
    </row>
    <row r="429" spans="1:19" ht="10.5" customHeight="1" outlineLevel="1" x14ac:dyDescent="0.2">
      <c r="B429" s="16"/>
      <c r="C429" s="13"/>
      <c r="D429" s="16"/>
      <c r="E429" s="16"/>
      <c r="F429" s="16"/>
      <c r="G429" s="16"/>
      <c r="H429" s="16"/>
      <c r="I429" s="16"/>
      <c r="J429" s="16">
        <f t="shared" si="218"/>
        <v>2.0833333333333259E-2</v>
      </c>
      <c r="K429" s="16"/>
      <c r="L429" s="16"/>
      <c r="M429" s="16"/>
      <c r="N429" s="2">
        <f>N417</f>
        <v>43398</v>
      </c>
      <c r="O429" s="5">
        <f t="shared" si="214"/>
        <v>0.58333333333333293</v>
      </c>
      <c r="P429" s="4">
        <f t="shared" si="215"/>
        <v>0.60416666666666619</v>
      </c>
      <c r="Q429" s="98" t="s">
        <v>29</v>
      </c>
      <c r="R429" s="86" t="s">
        <v>29</v>
      </c>
      <c r="S429" s="5">
        <f>SUM(P429-O429)</f>
        <v>2.0833333333333259E-2</v>
      </c>
    </row>
    <row r="430" spans="1:19" ht="10.5" customHeight="1" outlineLevel="1" x14ac:dyDescent="0.2">
      <c r="B430" s="16"/>
      <c r="C430" s="13"/>
      <c r="D430" s="16"/>
      <c r="E430" s="16"/>
      <c r="F430" s="16"/>
      <c r="G430" s="16"/>
      <c r="H430" s="16"/>
      <c r="I430" s="16"/>
      <c r="J430" s="16">
        <f t="shared" si="218"/>
        <v>2.0833333333333259E-2</v>
      </c>
      <c r="K430" s="16"/>
      <c r="L430" s="16"/>
      <c r="M430" s="16"/>
      <c r="N430" s="2">
        <f>N417</f>
        <v>43398</v>
      </c>
      <c r="O430" s="5">
        <f t="shared" si="214"/>
        <v>0.60416666666666619</v>
      </c>
      <c r="P430" s="4">
        <f t="shared" si="215"/>
        <v>0.62499999999999944</v>
      </c>
      <c r="Q430" s="98" t="s">
        <v>29</v>
      </c>
      <c r="R430" s="86" t="s">
        <v>29</v>
      </c>
      <c r="S430" s="5">
        <f t="shared" ref="S430" si="219">SUM(P430-O430)</f>
        <v>2.0833333333333259E-2</v>
      </c>
    </row>
    <row r="431" spans="1:19" ht="10.5" customHeight="1" outlineLevel="1" x14ac:dyDescent="0.2">
      <c r="B431" s="16"/>
      <c r="C431" s="13"/>
      <c r="D431" s="16"/>
      <c r="E431" s="16"/>
      <c r="F431" s="16"/>
      <c r="G431" s="16"/>
      <c r="H431" s="16"/>
      <c r="I431" s="16"/>
      <c r="J431" s="16">
        <f t="shared" si="218"/>
        <v>2.0833333333333259E-2</v>
      </c>
      <c r="K431" s="16"/>
      <c r="L431" s="16"/>
      <c r="M431" s="16"/>
      <c r="N431" s="2">
        <f>N417</f>
        <v>43398</v>
      </c>
      <c r="O431" s="5">
        <f t="shared" si="214"/>
        <v>0.62499999999999944</v>
      </c>
      <c r="P431" s="4">
        <f t="shared" si="215"/>
        <v>0.6458333333333327</v>
      </c>
      <c r="Q431" s="98" t="s">
        <v>29</v>
      </c>
      <c r="R431" s="86" t="s">
        <v>29</v>
      </c>
      <c r="S431" s="5">
        <f>SUM(P431-O431)</f>
        <v>2.0833333333333259E-2</v>
      </c>
    </row>
    <row r="432" spans="1:19" ht="10.5" customHeight="1" outlineLevel="1" x14ac:dyDescent="0.2">
      <c r="B432" s="16"/>
      <c r="C432" s="13"/>
      <c r="D432" s="16"/>
      <c r="E432" s="16"/>
      <c r="F432" s="16"/>
      <c r="G432" s="16"/>
      <c r="H432" s="16"/>
      <c r="I432" s="16"/>
      <c r="J432" s="16">
        <f t="shared" si="218"/>
        <v>2.0833333333333259E-2</v>
      </c>
      <c r="K432" s="16"/>
      <c r="L432" s="16"/>
      <c r="M432" s="16"/>
      <c r="N432" s="2">
        <f>N417</f>
        <v>43398</v>
      </c>
      <c r="O432" s="5">
        <f t="shared" si="214"/>
        <v>0.6458333333333327</v>
      </c>
      <c r="P432" s="4">
        <f t="shared" si="215"/>
        <v>0.66666666666666596</v>
      </c>
      <c r="Q432" s="98" t="s">
        <v>29</v>
      </c>
      <c r="R432" s="86" t="s">
        <v>29</v>
      </c>
      <c r="S432" s="5">
        <f t="shared" ref="S432:S434" si="220">SUM(P432-O432)</f>
        <v>2.0833333333333259E-2</v>
      </c>
    </row>
    <row r="433" spans="1:19" ht="10.5" customHeight="1" outlineLevel="1" x14ac:dyDescent="0.2">
      <c r="B433" s="16"/>
      <c r="C433" s="13"/>
      <c r="D433" s="16"/>
      <c r="E433" s="16"/>
      <c r="F433" s="16"/>
      <c r="G433" s="16"/>
      <c r="H433" s="16"/>
      <c r="I433" s="16"/>
      <c r="J433" s="16">
        <f t="shared" si="218"/>
        <v>2.0833333333333259E-2</v>
      </c>
      <c r="K433" s="16"/>
      <c r="L433" s="16"/>
      <c r="M433" s="16"/>
      <c r="N433" s="2">
        <f>N417</f>
        <v>43398</v>
      </c>
      <c r="O433" s="5">
        <f t="shared" si="214"/>
        <v>0.66666666666666596</v>
      </c>
      <c r="P433" s="4">
        <f t="shared" si="215"/>
        <v>0.68749999999999922</v>
      </c>
      <c r="Q433" s="98" t="s">
        <v>29</v>
      </c>
      <c r="R433" s="86" t="s">
        <v>29</v>
      </c>
      <c r="S433" s="5">
        <f t="shared" si="220"/>
        <v>2.0833333333333259E-2</v>
      </c>
    </row>
    <row r="434" spans="1:19" ht="10.5" customHeight="1" outlineLevel="1" thickBot="1" x14ac:dyDescent="0.25">
      <c r="B434" s="16"/>
      <c r="C434" s="13"/>
      <c r="D434" s="16"/>
      <c r="E434" s="16"/>
      <c r="F434" s="16"/>
      <c r="G434" s="16"/>
      <c r="H434" s="16"/>
      <c r="I434" s="16"/>
      <c r="J434" s="16">
        <f t="shared" si="218"/>
        <v>2.0833333333333259E-2</v>
      </c>
      <c r="K434" s="16"/>
      <c r="L434" s="16"/>
      <c r="M434" s="16"/>
      <c r="N434" s="2">
        <f>N417</f>
        <v>43398</v>
      </c>
      <c r="O434" s="5">
        <f t="shared" si="214"/>
        <v>0.68749999999999922</v>
      </c>
      <c r="P434" s="4">
        <f t="shared" si="215"/>
        <v>0.70833333333333248</v>
      </c>
      <c r="Q434" s="98" t="s">
        <v>29</v>
      </c>
      <c r="R434" s="86" t="s">
        <v>29</v>
      </c>
      <c r="S434" s="5">
        <f t="shared" si="220"/>
        <v>2.0833333333333259E-2</v>
      </c>
    </row>
    <row r="435" spans="1:19" ht="10.5" customHeight="1" outlineLevel="1" x14ac:dyDescent="0.2">
      <c r="A435" s="17">
        <f t="shared" ref="A435:M435" si="221">SUM(A418:A434)</f>
        <v>0</v>
      </c>
      <c r="B435" s="17">
        <f t="shared" si="221"/>
        <v>0</v>
      </c>
      <c r="C435" s="17">
        <f t="shared" si="221"/>
        <v>0</v>
      </c>
      <c r="D435" s="17">
        <f t="shared" si="221"/>
        <v>0</v>
      </c>
      <c r="E435" s="17">
        <f t="shared" si="221"/>
        <v>0</v>
      </c>
      <c r="F435" s="17">
        <f t="shared" si="221"/>
        <v>0</v>
      </c>
      <c r="G435" s="17">
        <f t="shared" si="221"/>
        <v>0</v>
      </c>
      <c r="H435" s="17">
        <f t="shared" si="221"/>
        <v>0</v>
      </c>
      <c r="I435" s="17">
        <f t="shared" si="221"/>
        <v>0</v>
      </c>
      <c r="J435" s="17">
        <f t="shared" si="221"/>
        <v>0.31249999999999928</v>
      </c>
      <c r="K435" s="17">
        <f t="shared" si="221"/>
        <v>0</v>
      </c>
      <c r="L435" s="17">
        <f t="shared" si="221"/>
        <v>0</v>
      </c>
      <c r="M435" s="17">
        <f t="shared" si="221"/>
        <v>0</v>
      </c>
      <c r="N435" s="55" t="b">
        <f>SUM(A435:M435) = S435</f>
        <v>1</v>
      </c>
      <c r="O435" s="23"/>
      <c r="P435" s="23"/>
      <c r="Q435" s="49"/>
      <c r="R435" s="49"/>
      <c r="S435" s="17">
        <f>SUM(S418:S434)</f>
        <v>0.31249999999999928</v>
      </c>
    </row>
    <row r="436" spans="1:19" ht="10.5" customHeight="1" outlineLevel="1" x14ac:dyDescent="0.2">
      <c r="A436" s="8">
        <f t="shared" ref="A436:C436" si="222">(A435-INT(A435))*24</f>
        <v>0</v>
      </c>
      <c r="B436" s="8">
        <f t="shared" si="222"/>
        <v>0</v>
      </c>
      <c r="C436" s="8">
        <f t="shared" si="222"/>
        <v>0</v>
      </c>
      <c r="D436" s="18">
        <f>(D435-INT(D435))*24</f>
        <v>0</v>
      </c>
      <c r="E436" s="18">
        <f>(E435-INT(E435))*24</f>
        <v>0</v>
      </c>
      <c r="F436" s="18">
        <f>(F435-INT(F435))*24</f>
        <v>0</v>
      </c>
      <c r="G436" s="18">
        <f>(G435-INT(G435))*24</f>
        <v>0</v>
      </c>
      <c r="H436" s="18">
        <f t="shared" ref="H436:M436" si="223">(H435-INT(H435))*24</f>
        <v>0</v>
      </c>
      <c r="I436" s="18">
        <f t="shared" si="223"/>
        <v>0</v>
      </c>
      <c r="J436" s="18">
        <f t="shared" si="223"/>
        <v>7.4999999999999822</v>
      </c>
      <c r="K436" s="18">
        <f t="shared" si="223"/>
        <v>0</v>
      </c>
      <c r="L436" s="18">
        <f t="shared" si="223"/>
        <v>0</v>
      </c>
      <c r="M436" s="57">
        <f t="shared" si="223"/>
        <v>0</v>
      </c>
      <c r="N436" s="26">
        <f>SUM(A436:M436)</f>
        <v>7.4999999999999822</v>
      </c>
      <c r="O436" s="24"/>
      <c r="P436" s="24"/>
      <c r="Q436" s="50"/>
      <c r="R436" s="50"/>
      <c r="S436" s="52"/>
    </row>
    <row r="437" spans="1:19" ht="10.5" customHeight="1" outlineLevel="1" thickBot="1" x14ac:dyDescent="0.25">
      <c r="A437" s="27"/>
      <c r="B437" s="19"/>
      <c r="C437" s="19"/>
      <c r="D437" s="20">
        <f>SUM(A436:D436)</f>
        <v>0</v>
      </c>
      <c r="E437" s="20">
        <f t="shared" ref="E437:M437" si="224">E436</f>
        <v>0</v>
      </c>
      <c r="F437" s="20">
        <f t="shared" si="224"/>
        <v>0</v>
      </c>
      <c r="G437" s="20">
        <f t="shared" si="224"/>
        <v>0</v>
      </c>
      <c r="H437" s="20">
        <f t="shared" si="224"/>
        <v>0</v>
      </c>
      <c r="I437" s="20">
        <f t="shared" si="224"/>
        <v>0</v>
      </c>
      <c r="J437" s="20">
        <f t="shared" si="224"/>
        <v>7.4999999999999822</v>
      </c>
      <c r="K437" s="20">
        <f t="shared" si="224"/>
        <v>0</v>
      </c>
      <c r="L437" s="20">
        <f t="shared" si="224"/>
        <v>0</v>
      </c>
      <c r="M437" s="58">
        <f t="shared" si="224"/>
        <v>0</v>
      </c>
      <c r="N437" s="60">
        <f>S437</f>
        <v>0.31249999999999928</v>
      </c>
      <c r="O437" s="25"/>
      <c r="P437" s="25"/>
      <c r="Q437" s="51"/>
      <c r="R437" s="51"/>
      <c r="S437" s="54">
        <f>SUM(S435:S436)</f>
        <v>0.31249999999999928</v>
      </c>
    </row>
    <row r="438" spans="1:19" ht="10.5" customHeight="1" outlineLevel="1" thickBot="1" x14ac:dyDescent="0.25">
      <c r="A438" s="39"/>
      <c r="B438" s="40" t="s">
        <v>252</v>
      </c>
      <c r="C438" s="40" t="s">
        <v>19</v>
      </c>
      <c r="D438" s="40" t="s">
        <v>3</v>
      </c>
      <c r="E438" s="59" t="s">
        <v>24</v>
      </c>
      <c r="F438" s="40" t="s">
        <v>12</v>
      </c>
      <c r="G438" s="39" t="s">
        <v>10</v>
      </c>
      <c r="H438" s="39" t="s">
        <v>11</v>
      </c>
      <c r="I438" s="39" t="s">
        <v>15</v>
      </c>
      <c r="J438" s="39" t="s">
        <v>13</v>
      </c>
      <c r="K438" s="39" t="s">
        <v>368</v>
      </c>
      <c r="L438" s="39" t="s">
        <v>687</v>
      </c>
      <c r="M438" s="59" t="s">
        <v>26</v>
      </c>
      <c r="N438" s="56">
        <f>N417+1</f>
        <v>43399</v>
      </c>
      <c r="O438" s="4">
        <v>0.35416666666666669</v>
      </c>
      <c r="P438" s="4">
        <f>O438</f>
        <v>0.35416666666666669</v>
      </c>
      <c r="Q438" s="47" t="s">
        <v>29</v>
      </c>
      <c r="R438" s="86" t="s">
        <v>29</v>
      </c>
      <c r="S438" s="5">
        <f t="shared" ref="S438" si="225">SUM(P438-O438)</f>
        <v>0</v>
      </c>
    </row>
    <row r="439" spans="1:19" ht="10.5" customHeight="1" outlineLevel="1" x14ac:dyDescent="0.2">
      <c r="B439" s="16"/>
      <c r="C439" s="13"/>
      <c r="D439" s="16"/>
      <c r="E439" s="16"/>
      <c r="F439" s="16"/>
      <c r="G439" s="16"/>
      <c r="H439" s="16"/>
      <c r="J439" s="16">
        <f t="shared" ref="J439:J446" si="226">S439</f>
        <v>2.0833333333333315E-2</v>
      </c>
      <c r="M439" s="16"/>
      <c r="N439" s="2">
        <f>N438</f>
        <v>43399</v>
      </c>
      <c r="O439" s="3">
        <f>SUM(P438)</f>
        <v>0.35416666666666669</v>
      </c>
      <c r="P439" s="4">
        <f>P438+0.0208333333333333</f>
        <v>0.375</v>
      </c>
      <c r="Q439" s="98" t="s">
        <v>29</v>
      </c>
      <c r="R439" s="86" t="s">
        <v>29</v>
      </c>
      <c r="S439" s="5">
        <f t="shared" ref="S439:S440" si="227">SUM(P439-O439)</f>
        <v>2.0833333333333315E-2</v>
      </c>
    </row>
    <row r="440" spans="1:19" ht="10.5" customHeight="1" outlineLevel="1" x14ac:dyDescent="0.2">
      <c r="B440" s="16"/>
      <c r="C440" s="13"/>
      <c r="D440" s="16"/>
      <c r="E440" s="16"/>
      <c r="F440" s="16"/>
      <c r="G440" s="16"/>
      <c r="H440" s="16"/>
      <c r="I440" s="16"/>
      <c r="J440" s="16">
        <f t="shared" si="226"/>
        <v>2.0833333333333315E-2</v>
      </c>
      <c r="K440" s="16"/>
      <c r="M440" s="16"/>
      <c r="N440" s="2">
        <f>N438</f>
        <v>43399</v>
      </c>
      <c r="O440" s="3">
        <f t="shared" ref="O440:O455" si="228">SUM(P439)</f>
        <v>0.375</v>
      </c>
      <c r="P440" s="4">
        <f t="shared" ref="P440:P455" si="229">P439+0.0208333333333333</f>
        <v>0.39583333333333331</v>
      </c>
      <c r="Q440" s="98" t="s">
        <v>29</v>
      </c>
      <c r="R440" s="86" t="s">
        <v>29</v>
      </c>
      <c r="S440" s="5">
        <f t="shared" si="227"/>
        <v>2.0833333333333315E-2</v>
      </c>
    </row>
    <row r="441" spans="1:19" ht="10.5" customHeight="1" outlineLevel="1" x14ac:dyDescent="0.2">
      <c r="B441" s="16"/>
      <c r="C441" s="13"/>
      <c r="D441" s="5"/>
      <c r="E441" s="16"/>
      <c r="F441" s="16"/>
      <c r="G441" s="16"/>
      <c r="H441" s="16"/>
      <c r="I441" s="16"/>
      <c r="J441" s="16">
        <f t="shared" si="226"/>
        <v>2.0833333333333315E-2</v>
      </c>
      <c r="K441" s="16"/>
      <c r="L441" s="16"/>
      <c r="M441" s="13"/>
      <c r="N441" s="2">
        <f>N438</f>
        <v>43399</v>
      </c>
      <c r="O441" s="3">
        <f t="shared" si="228"/>
        <v>0.39583333333333331</v>
      </c>
      <c r="P441" s="4">
        <f t="shared" si="229"/>
        <v>0.41666666666666663</v>
      </c>
      <c r="Q441" s="98" t="s">
        <v>29</v>
      </c>
      <c r="R441" s="86" t="s">
        <v>29</v>
      </c>
      <c r="S441" s="5">
        <f>SUM(P441-O441)</f>
        <v>2.0833333333333315E-2</v>
      </c>
    </row>
    <row r="442" spans="1:19" ht="10.5" customHeight="1" outlineLevel="1" x14ac:dyDescent="0.2">
      <c r="B442" s="16"/>
      <c r="C442" s="13"/>
      <c r="D442" s="16"/>
      <c r="E442" s="16"/>
      <c r="F442" s="16"/>
      <c r="G442" s="16"/>
      <c r="H442" s="16"/>
      <c r="I442" s="16"/>
      <c r="J442" s="16">
        <f t="shared" si="226"/>
        <v>2.0833333333333315E-2</v>
      </c>
      <c r="K442" s="16"/>
      <c r="L442" s="16"/>
      <c r="M442" s="16"/>
      <c r="N442" s="2">
        <f>N438</f>
        <v>43399</v>
      </c>
      <c r="O442" s="3">
        <f t="shared" si="228"/>
        <v>0.41666666666666663</v>
      </c>
      <c r="P442" s="4">
        <f t="shared" si="229"/>
        <v>0.43749999999999994</v>
      </c>
      <c r="Q442" s="98" t="s">
        <v>29</v>
      </c>
      <c r="R442" s="86" t="s">
        <v>29</v>
      </c>
      <c r="S442" s="5">
        <f>SUM(P442-O442)</f>
        <v>2.0833333333333315E-2</v>
      </c>
    </row>
    <row r="443" spans="1:19" ht="10.5" customHeight="1" outlineLevel="1" x14ac:dyDescent="0.2">
      <c r="B443" s="16"/>
      <c r="C443" s="13"/>
      <c r="D443" s="16"/>
      <c r="E443" s="16"/>
      <c r="F443" s="16"/>
      <c r="G443" s="16"/>
      <c r="H443" s="16"/>
      <c r="I443" s="16"/>
      <c r="J443" s="16">
        <f t="shared" si="226"/>
        <v>2.0833333333333315E-2</v>
      </c>
      <c r="K443" s="16"/>
      <c r="L443" s="16"/>
      <c r="M443" s="16"/>
      <c r="N443" s="2">
        <f>N438</f>
        <v>43399</v>
      </c>
      <c r="O443" s="3">
        <f t="shared" si="228"/>
        <v>0.43749999999999994</v>
      </c>
      <c r="P443" s="4">
        <f t="shared" si="229"/>
        <v>0.45833333333333326</v>
      </c>
      <c r="Q443" s="98" t="s">
        <v>29</v>
      </c>
      <c r="R443" s="86" t="s">
        <v>29</v>
      </c>
      <c r="S443" s="5">
        <f>SUM(P443-O443)</f>
        <v>2.0833333333333315E-2</v>
      </c>
    </row>
    <row r="444" spans="1:19" ht="10.5" customHeight="1" outlineLevel="1" x14ac:dyDescent="0.2">
      <c r="B444" s="16"/>
      <c r="C444" s="13"/>
      <c r="D444" s="16"/>
      <c r="E444" s="16"/>
      <c r="F444" s="16"/>
      <c r="G444" s="16"/>
      <c r="H444" s="16"/>
      <c r="I444" s="16"/>
      <c r="J444" s="16">
        <f t="shared" si="226"/>
        <v>2.0833333333333315E-2</v>
      </c>
      <c r="K444" s="16"/>
      <c r="L444" s="16"/>
      <c r="M444" s="16"/>
      <c r="N444" s="2">
        <f>N438</f>
        <v>43399</v>
      </c>
      <c r="O444" s="3">
        <f t="shared" si="228"/>
        <v>0.45833333333333326</v>
      </c>
      <c r="P444" s="4">
        <f t="shared" si="229"/>
        <v>0.47916666666666657</v>
      </c>
      <c r="Q444" s="98" t="s">
        <v>29</v>
      </c>
      <c r="R444" s="86" t="s">
        <v>29</v>
      </c>
      <c r="S444" s="5">
        <f>SUM(P444-O444)</f>
        <v>2.0833333333333315E-2</v>
      </c>
    </row>
    <row r="445" spans="1:19" ht="10.5" customHeight="1" outlineLevel="1" x14ac:dyDescent="0.2">
      <c r="B445" s="16"/>
      <c r="C445" s="13"/>
      <c r="D445" s="16"/>
      <c r="E445" s="16"/>
      <c r="F445" s="16"/>
      <c r="G445" s="16"/>
      <c r="H445" s="16"/>
      <c r="I445" s="16"/>
      <c r="J445" s="16">
        <f t="shared" si="226"/>
        <v>2.0833333333333315E-2</v>
      </c>
      <c r="K445" s="16"/>
      <c r="L445" s="16"/>
      <c r="M445" s="16"/>
      <c r="N445" s="2">
        <f>N438</f>
        <v>43399</v>
      </c>
      <c r="O445" s="3">
        <f t="shared" si="228"/>
        <v>0.47916666666666657</v>
      </c>
      <c r="P445" s="4">
        <f t="shared" si="229"/>
        <v>0.49999999999999989</v>
      </c>
      <c r="Q445" s="98" t="s">
        <v>29</v>
      </c>
      <c r="R445" s="86" t="s">
        <v>29</v>
      </c>
      <c r="S445" s="5">
        <f t="shared" ref="S445:S451" si="230">SUM(P445-O445)</f>
        <v>2.0833333333333315E-2</v>
      </c>
    </row>
    <row r="446" spans="1:19" ht="10.5" customHeight="1" outlineLevel="1" x14ac:dyDescent="0.2">
      <c r="B446" s="16"/>
      <c r="C446" s="13"/>
      <c r="D446" s="16"/>
      <c r="E446" s="16"/>
      <c r="F446" s="16"/>
      <c r="G446" s="16"/>
      <c r="H446" s="16"/>
      <c r="I446" s="16"/>
      <c r="J446" s="16">
        <f t="shared" si="226"/>
        <v>2.0833333333333259E-2</v>
      </c>
      <c r="L446" s="16"/>
      <c r="M446" s="16"/>
      <c r="N446" s="2">
        <f>N438</f>
        <v>43399</v>
      </c>
      <c r="O446" s="3">
        <f t="shared" si="228"/>
        <v>0.49999999999999989</v>
      </c>
      <c r="P446" s="4">
        <f t="shared" si="229"/>
        <v>0.52083333333333315</v>
      </c>
      <c r="Q446" s="98" t="s">
        <v>29</v>
      </c>
      <c r="R446" s="86" t="s">
        <v>29</v>
      </c>
      <c r="S446" s="5">
        <f t="shared" si="230"/>
        <v>2.0833333333333259E-2</v>
      </c>
    </row>
    <row r="447" spans="1:19" ht="10.5" customHeight="1" outlineLevel="1" x14ac:dyDescent="0.2">
      <c r="B447" s="16"/>
      <c r="C447" s="13"/>
      <c r="D447" s="16"/>
      <c r="E447" s="16"/>
      <c r="F447" s="16"/>
      <c r="G447" s="16"/>
      <c r="H447" s="16"/>
      <c r="I447" s="16"/>
      <c r="J447" s="16"/>
      <c r="K447" s="16"/>
      <c r="L447" s="16">
        <f>S447</f>
        <v>0</v>
      </c>
      <c r="M447" s="16"/>
      <c r="N447" s="2">
        <f>N438</f>
        <v>43399</v>
      </c>
      <c r="O447" s="3">
        <f t="shared" si="228"/>
        <v>0.52083333333333315</v>
      </c>
      <c r="P447" s="4">
        <f t="shared" si="229"/>
        <v>0.54166666666666641</v>
      </c>
      <c r="Q447" s="98" t="s">
        <v>23</v>
      </c>
      <c r="R447" s="86" t="s">
        <v>44</v>
      </c>
      <c r="S447" s="5"/>
    </row>
    <row r="448" spans="1:19" ht="10.5" customHeight="1" outlineLevel="1" x14ac:dyDescent="0.2">
      <c r="B448" s="16"/>
      <c r="C448" s="16"/>
      <c r="D448" s="16"/>
      <c r="E448" s="16"/>
      <c r="F448" s="16"/>
      <c r="G448" s="16"/>
      <c r="H448" s="16"/>
      <c r="I448" s="16">
        <f>S448</f>
        <v>0</v>
      </c>
      <c r="J448" s="16"/>
      <c r="K448" s="16"/>
      <c r="L448" s="16"/>
      <c r="M448" s="16"/>
      <c r="N448" s="2">
        <f>N438</f>
        <v>43399</v>
      </c>
      <c r="O448" s="3">
        <f t="shared" si="228"/>
        <v>0.54166666666666641</v>
      </c>
      <c r="P448" s="4">
        <f t="shared" si="229"/>
        <v>0.56249999999999967</v>
      </c>
      <c r="Q448" s="98" t="s">
        <v>23</v>
      </c>
      <c r="R448" s="86" t="s">
        <v>44</v>
      </c>
      <c r="S448" s="5"/>
    </row>
    <row r="449" spans="1:19" ht="10.5" customHeight="1" outlineLevel="1" x14ac:dyDescent="0.2">
      <c r="B449" s="16"/>
      <c r="C449" s="16"/>
      <c r="D449" s="16"/>
      <c r="E449" s="16"/>
      <c r="F449" s="16"/>
      <c r="G449" s="16"/>
      <c r="H449" s="16"/>
      <c r="I449" s="16"/>
      <c r="J449" s="16">
        <f t="shared" ref="J449:J455" si="231">S449</f>
        <v>2.0833333333333259E-2</v>
      </c>
      <c r="K449" s="16"/>
      <c r="L449" s="16"/>
      <c r="M449" s="16"/>
      <c r="N449" s="2">
        <f>N438</f>
        <v>43399</v>
      </c>
      <c r="O449" s="3">
        <f t="shared" si="228"/>
        <v>0.56249999999999967</v>
      </c>
      <c r="P449" s="4">
        <f t="shared" si="229"/>
        <v>0.58333333333333293</v>
      </c>
      <c r="Q449" s="98" t="s">
        <v>29</v>
      </c>
      <c r="R449" s="86" t="s">
        <v>29</v>
      </c>
      <c r="S449" s="5">
        <f t="shared" si="230"/>
        <v>2.0833333333333259E-2</v>
      </c>
    </row>
    <row r="450" spans="1:19" ht="10.5" customHeight="1" outlineLevel="1" x14ac:dyDescent="0.2">
      <c r="B450" s="16"/>
      <c r="C450" s="16"/>
      <c r="D450" s="16"/>
      <c r="E450" s="16"/>
      <c r="F450" s="16"/>
      <c r="G450" s="16"/>
      <c r="H450" s="16"/>
      <c r="I450" s="16"/>
      <c r="J450" s="16">
        <f t="shared" si="231"/>
        <v>2.0833333333333259E-2</v>
      </c>
      <c r="K450" s="16"/>
      <c r="L450" s="16"/>
      <c r="M450" s="16"/>
      <c r="N450" s="2">
        <f>N438</f>
        <v>43399</v>
      </c>
      <c r="O450" s="3">
        <f t="shared" si="228"/>
        <v>0.58333333333333293</v>
      </c>
      <c r="P450" s="4">
        <f t="shared" si="229"/>
        <v>0.60416666666666619</v>
      </c>
      <c r="Q450" s="98" t="s">
        <v>29</v>
      </c>
      <c r="R450" s="86" t="s">
        <v>29</v>
      </c>
      <c r="S450" s="5">
        <f t="shared" si="230"/>
        <v>2.0833333333333259E-2</v>
      </c>
    </row>
    <row r="451" spans="1:19" ht="10.5" customHeight="1" outlineLevel="1" x14ac:dyDescent="0.2">
      <c r="B451" s="16"/>
      <c r="C451" s="16"/>
      <c r="D451" s="16"/>
      <c r="E451" s="16"/>
      <c r="F451" s="16"/>
      <c r="G451" s="16"/>
      <c r="H451" s="16"/>
      <c r="I451" s="16"/>
      <c r="J451" s="16">
        <f t="shared" si="231"/>
        <v>2.0833333333333259E-2</v>
      </c>
      <c r="K451" s="16"/>
      <c r="L451" s="16"/>
      <c r="M451" s="16"/>
      <c r="N451" s="2">
        <f>N438</f>
        <v>43399</v>
      </c>
      <c r="O451" s="3">
        <f t="shared" si="228"/>
        <v>0.60416666666666619</v>
      </c>
      <c r="P451" s="4">
        <f t="shared" si="229"/>
        <v>0.62499999999999944</v>
      </c>
      <c r="Q451" s="98" t="s">
        <v>29</v>
      </c>
      <c r="R451" s="86" t="s">
        <v>29</v>
      </c>
      <c r="S451" s="5">
        <f t="shared" si="230"/>
        <v>2.0833333333333259E-2</v>
      </c>
    </row>
    <row r="452" spans="1:19" ht="10.5" customHeight="1" outlineLevel="1" x14ac:dyDescent="0.2">
      <c r="B452" s="16"/>
      <c r="C452" s="16"/>
      <c r="D452" s="16"/>
      <c r="E452" s="16"/>
      <c r="F452" s="16"/>
      <c r="G452" s="16"/>
      <c r="H452" s="16"/>
      <c r="I452" s="16"/>
      <c r="J452" s="16">
        <f t="shared" si="231"/>
        <v>2.0833333333333259E-2</v>
      </c>
      <c r="K452" s="16"/>
      <c r="L452" s="16"/>
      <c r="M452" s="16"/>
      <c r="N452" s="2">
        <f>N438</f>
        <v>43399</v>
      </c>
      <c r="O452" s="3">
        <f t="shared" si="228"/>
        <v>0.62499999999999944</v>
      </c>
      <c r="P452" s="4">
        <f t="shared" si="229"/>
        <v>0.6458333333333327</v>
      </c>
      <c r="Q452" s="98" t="s">
        <v>29</v>
      </c>
      <c r="R452" s="86" t="s">
        <v>29</v>
      </c>
      <c r="S452" s="5">
        <f>SUM(P452-O452)</f>
        <v>2.0833333333333259E-2</v>
      </c>
    </row>
    <row r="453" spans="1:19" ht="10.5" customHeight="1" outlineLevel="1" x14ac:dyDescent="0.2">
      <c r="B453" s="16"/>
      <c r="C453" s="16"/>
      <c r="D453" s="16"/>
      <c r="E453" s="16"/>
      <c r="F453" s="16"/>
      <c r="G453" s="16"/>
      <c r="H453" s="16"/>
      <c r="I453" s="16"/>
      <c r="J453" s="16">
        <f t="shared" si="231"/>
        <v>2.0833333333333259E-2</v>
      </c>
      <c r="K453" s="16"/>
      <c r="L453" s="16"/>
      <c r="M453" s="16"/>
      <c r="N453" s="2">
        <f>N438</f>
        <v>43399</v>
      </c>
      <c r="O453" s="3">
        <f t="shared" si="228"/>
        <v>0.6458333333333327</v>
      </c>
      <c r="P453" s="4">
        <f t="shared" si="229"/>
        <v>0.66666666666666596</v>
      </c>
      <c r="Q453" s="98" t="s">
        <v>29</v>
      </c>
      <c r="R453" s="86" t="s">
        <v>29</v>
      </c>
      <c r="S453" s="5">
        <f>SUM(P453-O453)</f>
        <v>2.0833333333333259E-2</v>
      </c>
    </row>
    <row r="454" spans="1:19" ht="10.5" customHeight="1" outlineLevel="1" x14ac:dyDescent="0.2">
      <c r="B454" s="16"/>
      <c r="C454" s="16"/>
      <c r="D454" s="16"/>
      <c r="E454" s="16"/>
      <c r="F454" s="16"/>
      <c r="G454" s="16"/>
      <c r="H454" s="16"/>
      <c r="I454" s="16"/>
      <c r="J454" s="16">
        <f t="shared" si="231"/>
        <v>2.0833333333333259E-2</v>
      </c>
      <c r="K454" s="16"/>
      <c r="L454" s="16"/>
      <c r="M454" s="16"/>
      <c r="N454" s="2">
        <f>N438</f>
        <v>43399</v>
      </c>
      <c r="O454" s="3">
        <f t="shared" si="228"/>
        <v>0.66666666666666596</v>
      </c>
      <c r="P454" s="4">
        <f t="shared" si="229"/>
        <v>0.68749999999999922</v>
      </c>
      <c r="Q454" s="98" t="s">
        <v>29</v>
      </c>
      <c r="R454" s="86" t="s">
        <v>29</v>
      </c>
      <c r="S454" s="5">
        <f>SUM(P454-O454)</f>
        <v>2.0833333333333259E-2</v>
      </c>
    </row>
    <row r="455" spans="1:19" ht="10.5" customHeight="1" outlineLevel="1" thickBot="1" x14ac:dyDescent="0.25">
      <c r="B455" s="16"/>
      <c r="C455" s="16"/>
      <c r="D455" s="16"/>
      <c r="E455" s="16"/>
      <c r="F455" s="16"/>
      <c r="G455" s="16"/>
      <c r="H455" s="16"/>
      <c r="I455" s="16"/>
      <c r="J455" s="16">
        <f t="shared" si="231"/>
        <v>2.0833333333333259E-2</v>
      </c>
      <c r="K455" s="16"/>
      <c r="L455" s="16"/>
      <c r="M455" s="16"/>
      <c r="N455" s="2">
        <f>N438</f>
        <v>43399</v>
      </c>
      <c r="O455" s="3">
        <f t="shared" si="228"/>
        <v>0.68749999999999922</v>
      </c>
      <c r="P455" s="4">
        <f t="shared" si="229"/>
        <v>0.70833333333333248</v>
      </c>
      <c r="Q455" s="98" t="s">
        <v>29</v>
      </c>
      <c r="R455" s="86" t="s">
        <v>29</v>
      </c>
      <c r="S455" s="5">
        <f>SUM(P455-O455)</f>
        <v>2.0833333333333259E-2</v>
      </c>
    </row>
    <row r="456" spans="1:19" ht="10.5" customHeight="1" outlineLevel="1" x14ac:dyDescent="0.2">
      <c r="A456" s="17">
        <f t="shared" ref="A456:M456" si="232">SUM(A439:A455)</f>
        <v>0</v>
      </c>
      <c r="B456" s="17">
        <f t="shared" si="232"/>
        <v>0</v>
      </c>
      <c r="C456" s="17">
        <f t="shared" si="232"/>
        <v>0</v>
      </c>
      <c r="D456" s="17">
        <f t="shared" si="232"/>
        <v>0</v>
      </c>
      <c r="E456" s="17">
        <f t="shared" si="232"/>
        <v>0</v>
      </c>
      <c r="F456" s="17">
        <f t="shared" si="232"/>
        <v>0</v>
      </c>
      <c r="G456" s="17">
        <f t="shared" si="232"/>
        <v>0</v>
      </c>
      <c r="H456" s="17">
        <f t="shared" si="232"/>
        <v>0</v>
      </c>
      <c r="I456" s="17">
        <f t="shared" si="232"/>
        <v>0</v>
      </c>
      <c r="J456" s="17">
        <f t="shared" si="232"/>
        <v>0.31249999999999928</v>
      </c>
      <c r="K456" s="17">
        <f t="shared" si="232"/>
        <v>0</v>
      </c>
      <c r="L456" s="17">
        <f t="shared" si="232"/>
        <v>0</v>
      </c>
      <c r="M456" s="23">
        <f t="shared" si="232"/>
        <v>0</v>
      </c>
      <c r="N456" s="150" t="b">
        <f>SUM(A456:M456) = S456</f>
        <v>1</v>
      </c>
      <c r="O456" s="155"/>
      <c r="P456" s="7"/>
      <c r="Q456" s="49"/>
      <c r="R456" s="49"/>
      <c r="S456" s="17">
        <f>SUM(S439:S455)</f>
        <v>0.31249999999999928</v>
      </c>
    </row>
    <row r="457" spans="1:19" ht="10.5" customHeight="1" outlineLevel="1" thickBot="1" x14ac:dyDescent="0.25">
      <c r="A457" s="8">
        <f t="shared" ref="A457:C457" si="233">(A456-INT(A456))*24</f>
        <v>0</v>
      </c>
      <c r="B457" s="8">
        <f t="shared" si="233"/>
        <v>0</v>
      </c>
      <c r="C457" s="8">
        <f t="shared" si="233"/>
        <v>0</v>
      </c>
      <c r="D457" s="18">
        <f>(D456-INT(D456))*24</f>
        <v>0</v>
      </c>
      <c r="E457" s="18">
        <f>(E456-INT(E456))*24</f>
        <v>0</v>
      </c>
      <c r="F457" s="18">
        <f>(F456-INT(F456))*24</f>
        <v>0</v>
      </c>
      <c r="G457" s="18">
        <f>(G456-INT(G456))*24</f>
        <v>0</v>
      </c>
      <c r="H457" s="18">
        <f t="shared" ref="H457:M457" si="234">(H456-INT(H456))*24</f>
        <v>0</v>
      </c>
      <c r="I457" s="18">
        <f t="shared" si="234"/>
        <v>0</v>
      </c>
      <c r="J457" s="18">
        <f t="shared" si="234"/>
        <v>7.4999999999999822</v>
      </c>
      <c r="K457" s="18">
        <f t="shared" si="234"/>
        <v>0</v>
      </c>
      <c r="L457" s="18">
        <f t="shared" si="234"/>
        <v>0</v>
      </c>
      <c r="M457" s="146">
        <f t="shared" si="234"/>
        <v>0</v>
      </c>
      <c r="N457" s="151">
        <f>SUM(A457:M457)</f>
        <v>7.4999999999999822</v>
      </c>
      <c r="O457" s="153"/>
      <c r="P457" s="50"/>
      <c r="Q457" s="50"/>
      <c r="R457" s="50"/>
      <c r="S457" s="52"/>
    </row>
    <row r="458" spans="1:19" ht="10.5" customHeight="1" outlineLevel="1" thickBot="1" x14ac:dyDescent="0.25">
      <c r="A458" s="15"/>
      <c r="B458" s="11"/>
      <c r="C458" s="11"/>
      <c r="D458" s="20">
        <f>SUM(A457:D457)</f>
        <v>0</v>
      </c>
      <c r="E458" s="20">
        <f t="shared" ref="E458:M458" si="235">E457</f>
        <v>0</v>
      </c>
      <c r="F458" s="20">
        <f t="shared" si="235"/>
        <v>0</v>
      </c>
      <c r="G458" s="20">
        <f t="shared" si="235"/>
        <v>0</v>
      </c>
      <c r="H458" s="20">
        <f t="shared" si="235"/>
        <v>0</v>
      </c>
      <c r="I458" s="20">
        <f t="shared" si="235"/>
        <v>0</v>
      </c>
      <c r="J458" s="20">
        <f t="shared" si="235"/>
        <v>7.4999999999999822</v>
      </c>
      <c r="K458" s="20">
        <f t="shared" si="235"/>
        <v>0</v>
      </c>
      <c r="L458" s="20">
        <f t="shared" si="235"/>
        <v>0</v>
      </c>
      <c r="M458" s="147">
        <f t="shared" si="235"/>
        <v>0</v>
      </c>
      <c r="N458" s="147" t="s">
        <v>17</v>
      </c>
      <c r="O458" s="154">
        <f>SUM(S372,S393,S414,S435,S456)</f>
        <v>1.5624999999999964</v>
      </c>
      <c r="P458" s="159">
        <f>SUM(S374,S395,S416,S437,S458)</f>
        <v>1.5624999999999964</v>
      </c>
      <c r="Q458" s="51"/>
      <c r="R458" s="51"/>
      <c r="S458" s="54">
        <f>SUM(S456:S457)</f>
        <v>0.31249999999999928</v>
      </c>
    </row>
    <row r="459" spans="1:19" ht="10.5" customHeight="1" x14ac:dyDescent="0.2">
      <c r="A459" s="8">
        <f t="shared" ref="A459:M459" si="236">SUM(A373,A394,A415,A436,A457)</f>
        <v>0</v>
      </c>
      <c r="B459" s="8">
        <f t="shared" si="236"/>
        <v>0</v>
      </c>
      <c r="C459" s="8">
        <f t="shared" si="236"/>
        <v>0</v>
      </c>
      <c r="D459" s="8">
        <f t="shared" si="236"/>
        <v>0</v>
      </c>
      <c r="E459" s="8">
        <f t="shared" si="236"/>
        <v>0</v>
      </c>
      <c r="F459" s="8">
        <f t="shared" si="236"/>
        <v>0</v>
      </c>
      <c r="G459" s="8">
        <f t="shared" si="236"/>
        <v>0</v>
      </c>
      <c r="H459" s="8">
        <f t="shared" si="236"/>
        <v>0</v>
      </c>
      <c r="I459" s="8">
        <f t="shared" si="236"/>
        <v>0</v>
      </c>
      <c r="J459" s="8">
        <f t="shared" si="236"/>
        <v>37.499999999999915</v>
      </c>
      <c r="K459" s="8">
        <f t="shared" si="236"/>
        <v>0</v>
      </c>
      <c r="L459" s="8">
        <f t="shared" si="236"/>
        <v>0</v>
      </c>
      <c r="M459" s="148">
        <f t="shared" si="236"/>
        <v>0</v>
      </c>
      <c r="N459" s="157">
        <f>SUM(S373,S394,S415,S436,S457)</f>
        <v>0</v>
      </c>
      <c r="O459" s="160">
        <f>SUM(A459:M459)</f>
        <v>37.499999999999915</v>
      </c>
      <c r="P459" s="161">
        <f>SUM(O458)+N459</f>
        <v>1.5624999999999964</v>
      </c>
      <c r="Q459" s="22"/>
      <c r="R459" s="22"/>
      <c r="S459" s="21"/>
    </row>
    <row r="460" spans="1:19" ht="10.5" customHeight="1" thickBot="1" x14ac:dyDescent="0.25">
      <c r="A460" s="10"/>
      <c r="B460" s="11"/>
      <c r="C460" s="11"/>
      <c r="D460" s="11">
        <f>SUM(A459:D459)</f>
        <v>0</v>
      </c>
      <c r="E460" s="32">
        <f t="shared" ref="E460:M460" si="237">E459</f>
        <v>0</v>
      </c>
      <c r="F460" s="32">
        <f t="shared" si="237"/>
        <v>0</v>
      </c>
      <c r="G460" s="32">
        <f t="shared" si="237"/>
        <v>0</v>
      </c>
      <c r="H460" s="32">
        <f t="shared" si="237"/>
        <v>0</v>
      </c>
      <c r="I460" s="32">
        <f t="shared" si="237"/>
        <v>0</v>
      </c>
      <c r="J460" s="32">
        <f t="shared" si="237"/>
        <v>37.499999999999915</v>
      </c>
      <c r="K460" s="32">
        <f t="shared" si="237"/>
        <v>0</v>
      </c>
      <c r="L460" s="32">
        <f t="shared" si="237"/>
        <v>0</v>
      </c>
      <c r="M460" s="149">
        <f t="shared" si="237"/>
        <v>0</v>
      </c>
      <c r="N460" s="158">
        <f>IF(SUM(O459-37.5)&gt;0,SUM(O459-37.5),0)</f>
        <v>0</v>
      </c>
      <c r="O460" s="162">
        <f>SUM(A460:M460)</f>
        <v>37.499999999999915</v>
      </c>
      <c r="P460" s="152">
        <f>(O458)*24</f>
        <v>37.499999999999915</v>
      </c>
      <c r="Q460" s="22"/>
      <c r="R460" s="22"/>
      <c r="S460" s="34" t="b">
        <f>O460=P460</f>
        <v>1</v>
      </c>
    </row>
    <row r="462" spans="1:19" ht="10.5" customHeight="1" x14ac:dyDescent="0.2">
      <c r="A462" s="28">
        <f>WEEKNUM(G462)</f>
        <v>44</v>
      </c>
      <c r="B462" s="43" t="s">
        <v>4</v>
      </c>
      <c r="C462" s="178">
        <f>SUM(N464)-2</f>
        <v>43400</v>
      </c>
      <c r="D462" s="178"/>
      <c r="E462" s="29"/>
      <c r="F462" s="29" t="s">
        <v>5</v>
      </c>
      <c r="G462" s="178">
        <f>SUM(C462+6)</f>
        <v>43406</v>
      </c>
      <c r="H462" s="178"/>
      <c r="I462" s="29"/>
      <c r="J462" s="45"/>
      <c r="K462" s="45"/>
      <c r="L462" s="29"/>
      <c r="M462" s="33"/>
      <c r="N462" s="30" t="s">
        <v>6</v>
      </c>
      <c r="O462" s="30" t="s">
        <v>7</v>
      </c>
      <c r="P462" s="31" t="s">
        <v>9</v>
      </c>
      <c r="Q462" s="48" t="s">
        <v>14</v>
      </c>
      <c r="R462" s="30" t="s">
        <v>8</v>
      </c>
      <c r="S462" s="30" t="s">
        <v>1</v>
      </c>
    </row>
    <row r="463" spans="1:19" ht="10.5" customHeight="1" thickBot="1" x14ac:dyDescent="0.25">
      <c r="B463" s="102">
        <f t="shared" ref="B463:F463" si="238">B460 +B353</f>
        <v>0</v>
      </c>
      <c r="C463" s="102">
        <f t="shared" si="238"/>
        <v>0</v>
      </c>
      <c r="D463" s="102">
        <f t="shared" si="238"/>
        <v>14.499999999999972</v>
      </c>
      <c r="E463" s="102">
        <f t="shared" si="238"/>
        <v>0</v>
      </c>
      <c r="F463" s="102">
        <f t="shared" si="238"/>
        <v>1.9999999999999942</v>
      </c>
      <c r="G463" s="102">
        <f>G460 +G353</f>
        <v>54.999999999999851</v>
      </c>
      <c r="H463" s="102">
        <f t="shared" ref="H463:M463" si="239">H460 +H353</f>
        <v>7.4999999999999769</v>
      </c>
      <c r="I463" s="102">
        <f t="shared" si="239"/>
        <v>18.999999999999947</v>
      </c>
      <c r="J463" s="102">
        <f t="shared" si="239"/>
        <v>37.499999999999915</v>
      </c>
      <c r="K463" s="102">
        <f t="shared" si="239"/>
        <v>11.999999999999964</v>
      </c>
      <c r="L463" s="102">
        <f t="shared" si="239"/>
        <v>11.999999999999968</v>
      </c>
      <c r="M463" s="102">
        <f t="shared" si="239"/>
        <v>0</v>
      </c>
      <c r="N463" s="53"/>
      <c r="S463" s="5" t="s">
        <v>56</v>
      </c>
    </row>
    <row r="464" spans="1:19" ht="10.5" customHeight="1" outlineLevel="1" thickBot="1" x14ac:dyDescent="0.25">
      <c r="A464" s="39"/>
      <c r="B464" s="40" t="s">
        <v>252</v>
      </c>
      <c r="C464" s="40" t="s">
        <v>19</v>
      </c>
      <c r="D464" s="40" t="s">
        <v>3</v>
      </c>
      <c r="E464" s="59" t="s">
        <v>24</v>
      </c>
      <c r="F464" s="40" t="s">
        <v>12</v>
      </c>
      <c r="G464" s="39" t="s">
        <v>10</v>
      </c>
      <c r="H464" s="39" t="s">
        <v>11</v>
      </c>
      <c r="I464" s="39" t="s">
        <v>15</v>
      </c>
      <c r="J464" s="39" t="s">
        <v>13</v>
      </c>
      <c r="K464" s="39" t="s">
        <v>368</v>
      </c>
      <c r="L464" s="39" t="s">
        <v>687</v>
      </c>
      <c r="M464" s="59" t="s">
        <v>26</v>
      </c>
      <c r="N464" s="56">
        <f>N438+3</f>
        <v>43402</v>
      </c>
      <c r="O464" s="4">
        <v>0.375</v>
      </c>
      <c r="P464" s="4">
        <f>O464</f>
        <v>0.375</v>
      </c>
      <c r="Q464" s="47" t="s">
        <v>23</v>
      </c>
      <c r="R464" s="86" t="s">
        <v>662</v>
      </c>
      <c r="S464" s="5" t="s">
        <v>56</v>
      </c>
    </row>
    <row r="465" spans="2:19" ht="10.5" customHeight="1" outlineLevel="1" x14ac:dyDescent="0.2">
      <c r="B465" s="16"/>
      <c r="C465" s="13"/>
      <c r="D465" s="16">
        <f>S465</f>
        <v>2.0833333333333315E-2</v>
      </c>
      <c r="E465" s="16"/>
      <c r="F465" s="13"/>
      <c r="G465" s="16"/>
      <c r="H465" s="16"/>
      <c r="I465" s="16"/>
      <c r="J465" s="16"/>
      <c r="M465" s="16"/>
      <c r="N465" s="2">
        <f>N464</f>
        <v>43402</v>
      </c>
      <c r="O465" s="5">
        <f t="shared" ref="O465:O478" si="240">SUM(P464)</f>
        <v>0.375</v>
      </c>
      <c r="P465" s="4">
        <f t="shared" ref="P465:P482" si="241">P464+0.0208333333333333</f>
        <v>0.39583333333333331</v>
      </c>
      <c r="Q465" s="176" t="s">
        <v>3</v>
      </c>
      <c r="R465" s="6" t="s">
        <v>21</v>
      </c>
      <c r="S465" s="5">
        <f>SUM(P465-O465)</f>
        <v>2.0833333333333315E-2</v>
      </c>
    </row>
    <row r="466" spans="2:19" ht="10.5" customHeight="1" outlineLevel="1" x14ac:dyDescent="0.2">
      <c r="B466" s="16"/>
      <c r="C466" s="13"/>
      <c r="D466" s="16"/>
      <c r="E466" s="16"/>
      <c r="F466" s="13"/>
      <c r="G466" s="16"/>
      <c r="H466" s="16"/>
      <c r="I466" s="16">
        <f>S466</f>
        <v>2.0833333333333315E-2</v>
      </c>
      <c r="J466" s="16"/>
      <c r="K466" s="16"/>
      <c r="M466" s="16"/>
      <c r="N466" s="2">
        <f>N464</f>
        <v>43402</v>
      </c>
      <c r="O466" s="5">
        <f t="shared" si="240"/>
        <v>0.39583333333333331</v>
      </c>
      <c r="P466" s="4">
        <f t="shared" si="241"/>
        <v>0.41666666666666663</v>
      </c>
      <c r="Q466" s="176" t="s">
        <v>36</v>
      </c>
      <c r="R466" s="86" t="s">
        <v>152</v>
      </c>
      <c r="S466" s="5">
        <f>SUM(P466-O466)</f>
        <v>2.0833333333333315E-2</v>
      </c>
    </row>
    <row r="467" spans="2:19" ht="10.5" customHeight="1" outlineLevel="1" x14ac:dyDescent="0.2">
      <c r="B467" s="16"/>
      <c r="C467" s="13"/>
      <c r="D467" s="16"/>
      <c r="E467" s="16"/>
      <c r="F467" s="16"/>
      <c r="G467" s="16"/>
      <c r="H467" s="16"/>
      <c r="I467" s="16">
        <f>S467</f>
        <v>2.0833333333333315E-2</v>
      </c>
      <c r="J467" s="16"/>
      <c r="K467" s="16"/>
      <c r="M467" s="16"/>
      <c r="N467" s="2">
        <f>N464</f>
        <v>43402</v>
      </c>
      <c r="O467" s="5">
        <f t="shared" si="240"/>
        <v>0.41666666666666663</v>
      </c>
      <c r="P467" s="4">
        <f t="shared" si="241"/>
        <v>0.43749999999999994</v>
      </c>
      <c r="Q467" s="176" t="s">
        <v>36</v>
      </c>
      <c r="R467" s="86" t="s">
        <v>152</v>
      </c>
      <c r="S467" s="5">
        <f>SUM(P467-O467)</f>
        <v>2.0833333333333315E-2</v>
      </c>
    </row>
    <row r="468" spans="2:19" ht="10.5" customHeight="1" outlineLevel="1" x14ac:dyDescent="0.2">
      <c r="B468" s="16"/>
      <c r="C468" s="13"/>
      <c r="D468" s="16"/>
      <c r="E468" s="16"/>
      <c r="F468" s="16"/>
      <c r="G468" s="16"/>
      <c r="H468" s="16"/>
      <c r="I468" s="16">
        <f>S468</f>
        <v>2.0833333333333315E-2</v>
      </c>
      <c r="J468" s="16"/>
      <c r="K468" s="16"/>
      <c r="M468" s="16"/>
      <c r="N468" s="2">
        <f>N464</f>
        <v>43402</v>
      </c>
      <c r="O468" s="5">
        <f t="shared" si="240"/>
        <v>0.43749999999999994</v>
      </c>
      <c r="P468" s="4">
        <f t="shared" si="241"/>
        <v>0.45833333333333326</v>
      </c>
      <c r="Q468" s="176" t="s">
        <v>36</v>
      </c>
      <c r="R468" s="86" t="s">
        <v>708</v>
      </c>
      <c r="S468" s="5">
        <f>SUM(P468-O468)</f>
        <v>2.0833333333333315E-2</v>
      </c>
    </row>
    <row r="469" spans="2:19" ht="10.5" customHeight="1" outlineLevel="1" x14ac:dyDescent="0.2">
      <c r="B469" s="16"/>
      <c r="C469" s="13"/>
      <c r="D469" s="16"/>
      <c r="E469" s="16"/>
      <c r="F469" s="16"/>
      <c r="G469" s="16"/>
      <c r="H469" s="16"/>
      <c r="I469" s="16"/>
      <c r="J469" s="16"/>
      <c r="K469" s="16"/>
      <c r="L469" s="16">
        <f>S469</f>
        <v>2.0833333333333315E-2</v>
      </c>
      <c r="M469" s="16"/>
      <c r="N469" s="2">
        <f>N464</f>
        <v>43402</v>
      </c>
      <c r="O469" s="5">
        <f t="shared" si="240"/>
        <v>0.45833333333333326</v>
      </c>
      <c r="P469" s="4">
        <f t="shared" si="241"/>
        <v>0.47916666666666657</v>
      </c>
      <c r="Q469" s="176" t="s">
        <v>687</v>
      </c>
      <c r="R469" s="86" t="s">
        <v>697</v>
      </c>
      <c r="S469" s="5">
        <f>SUM(P469-O469)</f>
        <v>2.0833333333333315E-2</v>
      </c>
    </row>
    <row r="470" spans="2:19" ht="10.5" customHeight="1" outlineLevel="1" x14ac:dyDescent="0.2">
      <c r="B470" s="16"/>
      <c r="C470" s="13"/>
      <c r="D470" s="16"/>
      <c r="E470" s="16"/>
      <c r="F470" s="16"/>
      <c r="G470" s="16"/>
      <c r="H470" s="16"/>
      <c r="I470" s="16"/>
      <c r="J470" s="16"/>
      <c r="K470" s="16"/>
      <c r="L470" s="16">
        <f>S470</f>
        <v>2.0833333333333315E-2</v>
      </c>
      <c r="M470" s="16"/>
      <c r="N470" s="2">
        <f>N464</f>
        <v>43402</v>
      </c>
      <c r="O470" s="5">
        <f t="shared" si="240"/>
        <v>0.47916666666666657</v>
      </c>
      <c r="P470" s="4">
        <f t="shared" si="241"/>
        <v>0.49999999999999989</v>
      </c>
      <c r="Q470" s="176" t="s">
        <v>687</v>
      </c>
      <c r="R470" s="86" t="s">
        <v>697</v>
      </c>
      <c r="S470" s="5">
        <f t="shared" ref="S470" si="242">SUM(P470-O470)</f>
        <v>2.0833333333333315E-2</v>
      </c>
    </row>
    <row r="471" spans="2:19" ht="10.5" customHeight="1" outlineLevel="1" x14ac:dyDescent="0.2">
      <c r="B471" s="16"/>
      <c r="C471" s="13"/>
      <c r="D471" s="16"/>
      <c r="E471" s="16"/>
      <c r="F471" s="16"/>
      <c r="G471" s="16"/>
      <c r="H471" s="16"/>
      <c r="I471" s="5"/>
      <c r="J471" s="16"/>
      <c r="K471" s="16"/>
      <c r="L471" s="16">
        <f>S471</f>
        <v>2.0833333333333259E-2</v>
      </c>
      <c r="M471" s="16"/>
      <c r="N471" s="2">
        <f>N464</f>
        <v>43402</v>
      </c>
      <c r="O471" s="5">
        <f t="shared" si="240"/>
        <v>0.49999999999999989</v>
      </c>
      <c r="P471" s="4">
        <f t="shared" si="241"/>
        <v>0.52083333333333315</v>
      </c>
      <c r="Q471" s="176" t="s">
        <v>687</v>
      </c>
      <c r="R471" s="86" t="s">
        <v>697</v>
      </c>
      <c r="S471" s="5">
        <f>SUM(P471-O471)</f>
        <v>2.0833333333333259E-2</v>
      </c>
    </row>
    <row r="472" spans="2:19" ht="10.5" customHeight="1" outlineLevel="1" x14ac:dyDescent="0.2">
      <c r="B472" s="16"/>
      <c r="C472" s="13"/>
      <c r="D472" s="16"/>
      <c r="E472" s="16"/>
      <c r="F472" s="16"/>
      <c r="G472" s="16"/>
      <c r="H472" s="16"/>
      <c r="I472" s="5">
        <f>S472</f>
        <v>2.0833333333333259E-2</v>
      </c>
      <c r="J472" s="16"/>
      <c r="K472" s="16"/>
      <c r="M472" s="16"/>
      <c r="N472" s="2">
        <f>N464</f>
        <v>43402</v>
      </c>
      <c r="O472" s="5">
        <f t="shared" si="240"/>
        <v>0.52083333333333315</v>
      </c>
      <c r="P472" s="4">
        <f t="shared" si="241"/>
        <v>0.54166666666666641</v>
      </c>
      <c r="Q472" s="176" t="s">
        <v>36</v>
      </c>
      <c r="R472" s="86" t="s">
        <v>703</v>
      </c>
      <c r="S472" s="5">
        <f>SUM(P472-O472)</f>
        <v>2.0833333333333259E-2</v>
      </c>
    </row>
    <row r="473" spans="2:19" ht="10.5" customHeight="1" outlineLevel="1" x14ac:dyDescent="0.2">
      <c r="B473" s="16"/>
      <c r="C473" s="13"/>
      <c r="D473" s="16">
        <f>S473</f>
        <v>2.0833333333333259E-2</v>
      </c>
      <c r="E473" s="16"/>
      <c r="F473" s="16"/>
      <c r="G473" s="16"/>
      <c r="H473" s="16"/>
      <c r="I473" s="5"/>
      <c r="J473" s="16"/>
      <c r="K473" s="16"/>
      <c r="M473" s="16"/>
      <c r="N473" s="2">
        <f>N464</f>
        <v>43402</v>
      </c>
      <c r="O473" s="5">
        <f t="shared" si="240"/>
        <v>0.54166666666666641</v>
      </c>
      <c r="P473" s="4">
        <f t="shared" si="241"/>
        <v>0.56249999999999967</v>
      </c>
      <c r="Q473" s="176" t="s">
        <v>3</v>
      </c>
      <c r="R473" s="86" t="s">
        <v>701</v>
      </c>
      <c r="S473" s="5">
        <f>SUM(P473-O473)</f>
        <v>2.0833333333333259E-2</v>
      </c>
    </row>
    <row r="474" spans="2:19" ht="10.5" customHeight="1" outlineLevel="1" x14ac:dyDescent="0.2">
      <c r="B474" s="16">
        <f>S474</f>
        <v>2.0833333333333259E-2</v>
      </c>
      <c r="C474" s="13"/>
      <c r="D474" s="16"/>
      <c r="E474" s="16"/>
      <c r="F474" s="16"/>
      <c r="G474" s="16"/>
      <c r="H474" s="16"/>
      <c r="I474" s="16"/>
      <c r="J474" s="16"/>
      <c r="M474" s="16"/>
      <c r="N474" s="2">
        <f>N464</f>
        <v>43402</v>
      </c>
      <c r="O474" s="5">
        <f t="shared" si="240"/>
        <v>0.56249999999999967</v>
      </c>
      <c r="P474" s="4">
        <f t="shared" si="241"/>
        <v>0.58333333333333293</v>
      </c>
      <c r="Q474" s="176" t="s">
        <v>252</v>
      </c>
      <c r="R474" s="86" t="s">
        <v>699</v>
      </c>
      <c r="S474" s="5">
        <f>SUM(P474-O474)</f>
        <v>2.0833333333333259E-2</v>
      </c>
    </row>
    <row r="475" spans="2:19" ht="10.5" customHeight="1" outlineLevel="1" x14ac:dyDescent="0.2">
      <c r="B475" s="16"/>
      <c r="C475" s="13"/>
      <c r="D475" s="16"/>
      <c r="E475" s="16"/>
      <c r="F475" s="16"/>
      <c r="G475" s="16"/>
      <c r="H475" s="16"/>
      <c r="I475" s="16"/>
      <c r="J475" s="16"/>
      <c r="K475" s="16"/>
      <c r="L475" s="16">
        <f>S475</f>
        <v>2.0833333333333259E-2</v>
      </c>
      <c r="M475" s="16"/>
      <c r="N475" s="2">
        <f>N464</f>
        <v>43402</v>
      </c>
      <c r="O475" s="5">
        <f t="shared" si="240"/>
        <v>0.58333333333333293</v>
      </c>
      <c r="P475" s="4">
        <f t="shared" si="241"/>
        <v>0.60416666666666619</v>
      </c>
      <c r="Q475" s="176" t="s">
        <v>687</v>
      </c>
      <c r="R475" s="86" t="s">
        <v>697</v>
      </c>
      <c r="S475" s="5">
        <f t="shared" ref="S475:S482" si="243">SUM(P475-O475)</f>
        <v>2.0833333333333259E-2</v>
      </c>
    </row>
    <row r="476" spans="2:19" ht="10.5" customHeight="1" outlineLevel="1" x14ac:dyDescent="0.2">
      <c r="B476" s="16"/>
      <c r="C476" s="13"/>
      <c r="D476" s="16"/>
      <c r="E476" s="16"/>
      <c r="F476" s="16"/>
      <c r="G476" s="16"/>
      <c r="H476" s="16"/>
      <c r="I476" s="16"/>
      <c r="J476" s="16"/>
      <c r="K476" s="16"/>
      <c r="L476" s="16">
        <f>S476</f>
        <v>2.0833333333333259E-2</v>
      </c>
      <c r="M476" s="16"/>
      <c r="N476" s="2">
        <f>N464</f>
        <v>43402</v>
      </c>
      <c r="O476" s="5">
        <f t="shared" si="240"/>
        <v>0.60416666666666619</v>
      </c>
      <c r="P476" s="4">
        <f t="shared" si="241"/>
        <v>0.62499999999999944</v>
      </c>
      <c r="Q476" s="176" t="s">
        <v>687</v>
      </c>
      <c r="R476" s="86" t="s">
        <v>697</v>
      </c>
      <c r="S476" s="5">
        <f t="shared" si="243"/>
        <v>2.0833333333333259E-2</v>
      </c>
    </row>
    <row r="477" spans="2:19" ht="10.5" customHeight="1" outlineLevel="1" x14ac:dyDescent="0.2">
      <c r="B477" s="16"/>
      <c r="C477" s="13"/>
      <c r="D477" s="16"/>
      <c r="E477" s="16"/>
      <c r="F477" s="16"/>
      <c r="G477" s="16"/>
      <c r="H477" s="16"/>
      <c r="I477" s="16"/>
      <c r="J477" s="16"/>
      <c r="K477" s="16"/>
      <c r="L477" s="16">
        <f>S477</f>
        <v>2.0833333333333259E-2</v>
      </c>
      <c r="M477" s="16"/>
      <c r="N477" s="2">
        <f>N464</f>
        <v>43402</v>
      </c>
      <c r="O477" s="5">
        <f t="shared" si="240"/>
        <v>0.62499999999999944</v>
      </c>
      <c r="P477" s="4">
        <f t="shared" si="241"/>
        <v>0.6458333333333327</v>
      </c>
      <c r="Q477" s="176" t="s">
        <v>687</v>
      </c>
      <c r="R477" s="86" t="s">
        <v>697</v>
      </c>
      <c r="S477" s="5">
        <f t="shared" si="243"/>
        <v>2.0833333333333259E-2</v>
      </c>
    </row>
    <row r="478" spans="2:19" ht="10.5" customHeight="1" outlineLevel="1" x14ac:dyDescent="0.2">
      <c r="B478" s="16"/>
      <c r="C478" s="13"/>
      <c r="D478" s="16"/>
      <c r="E478" s="16"/>
      <c r="F478" s="16"/>
      <c r="G478" s="16">
        <f>S478</f>
        <v>2.0833333333333259E-2</v>
      </c>
      <c r="H478" s="16"/>
      <c r="I478" s="16"/>
      <c r="J478" s="16"/>
      <c r="K478" s="16"/>
      <c r="M478" s="16"/>
      <c r="N478" s="2">
        <f>N464</f>
        <v>43402</v>
      </c>
      <c r="O478" s="5">
        <f t="shared" si="240"/>
        <v>0.6458333333333327</v>
      </c>
      <c r="P478" s="4">
        <f t="shared" si="241"/>
        <v>0.66666666666666596</v>
      </c>
      <c r="Q478" s="98" t="s">
        <v>10</v>
      </c>
      <c r="R478" s="86" t="s">
        <v>713</v>
      </c>
      <c r="S478" s="5">
        <f t="shared" si="243"/>
        <v>2.0833333333333259E-2</v>
      </c>
    </row>
    <row r="479" spans="2:19" ht="10.5" customHeight="1" outlineLevel="1" x14ac:dyDescent="0.2">
      <c r="B479" s="16"/>
      <c r="C479" s="13"/>
      <c r="D479" s="16"/>
      <c r="E479" s="16"/>
      <c r="F479" s="16"/>
      <c r="G479" s="16">
        <f>S479</f>
        <v>2.0833333333333259E-2</v>
      </c>
      <c r="H479" s="16"/>
      <c r="I479" s="16"/>
      <c r="J479" s="16"/>
      <c r="K479" s="16"/>
      <c r="M479" s="16"/>
      <c r="N479" s="2">
        <f>N464</f>
        <v>43402</v>
      </c>
      <c r="O479" s="5">
        <f t="shared" ref="O479:O482" si="244">SUM(P478)</f>
        <v>0.66666666666666596</v>
      </c>
      <c r="P479" s="4">
        <f t="shared" si="241"/>
        <v>0.68749999999999922</v>
      </c>
      <c r="Q479" s="98" t="s">
        <v>10</v>
      </c>
      <c r="R479" s="86" t="s">
        <v>713</v>
      </c>
      <c r="S479" s="5">
        <f t="shared" si="243"/>
        <v>2.0833333333333259E-2</v>
      </c>
    </row>
    <row r="480" spans="2:19" ht="10.5" customHeight="1" outlineLevel="1" x14ac:dyDescent="0.2">
      <c r="B480" s="16"/>
      <c r="C480" s="13"/>
      <c r="D480" s="16"/>
      <c r="E480" s="16"/>
      <c r="F480" s="16"/>
      <c r="G480" s="16">
        <f>S480</f>
        <v>2.0833333333333259E-2</v>
      </c>
      <c r="H480" s="16"/>
      <c r="I480" s="16"/>
      <c r="J480" s="16"/>
      <c r="K480" s="16"/>
      <c r="M480" s="16"/>
      <c r="N480" s="2">
        <f>N464</f>
        <v>43402</v>
      </c>
      <c r="O480" s="5">
        <f t="shared" si="244"/>
        <v>0.68749999999999922</v>
      </c>
      <c r="P480" s="4">
        <f t="shared" si="241"/>
        <v>0.70833333333333248</v>
      </c>
      <c r="Q480" s="98" t="s">
        <v>10</v>
      </c>
      <c r="R480" s="86" t="s">
        <v>713</v>
      </c>
      <c r="S480" s="5">
        <f t="shared" si="243"/>
        <v>2.0833333333333259E-2</v>
      </c>
    </row>
    <row r="481" spans="1:19" ht="10.5" customHeight="1" outlineLevel="1" x14ac:dyDescent="0.2">
      <c r="B481" s="16"/>
      <c r="C481" s="13"/>
      <c r="D481" s="16"/>
      <c r="E481" s="16"/>
      <c r="F481" s="16"/>
      <c r="G481" s="16">
        <f>S481</f>
        <v>2.0833333333333259E-2</v>
      </c>
      <c r="H481" s="16"/>
      <c r="I481" s="16"/>
      <c r="J481" s="16"/>
      <c r="K481" s="16"/>
      <c r="M481" s="16"/>
      <c r="N481" s="2">
        <f>N464</f>
        <v>43402</v>
      </c>
      <c r="O481" s="5">
        <f t="shared" si="244"/>
        <v>0.70833333333333248</v>
      </c>
      <c r="P481" s="4">
        <f t="shared" si="241"/>
        <v>0.72916666666666574</v>
      </c>
      <c r="Q481" s="98" t="s">
        <v>10</v>
      </c>
      <c r="R481" s="86" t="s">
        <v>713</v>
      </c>
      <c r="S481" s="5">
        <f t="shared" si="243"/>
        <v>2.0833333333333259E-2</v>
      </c>
    </row>
    <row r="482" spans="1:19" ht="10.5" customHeight="1" outlineLevel="1" thickBot="1" x14ac:dyDescent="0.25">
      <c r="B482" s="16"/>
      <c r="C482" s="13"/>
      <c r="D482" s="16"/>
      <c r="E482" s="16"/>
      <c r="F482" s="16"/>
      <c r="G482" s="16">
        <f>S482</f>
        <v>2.0833333333333259E-2</v>
      </c>
      <c r="H482" s="16"/>
      <c r="I482" s="16"/>
      <c r="J482" s="16"/>
      <c r="K482" s="16"/>
      <c r="M482" s="16"/>
      <c r="N482" s="2">
        <f>N464</f>
        <v>43402</v>
      </c>
      <c r="O482" s="5">
        <f t="shared" si="244"/>
        <v>0.72916666666666574</v>
      </c>
      <c r="P482" s="4">
        <f t="shared" si="241"/>
        <v>0.749999999999999</v>
      </c>
      <c r="Q482" s="98" t="s">
        <v>10</v>
      </c>
      <c r="R482" s="86" t="s">
        <v>713</v>
      </c>
      <c r="S482" s="5">
        <f t="shared" si="243"/>
        <v>2.0833333333333259E-2</v>
      </c>
    </row>
    <row r="483" spans="1:19" ht="10.5" customHeight="1" outlineLevel="1" x14ac:dyDescent="0.2">
      <c r="A483" s="17">
        <f t="shared" ref="A483:M483" si="245">SUM(A465:A482)</f>
        <v>0</v>
      </c>
      <c r="B483" s="17">
        <f t="shared" si="245"/>
        <v>2.0833333333333259E-2</v>
      </c>
      <c r="C483" s="17">
        <f t="shared" si="245"/>
        <v>0</v>
      </c>
      <c r="D483" s="17">
        <f t="shared" si="245"/>
        <v>4.1666666666666574E-2</v>
      </c>
      <c r="E483" s="17">
        <f t="shared" si="245"/>
        <v>0</v>
      </c>
      <c r="F483" s="17">
        <f t="shared" si="245"/>
        <v>0</v>
      </c>
      <c r="G483" s="17">
        <f t="shared" si="245"/>
        <v>0.1041666666666663</v>
      </c>
      <c r="H483" s="17">
        <f t="shared" si="245"/>
        <v>0</v>
      </c>
      <c r="I483" s="17">
        <f t="shared" si="245"/>
        <v>8.3333333333333204E-2</v>
      </c>
      <c r="J483" s="17">
        <f t="shared" si="245"/>
        <v>0</v>
      </c>
      <c r="K483" s="17">
        <f t="shared" si="245"/>
        <v>0</v>
      </c>
      <c r="L483" s="17">
        <f t="shared" si="245"/>
        <v>0.12499999999999967</v>
      </c>
      <c r="M483" s="17">
        <f t="shared" si="245"/>
        <v>0</v>
      </c>
      <c r="N483" s="55" t="b">
        <f>SUM(A483:M483) = S483</f>
        <v>1</v>
      </c>
      <c r="O483" s="23"/>
      <c r="P483" s="23"/>
      <c r="Q483" s="49"/>
      <c r="R483" s="49"/>
      <c r="S483" s="17">
        <f>SUM(S465:S482)</f>
        <v>0.374999999999999</v>
      </c>
    </row>
    <row r="484" spans="1:19" ht="10.5" customHeight="1" outlineLevel="1" x14ac:dyDescent="0.2">
      <c r="A484" s="18">
        <f t="shared" ref="A484:E484" si="246">(A483-INT(A483))*24</f>
        <v>0</v>
      </c>
      <c r="B484" s="18">
        <f t="shared" si="246"/>
        <v>0.49999999999999822</v>
      </c>
      <c r="C484" s="18">
        <f t="shared" si="246"/>
        <v>0</v>
      </c>
      <c r="D484" s="18">
        <f t="shared" si="246"/>
        <v>0.99999999999999778</v>
      </c>
      <c r="E484" s="18">
        <f t="shared" si="246"/>
        <v>0</v>
      </c>
      <c r="F484" s="18">
        <f>(F483-INT(F483))*24</f>
        <v>0</v>
      </c>
      <c r="G484" s="18">
        <f>(G483-INT(G483))*24</f>
        <v>2.4999999999999911</v>
      </c>
      <c r="H484" s="18">
        <f>(H483-INT(H483))*24</f>
        <v>0</v>
      </c>
      <c r="I484" s="18">
        <f>(I483-INT(I483))*24</f>
        <v>1.9999999999999969</v>
      </c>
      <c r="J484" s="18">
        <f t="shared" ref="J484" si="247">(J483-INT(J483))*24</f>
        <v>0</v>
      </c>
      <c r="K484" s="18"/>
      <c r="L484" s="18">
        <f t="shared" ref="L484:M484" si="248">(L483-INT(L483))*24</f>
        <v>2.999999999999992</v>
      </c>
      <c r="M484" s="57">
        <f t="shared" si="248"/>
        <v>0</v>
      </c>
      <c r="N484" s="26">
        <f>SUM(A484:M484)</f>
        <v>8.9999999999999751</v>
      </c>
      <c r="O484" s="24"/>
      <c r="P484" s="24"/>
      <c r="Q484" s="50"/>
      <c r="R484" s="50"/>
      <c r="S484" s="52"/>
    </row>
    <row r="485" spans="1:19" ht="10.5" customHeight="1" outlineLevel="1" thickBot="1" x14ac:dyDescent="0.25">
      <c r="A485" s="27"/>
      <c r="B485" s="19"/>
      <c r="C485" s="19"/>
      <c r="D485" s="20">
        <f>SUM(A484:D484)</f>
        <v>1.499999999999996</v>
      </c>
      <c r="E485" s="20">
        <f t="shared" ref="E485:J485" si="249">E484</f>
        <v>0</v>
      </c>
      <c r="F485" s="20">
        <f t="shared" si="249"/>
        <v>0</v>
      </c>
      <c r="G485" s="20">
        <f t="shared" si="249"/>
        <v>2.4999999999999911</v>
      </c>
      <c r="H485" s="20">
        <f t="shared" si="249"/>
        <v>0</v>
      </c>
      <c r="I485" s="20">
        <f t="shared" si="249"/>
        <v>1.9999999999999969</v>
      </c>
      <c r="J485" s="20">
        <f t="shared" si="249"/>
        <v>0</v>
      </c>
      <c r="K485" s="20"/>
      <c r="L485" s="20">
        <f t="shared" ref="L485:M485" si="250">L484</f>
        <v>2.999999999999992</v>
      </c>
      <c r="M485" s="58">
        <f t="shared" si="250"/>
        <v>0</v>
      </c>
      <c r="N485" s="60">
        <f>S485</f>
        <v>0.374999999999999</v>
      </c>
      <c r="O485" s="25"/>
      <c r="P485" s="25"/>
      <c r="Q485" s="51"/>
      <c r="R485" s="51"/>
      <c r="S485" s="54">
        <f>SUM(S483:S484)</f>
        <v>0.374999999999999</v>
      </c>
    </row>
    <row r="486" spans="1:19" ht="10.5" customHeight="1" outlineLevel="1" thickBot="1" x14ac:dyDescent="0.25">
      <c r="A486" s="39"/>
      <c r="B486" s="40" t="s">
        <v>252</v>
      </c>
      <c r="C486" s="40" t="s">
        <v>19</v>
      </c>
      <c r="D486" s="40" t="s">
        <v>3</v>
      </c>
      <c r="E486" s="59" t="s">
        <v>24</v>
      </c>
      <c r="F486" s="40" t="s">
        <v>12</v>
      </c>
      <c r="G486" s="39" t="s">
        <v>10</v>
      </c>
      <c r="H486" s="39" t="s">
        <v>11</v>
      </c>
      <c r="I486" s="39" t="s">
        <v>15</v>
      </c>
      <c r="J486" s="39" t="s">
        <v>13</v>
      </c>
      <c r="K486" s="39" t="s">
        <v>368</v>
      </c>
      <c r="L486" s="39" t="s">
        <v>687</v>
      </c>
      <c r="M486" s="59" t="s">
        <v>26</v>
      </c>
      <c r="N486" s="56">
        <f>N464+1</f>
        <v>43403</v>
      </c>
      <c r="O486" s="4">
        <v>0.41666666666666669</v>
      </c>
      <c r="P486" s="4">
        <f>O486</f>
        <v>0.41666666666666669</v>
      </c>
      <c r="Q486" s="47" t="s">
        <v>23</v>
      </c>
      <c r="R486" s="86" t="s">
        <v>662</v>
      </c>
      <c r="S486" s="5" t="s">
        <v>56</v>
      </c>
    </row>
    <row r="487" spans="1:19" ht="10.5" customHeight="1" outlineLevel="1" x14ac:dyDescent="0.2">
      <c r="B487" s="16"/>
      <c r="C487" s="13"/>
      <c r="D487" s="16">
        <f>S487</f>
        <v>2.0833333333333315E-2</v>
      </c>
      <c r="E487" s="16"/>
      <c r="F487" s="13"/>
      <c r="G487" s="16"/>
      <c r="H487" s="16"/>
      <c r="I487" s="16"/>
      <c r="J487" s="16"/>
      <c r="M487" s="16"/>
      <c r="N487" s="2">
        <f>N486</f>
        <v>43403</v>
      </c>
      <c r="O487" s="5">
        <f t="shared" ref="O487:O500" si="251">SUM(P486)</f>
        <v>0.41666666666666669</v>
      </c>
      <c r="P487" s="4">
        <f t="shared" ref="P487:P505" si="252">P486+0.0208333333333333</f>
        <v>0.4375</v>
      </c>
      <c r="Q487" s="176" t="s">
        <v>3</v>
      </c>
      <c r="R487" s="6" t="s">
        <v>21</v>
      </c>
      <c r="S487" s="5">
        <f>SUM(P487-O487)</f>
        <v>2.0833333333333315E-2</v>
      </c>
    </row>
    <row r="488" spans="1:19" ht="10.5" customHeight="1" outlineLevel="1" x14ac:dyDescent="0.2">
      <c r="B488" s="16"/>
      <c r="C488" s="16"/>
      <c r="D488" s="16"/>
      <c r="E488" s="16"/>
      <c r="F488" s="16"/>
      <c r="G488" s="16">
        <f t="shared" ref="G488:G494" si="253">S488</f>
        <v>2.0833333333333315E-2</v>
      </c>
      <c r="H488" s="16"/>
      <c r="I488" s="16"/>
      <c r="J488" s="16"/>
      <c r="K488" s="16"/>
      <c r="M488" s="16"/>
      <c r="N488" s="2">
        <f>N486</f>
        <v>43403</v>
      </c>
      <c r="O488" s="5">
        <f t="shared" si="251"/>
        <v>0.4375</v>
      </c>
      <c r="P488" s="4">
        <f t="shared" si="252"/>
        <v>0.45833333333333331</v>
      </c>
      <c r="Q488" s="98" t="s">
        <v>10</v>
      </c>
      <c r="R488" s="86" t="s">
        <v>717</v>
      </c>
      <c r="S488" s="5">
        <f>SUM(P488-O488)</f>
        <v>2.0833333333333315E-2</v>
      </c>
    </row>
    <row r="489" spans="1:19" ht="10.5" customHeight="1" outlineLevel="1" x14ac:dyDescent="0.2">
      <c r="B489" s="16"/>
      <c r="C489" s="13"/>
      <c r="D489" s="16"/>
      <c r="E489" s="16"/>
      <c r="F489" s="13"/>
      <c r="G489" s="16">
        <f t="shared" si="253"/>
        <v>2.0833333333333315E-2</v>
      </c>
      <c r="H489" s="16"/>
      <c r="I489" s="16"/>
      <c r="J489" s="16"/>
      <c r="K489" s="16"/>
      <c r="L489" s="16"/>
      <c r="M489" s="13"/>
      <c r="N489" s="2">
        <f>N486</f>
        <v>43403</v>
      </c>
      <c r="O489" s="5">
        <f t="shared" si="251"/>
        <v>0.45833333333333331</v>
      </c>
      <c r="P489" s="4">
        <f t="shared" si="252"/>
        <v>0.47916666666666663</v>
      </c>
      <c r="Q489" s="98" t="s">
        <v>10</v>
      </c>
      <c r="R489" s="86" t="s">
        <v>717</v>
      </c>
      <c r="S489" s="5">
        <f>SUM(P489-O489)</f>
        <v>2.0833333333333315E-2</v>
      </c>
    </row>
    <row r="490" spans="1:19" ht="10.5" customHeight="1" outlineLevel="1" x14ac:dyDescent="0.2">
      <c r="B490" s="16"/>
      <c r="C490" s="13"/>
      <c r="D490" s="5"/>
      <c r="E490" s="16"/>
      <c r="F490" s="16"/>
      <c r="G490" s="16">
        <f t="shared" si="253"/>
        <v>2.0833333333333315E-2</v>
      </c>
      <c r="H490" s="16"/>
      <c r="I490" s="16"/>
      <c r="J490" s="16"/>
      <c r="K490" s="16"/>
      <c r="L490" s="16"/>
      <c r="M490" s="16"/>
      <c r="N490" s="2">
        <f>N486</f>
        <v>43403</v>
      </c>
      <c r="O490" s="5">
        <f t="shared" si="251"/>
        <v>0.47916666666666663</v>
      </c>
      <c r="P490" s="4">
        <f t="shared" si="252"/>
        <v>0.49999999999999994</v>
      </c>
      <c r="Q490" s="98" t="s">
        <v>10</v>
      </c>
      <c r="R490" s="86" t="s">
        <v>717</v>
      </c>
      <c r="S490" s="5">
        <f>SUM(P490-O490)</f>
        <v>2.0833333333333315E-2</v>
      </c>
    </row>
    <row r="491" spans="1:19" ht="10.5" customHeight="1" outlineLevel="1" x14ac:dyDescent="0.2">
      <c r="B491" s="16"/>
      <c r="C491" s="13"/>
      <c r="D491" s="5"/>
      <c r="E491" s="16"/>
      <c r="F491" s="16"/>
      <c r="G491" s="16">
        <f t="shared" si="253"/>
        <v>2.0833333333333315E-2</v>
      </c>
      <c r="H491" s="16"/>
      <c r="I491" s="16"/>
      <c r="J491" s="16"/>
      <c r="K491" s="16"/>
      <c r="L491" s="16"/>
      <c r="M491" s="16"/>
      <c r="N491" s="2">
        <f>N486</f>
        <v>43403</v>
      </c>
      <c r="O491" s="5">
        <f t="shared" si="251"/>
        <v>0.49999999999999994</v>
      </c>
      <c r="P491" s="4">
        <f t="shared" si="252"/>
        <v>0.52083333333333326</v>
      </c>
      <c r="Q491" s="98" t="s">
        <v>10</v>
      </c>
      <c r="R491" s="86" t="s">
        <v>717</v>
      </c>
      <c r="S491" s="5">
        <f>SUM(P491-O491)</f>
        <v>2.0833333333333315E-2</v>
      </c>
    </row>
    <row r="492" spans="1:19" ht="10.5" customHeight="1" outlineLevel="1" x14ac:dyDescent="0.2">
      <c r="B492" s="16"/>
      <c r="C492" s="13"/>
      <c r="D492" s="16"/>
      <c r="E492" s="16"/>
      <c r="F492" s="13"/>
      <c r="G492" s="16">
        <f t="shared" si="253"/>
        <v>2.0833333333333259E-2</v>
      </c>
      <c r="H492" s="16"/>
      <c r="I492" s="16"/>
      <c r="J492" s="16"/>
      <c r="K492" s="16"/>
      <c r="L492" s="16"/>
      <c r="M492" s="16"/>
      <c r="N492" s="2">
        <f>N486</f>
        <v>43403</v>
      </c>
      <c r="O492" s="5">
        <f t="shared" si="251"/>
        <v>0.52083333333333326</v>
      </c>
      <c r="P492" s="4">
        <f t="shared" si="252"/>
        <v>0.54166666666666652</v>
      </c>
      <c r="Q492" s="98" t="s">
        <v>10</v>
      </c>
      <c r="R492" s="86" t="s">
        <v>717</v>
      </c>
      <c r="S492" s="5">
        <f t="shared" ref="S492" si="254">SUM(P492-O492)</f>
        <v>2.0833333333333259E-2</v>
      </c>
    </row>
    <row r="493" spans="1:19" ht="10.5" customHeight="1" outlineLevel="1" x14ac:dyDescent="0.2">
      <c r="B493" s="16"/>
      <c r="C493" s="13"/>
      <c r="D493" s="16"/>
      <c r="E493" s="16"/>
      <c r="F493" s="16"/>
      <c r="G493" s="16">
        <f t="shared" si="253"/>
        <v>2.0833333333333259E-2</v>
      </c>
      <c r="H493" s="16"/>
      <c r="I493" s="16"/>
      <c r="J493" s="16"/>
      <c r="K493" s="16"/>
      <c r="L493" s="16"/>
      <c r="M493" s="13"/>
      <c r="N493" s="2">
        <f>N486</f>
        <v>43403</v>
      </c>
      <c r="O493" s="5">
        <f t="shared" si="251"/>
        <v>0.54166666666666652</v>
      </c>
      <c r="P493" s="4">
        <f t="shared" si="252"/>
        <v>0.56249999999999978</v>
      </c>
      <c r="Q493" s="98" t="s">
        <v>10</v>
      </c>
      <c r="R493" s="86" t="s">
        <v>717</v>
      </c>
      <c r="S493" s="5">
        <f>SUM(P493-O493)</f>
        <v>2.0833333333333259E-2</v>
      </c>
    </row>
    <row r="494" spans="1:19" ht="10.5" customHeight="1" outlineLevel="1" x14ac:dyDescent="0.2">
      <c r="B494" s="16"/>
      <c r="C494" s="13"/>
      <c r="D494" s="16"/>
      <c r="E494" s="16"/>
      <c r="F494" s="16"/>
      <c r="G494" s="16">
        <f t="shared" si="253"/>
        <v>2.0833333333333259E-2</v>
      </c>
      <c r="H494" s="16"/>
      <c r="I494" s="16"/>
      <c r="J494" s="16"/>
      <c r="K494" s="16"/>
      <c r="L494" s="16"/>
      <c r="M494" s="13"/>
      <c r="N494" s="2">
        <f>N486</f>
        <v>43403</v>
      </c>
      <c r="O494" s="5">
        <f t="shared" si="251"/>
        <v>0.56249999999999978</v>
      </c>
      <c r="P494" s="4">
        <f t="shared" si="252"/>
        <v>0.58333333333333304</v>
      </c>
      <c r="Q494" s="98" t="s">
        <v>10</v>
      </c>
      <c r="R494" s="86" t="s">
        <v>717</v>
      </c>
      <c r="S494" s="5">
        <f>SUM(P494-O494)</f>
        <v>2.0833333333333259E-2</v>
      </c>
    </row>
    <row r="495" spans="1:19" ht="10.5" customHeight="1" outlineLevel="1" x14ac:dyDescent="0.2">
      <c r="B495" s="16"/>
      <c r="C495" s="13"/>
      <c r="D495" s="16"/>
      <c r="E495" s="16"/>
      <c r="F495" s="16"/>
      <c r="G495" s="16"/>
      <c r="H495" s="16"/>
      <c r="I495" s="16">
        <f>S495</f>
        <v>0</v>
      </c>
      <c r="J495" s="16"/>
      <c r="L495" s="16"/>
      <c r="M495" s="13"/>
      <c r="N495" s="2">
        <f>N486</f>
        <v>43403</v>
      </c>
      <c r="O495" s="5">
        <f t="shared" si="251"/>
        <v>0.58333333333333304</v>
      </c>
      <c r="P495" s="4">
        <f t="shared" si="252"/>
        <v>0.6041666666666663</v>
      </c>
      <c r="Q495" s="98" t="s">
        <v>23</v>
      </c>
      <c r="R495" s="86" t="s">
        <v>44</v>
      </c>
      <c r="S495" s="5"/>
    </row>
    <row r="496" spans="1:19" ht="10.5" customHeight="1" outlineLevel="1" x14ac:dyDescent="0.2">
      <c r="B496" s="16"/>
      <c r="C496" s="16"/>
      <c r="D496" s="16"/>
      <c r="E496" s="16"/>
      <c r="F496" s="16"/>
      <c r="G496" s="16">
        <f t="shared" ref="G496:G505" si="255">S496</f>
        <v>2.0833333333333259E-2</v>
      </c>
      <c r="H496" s="16"/>
      <c r="I496" s="16"/>
      <c r="J496" s="16"/>
      <c r="K496" s="16"/>
      <c r="L496" s="16"/>
      <c r="M496" s="13"/>
      <c r="N496" s="2">
        <f>N486</f>
        <v>43403</v>
      </c>
      <c r="O496" s="5">
        <f t="shared" si="251"/>
        <v>0.6041666666666663</v>
      </c>
      <c r="P496" s="4">
        <f t="shared" si="252"/>
        <v>0.62499999999999956</v>
      </c>
      <c r="Q496" s="98" t="s">
        <v>10</v>
      </c>
      <c r="R496" s="86" t="s">
        <v>716</v>
      </c>
      <c r="S496" s="5">
        <f>SUM(P496-O496)</f>
        <v>2.0833333333333259E-2</v>
      </c>
    </row>
    <row r="497" spans="1:19" ht="10.5" customHeight="1" outlineLevel="1" x14ac:dyDescent="0.2">
      <c r="A497" s="16"/>
      <c r="B497" s="16"/>
      <c r="C497" s="16"/>
      <c r="D497" s="16"/>
      <c r="E497" s="16"/>
      <c r="F497" s="13"/>
      <c r="G497" s="16">
        <f t="shared" si="255"/>
        <v>2.0833333333333259E-2</v>
      </c>
      <c r="H497" s="16"/>
      <c r="I497" s="16"/>
      <c r="J497" s="16"/>
      <c r="K497" s="16"/>
      <c r="L497" s="16"/>
      <c r="M497" s="16"/>
      <c r="N497" s="2">
        <f>N486</f>
        <v>43403</v>
      </c>
      <c r="O497" s="5">
        <f t="shared" si="251"/>
        <v>0.62499999999999956</v>
      </c>
      <c r="P497" s="4">
        <f t="shared" si="252"/>
        <v>0.64583333333333282</v>
      </c>
      <c r="Q497" s="98" t="s">
        <v>10</v>
      </c>
      <c r="R497" s="86" t="s">
        <v>716</v>
      </c>
      <c r="S497" s="5">
        <f>SUM(P497-O497)</f>
        <v>2.0833333333333259E-2</v>
      </c>
    </row>
    <row r="498" spans="1:19" ht="10.5" customHeight="1" outlineLevel="1" x14ac:dyDescent="0.2">
      <c r="B498" s="16"/>
      <c r="C498" s="16"/>
      <c r="D498" s="16"/>
      <c r="E498" s="16"/>
      <c r="F498" s="16"/>
      <c r="G498" s="16">
        <f t="shared" si="255"/>
        <v>2.0833333333333259E-2</v>
      </c>
      <c r="H498" s="16"/>
      <c r="I498" s="16"/>
      <c r="J498" s="16"/>
      <c r="K498" s="16"/>
      <c r="L498" s="16"/>
      <c r="M498" s="16"/>
      <c r="N498" s="2">
        <f>N486</f>
        <v>43403</v>
      </c>
      <c r="O498" s="5">
        <f t="shared" si="251"/>
        <v>0.64583333333333282</v>
      </c>
      <c r="P498" s="4">
        <f t="shared" si="252"/>
        <v>0.66666666666666607</v>
      </c>
      <c r="Q498" s="98" t="s">
        <v>10</v>
      </c>
      <c r="R498" s="86" t="s">
        <v>716</v>
      </c>
      <c r="S498" s="5">
        <f>SUM(P498-O498)</f>
        <v>2.0833333333333259E-2</v>
      </c>
    </row>
    <row r="499" spans="1:19" ht="10.5" customHeight="1" outlineLevel="1" x14ac:dyDescent="0.2">
      <c r="B499" s="16"/>
      <c r="C499" s="16"/>
      <c r="D499" s="16"/>
      <c r="E499" s="16"/>
      <c r="F499" s="16"/>
      <c r="G499" s="16">
        <f t="shared" si="255"/>
        <v>2.0833333333333259E-2</v>
      </c>
      <c r="H499" s="16"/>
      <c r="I499" s="16"/>
      <c r="J499" s="16"/>
      <c r="K499" s="16"/>
      <c r="L499" s="16"/>
      <c r="M499" s="16"/>
      <c r="N499" s="2">
        <f>N486</f>
        <v>43403</v>
      </c>
      <c r="O499" s="5">
        <f t="shared" si="251"/>
        <v>0.66666666666666607</v>
      </c>
      <c r="P499" s="4">
        <f t="shared" si="252"/>
        <v>0.68749999999999933</v>
      </c>
      <c r="Q499" s="98" t="s">
        <v>10</v>
      </c>
      <c r="R499" s="86" t="s">
        <v>714</v>
      </c>
      <c r="S499" s="5">
        <f t="shared" ref="S499:S501" si="256">SUM(P499-O499)</f>
        <v>2.0833333333333259E-2</v>
      </c>
    </row>
    <row r="500" spans="1:19" ht="10.5" customHeight="1" outlineLevel="1" x14ac:dyDescent="0.2">
      <c r="B500" s="16"/>
      <c r="C500" s="16"/>
      <c r="D500" s="16"/>
      <c r="E500" s="16"/>
      <c r="F500" s="16"/>
      <c r="G500" s="16">
        <f t="shared" si="255"/>
        <v>2.0833333333333259E-2</v>
      </c>
      <c r="H500" s="16"/>
      <c r="I500" s="16"/>
      <c r="J500" s="16"/>
      <c r="K500" s="16"/>
      <c r="L500" s="16"/>
      <c r="M500" s="16"/>
      <c r="N500" s="2">
        <f>N486</f>
        <v>43403</v>
      </c>
      <c r="O500" s="5">
        <f t="shared" si="251"/>
        <v>0.68749999999999933</v>
      </c>
      <c r="P500" s="4">
        <f t="shared" si="252"/>
        <v>0.70833333333333259</v>
      </c>
      <c r="Q500" s="98" t="s">
        <v>10</v>
      </c>
      <c r="R500" s="86" t="s">
        <v>714</v>
      </c>
      <c r="S500" s="5">
        <f t="shared" si="256"/>
        <v>2.0833333333333259E-2</v>
      </c>
    </row>
    <row r="501" spans="1:19" ht="10.5" customHeight="1" outlineLevel="1" x14ac:dyDescent="0.2">
      <c r="B501" s="16"/>
      <c r="C501" s="13"/>
      <c r="D501" s="16"/>
      <c r="E501" s="16"/>
      <c r="F501" s="16"/>
      <c r="G501" s="16">
        <f t="shared" si="255"/>
        <v>2.0833333333333259E-2</v>
      </c>
      <c r="H501" s="16"/>
      <c r="I501" s="16"/>
      <c r="J501" s="16"/>
      <c r="K501" s="16"/>
      <c r="L501" s="16"/>
      <c r="M501" s="16"/>
      <c r="N501" s="2">
        <f>N486</f>
        <v>43403</v>
      </c>
      <c r="O501" s="5">
        <f t="shared" ref="O501:O505" si="257">SUM(P500)</f>
        <v>0.70833333333333259</v>
      </c>
      <c r="P501" s="4">
        <f t="shared" si="252"/>
        <v>0.72916666666666585</v>
      </c>
      <c r="Q501" s="98" t="s">
        <v>10</v>
      </c>
      <c r="R501" s="86" t="s">
        <v>714</v>
      </c>
      <c r="S501" s="5">
        <f t="shared" si="256"/>
        <v>2.0833333333333259E-2</v>
      </c>
    </row>
    <row r="502" spans="1:19" ht="10.5" customHeight="1" outlineLevel="1" x14ac:dyDescent="0.2">
      <c r="B502" s="16"/>
      <c r="C502" s="13"/>
      <c r="D502" s="16"/>
      <c r="E502" s="16"/>
      <c r="F502" s="16"/>
      <c r="G502" s="16">
        <f t="shared" si="255"/>
        <v>2.0833333333333259E-2</v>
      </c>
      <c r="H502" s="16"/>
      <c r="I502" s="16"/>
      <c r="J502" s="16"/>
      <c r="K502" s="16"/>
      <c r="L502" s="16"/>
      <c r="M502" s="16"/>
      <c r="N502" s="2">
        <f>N486</f>
        <v>43403</v>
      </c>
      <c r="O502" s="5">
        <f t="shared" si="257"/>
        <v>0.72916666666666585</v>
      </c>
      <c r="P502" s="4">
        <f t="shared" si="252"/>
        <v>0.74999999999999911</v>
      </c>
      <c r="Q502" s="98" t="s">
        <v>10</v>
      </c>
      <c r="R502" s="86" t="s">
        <v>715</v>
      </c>
      <c r="S502" s="5">
        <f>SUM(P502-O502)</f>
        <v>2.0833333333333259E-2</v>
      </c>
    </row>
    <row r="503" spans="1:19" ht="10.5" customHeight="1" outlineLevel="1" x14ac:dyDescent="0.2">
      <c r="B503" s="16"/>
      <c r="C503" s="13"/>
      <c r="D503" s="16"/>
      <c r="E503" s="16"/>
      <c r="F503" s="16"/>
      <c r="G503" s="16">
        <f t="shared" si="255"/>
        <v>2.0833333333333259E-2</v>
      </c>
      <c r="H503" s="16"/>
      <c r="I503" s="16"/>
      <c r="J503" s="16"/>
      <c r="K503" s="16"/>
      <c r="L503" s="16"/>
      <c r="M503" s="16"/>
      <c r="N503" s="2">
        <f>N486</f>
        <v>43403</v>
      </c>
      <c r="O503" s="5">
        <f t="shared" si="257"/>
        <v>0.74999999999999911</v>
      </c>
      <c r="P503" s="4">
        <f t="shared" si="252"/>
        <v>0.77083333333333237</v>
      </c>
      <c r="Q503" s="98" t="s">
        <v>10</v>
      </c>
      <c r="R503" s="86" t="s">
        <v>715</v>
      </c>
      <c r="S503" s="5">
        <f>SUM(P503-O503)</f>
        <v>2.0833333333333259E-2</v>
      </c>
    </row>
    <row r="504" spans="1:19" ht="10.5" customHeight="1" outlineLevel="1" x14ac:dyDescent="0.2">
      <c r="B504" s="16"/>
      <c r="C504" s="13"/>
      <c r="D504" s="16"/>
      <c r="E504" s="16"/>
      <c r="F504" s="16"/>
      <c r="G504" s="16">
        <f t="shared" si="255"/>
        <v>2.0833333333333259E-2</v>
      </c>
      <c r="H504" s="16"/>
      <c r="I504" s="16"/>
      <c r="J504" s="16"/>
      <c r="K504" s="16"/>
      <c r="L504" s="16"/>
      <c r="M504" s="16"/>
      <c r="N504" s="2">
        <f>N486</f>
        <v>43403</v>
      </c>
      <c r="O504" s="5">
        <f t="shared" si="257"/>
        <v>0.77083333333333237</v>
      </c>
      <c r="P504" s="4">
        <f t="shared" si="252"/>
        <v>0.79166666666666563</v>
      </c>
      <c r="Q504" s="98" t="s">
        <v>10</v>
      </c>
      <c r="R504" s="86" t="s">
        <v>715</v>
      </c>
      <c r="S504" s="5">
        <f t="shared" ref="S504:S505" si="258">SUM(P504-O504)</f>
        <v>2.0833333333333259E-2</v>
      </c>
    </row>
    <row r="505" spans="1:19" ht="10.5" customHeight="1" outlineLevel="1" thickBot="1" x14ac:dyDescent="0.25">
      <c r="B505" s="16"/>
      <c r="C505" s="13"/>
      <c r="D505" s="16"/>
      <c r="E505" s="16"/>
      <c r="F505" s="16"/>
      <c r="G505" s="16">
        <f t="shared" si="255"/>
        <v>2.0833333333333259E-2</v>
      </c>
      <c r="H505" s="16"/>
      <c r="I505" s="16"/>
      <c r="J505" s="16"/>
      <c r="K505" s="16"/>
      <c r="L505" s="16"/>
      <c r="M505" s="16"/>
      <c r="N505" s="2">
        <f>N486</f>
        <v>43403</v>
      </c>
      <c r="O505" s="5">
        <f t="shared" si="257"/>
        <v>0.79166666666666563</v>
      </c>
      <c r="P505" s="4">
        <f t="shared" si="252"/>
        <v>0.81249999999999889</v>
      </c>
      <c r="Q505" s="98" t="s">
        <v>10</v>
      </c>
      <c r="R505" s="86" t="s">
        <v>715</v>
      </c>
      <c r="S505" s="5">
        <f t="shared" si="258"/>
        <v>2.0833333333333259E-2</v>
      </c>
    </row>
    <row r="506" spans="1:19" ht="10.5" customHeight="1" outlineLevel="1" x14ac:dyDescent="0.2">
      <c r="A506" s="17">
        <f t="shared" ref="A506:M506" si="259">SUM(A487:A505)</f>
        <v>0</v>
      </c>
      <c r="B506" s="17">
        <f t="shared" si="259"/>
        <v>0</v>
      </c>
      <c r="C506" s="17">
        <f t="shared" si="259"/>
        <v>0</v>
      </c>
      <c r="D506" s="17">
        <f t="shared" si="259"/>
        <v>2.0833333333333315E-2</v>
      </c>
      <c r="E506" s="17">
        <f t="shared" si="259"/>
        <v>0</v>
      </c>
      <c r="F506" s="17">
        <f t="shared" si="259"/>
        <v>0</v>
      </c>
      <c r="G506" s="17">
        <f t="shared" si="259"/>
        <v>0.35416666666666563</v>
      </c>
      <c r="H506" s="17">
        <f t="shared" si="259"/>
        <v>0</v>
      </c>
      <c r="I506" s="17">
        <f t="shared" si="259"/>
        <v>0</v>
      </c>
      <c r="J506" s="17">
        <f t="shared" si="259"/>
        <v>0</v>
      </c>
      <c r="K506" s="17">
        <f t="shared" si="259"/>
        <v>0</v>
      </c>
      <c r="L506" s="17">
        <f t="shared" si="259"/>
        <v>0</v>
      </c>
      <c r="M506" s="17">
        <f t="shared" si="259"/>
        <v>0</v>
      </c>
      <c r="N506" s="55" t="b">
        <f>SUM(A506:M506) = S506</f>
        <v>1</v>
      </c>
      <c r="O506" s="23"/>
      <c r="P506" s="23"/>
      <c r="Q506" s="49"/>
      <c r="R506" s="49"/>
      <c r="S506" s="17">
        <f>SUM(S487:S505)</f>
        <v>0.37499999999999895</v>
      </c>
    </row>
    <row r="507" spans="1:19" ht="10.5" customHeight="1" outlineLevel="1" x14ac:dyDescent="0.2">
      <c r="A507" s="18">
        <f t="shared" ref="A507:E507" si="260">(A506-INT(A506))*24</f>
        <v>0</v>
      </c>
      <c r="B507" s="18">
        <f t="shared" si="260"/>
        <v>0</v>
      </c>
      <c r="C507" s="18">
        <f t="shared" si="260"/>
        <v>0</v>
      </c>
      <c r="D507" s="18">
        <f t="shared" si="260"/>
        <v>0.49999999999999956</v>
      </c>
      <c r="E507" s="18">
        <f t="shared" si="260"/>
        <v>0</v>
      </c>
      <c r="F507" s="18">
        <f>(F506-INT(F506))*24</f>
        <v>0</v>
      </c>
      <c r="G507" s="18">
        <f>(G506-INT(G506))*24</f>
        <v>8.4999999999999751</v>
      </c>
      <c r="H507" s="18">
        <f>(H506-INT(H506))*24</f>
        <v>0</v>
      </c>
      <c r="I507" s="18">
        <f>(I506-INT(I506))*24</f>
        <v>0</v>
      </c>
      <c r="J507" s="18">
        <f t="shared" ref="J507:M507" si="261">(J506-INT(J506))*24</f>
        <v>0</v>
      </c>
      <c r="K507" s="18">
        <f t="shared" si="261"/>
        <v>0</v>
      </c>
      <c r="L507" s="18">
        <f t="shared" si="261"/>
        <v>0</v>
      </c>
      <c r="M507" s="57">
        <f t="shared" si="261"/>
        <v>0</v>
      </c>
      <c r="N507" s="26">
        <f>SUM(A507:M507)</f>
        <v>8.9999999999999751</v>
      </c>
      <c r="O507" s="24"/>
      <c r="P507" s="24"/>
      <c r="Q507" s="50"/>
      <c r="R507" s="50"/>
      <c r="S507" s="52"/>
    </row>
    <row r="508" spans="1:19" ht="10.5" customHeight="1" outlineLevel="1" thickBot="1" x14ac:dyDescent="0.25">
      <c r="A508" s="27"/>
      <c r="B508" s="19"/>
      <c r="C508" s="19"/>
      <c r="D508" s="20">
        <f>SUM(A507:D507)</f>
        <v>0.49999999999999956</v>
      </c>
      <c r="E508" s="20">
        <f t="shared" ref="E508:M508" si="262">E507</f>
        <v>0</v>
      </c>
      <c r="F508" s="20">
        <f t="shared" si="262"/>
        <v>0</v>
      </c>
      <c r="G508" s="20">
        <f t="shared" si="262"/>
        <v>8.4999999999999751</v>
      </c>
      <c r="H508" s="20">
        <f t="shared" si="262"/>
        <v>0</v>
      </c>
      <c r="I508" s="20">
        <f t="shared" si="262"/>
        <v>0</v>
      </c>
      <c r="J508" s="20">
        <f t="shared" si="262"/>
        <v>0</v>
      </c>
      <c r="K508" s="20">
        <f t="shared" si="262"/>
        <v>0</v>
      </c>
      <c r="L508" s="20">
        <f t="shared" si="262"/>
        <v>0</v>
      </c>
      <c r="M508" s="58">
        <f t="shared" si="262"/>
        <v>0</v>
      </c>
      <c r="N508" s="60">
        <f>S508</f>
        <v>0.37499999999999895</v>
      </c>
      <c r="O508" s="25"/>
      <c r="P508" s="25"/>
      <c r="Q508" s="51"/>
      <c r="R508" s="51"/>
      <c r="S508" s="54">
        <f>SUM(S506:S507)</f>
        <v>0.37499999999999895</v>
      </c>
    </row>
    <row r="509" spans="1:19" ht="10.5" customHeight="1" outlineLevel="1" thickBot="1" x14ac:dyDescent="0.25">
      <c r="A509" s="39"/>
      <c r="B509" s="40" t="s">
        <v>252</v>
      </c>
      <c r="C509" s="40" t="s">
        <v>19</v>
      </c>
      <c r="D509" s="40" t="s">
        <v>3</v>
      </c>
      <c r="E509" s="59" t="s">
        <v>24</v>
      </c>
      <c r="F509" s="40" t="s">
        <v>12</v>
      </c>
      <c r="G509" s="39" t="s">
        <v>10</v>
      </c>
      <c r="H509" s="39" t="s">
        <v>11</v>
      </c>
      <c r="I509" s="39" t="s">
        <v>15</v>
      </c>
      <c r="J509" s="39" t="s">
        <v>13</v>
      </c>
      <c r="K509" s="39" t="s">
        <v>368</v>
      </c>
      <c r="L509" s="39" t="s">
        <v>687</v>
      </c>
      <c r="M509" s="59" t="s">
        <v>26</v>
      </c>
      <c r="N509" s="56">
        <f>N486+1</f>
        <v>43404</v>
      </c>
      <c r="O509" s="4">
        <v>0.41666666666666669</v>
      </c>
      <c r="P509" s="4">
        <f>O509</f>
        <v>0.41666666666666669</v>
      </c>
      <c r="Q509" s="47" t="s">
        <v>23</v>
      </c>
      <c r="R509" s="86" t="s">
        <v>662</v>
      </c>
      <c r="S509" s="5">
        <f t="shared" ref="S509" si="263">SUM(P509-O509)</f>
        <v>0</v>
      </c>
    </row>
    <row r="510" spans="1:19" ht="10.5" customHeight="1" outlineLevel="1" x14ac:dyDescent="0.2">
      <c r="B510" s="16"/>
      <c r="C510" s="13"/>
      <c r="D510" s="16"/>
      <c r="E510" s="16"/>
      <c r="F510" s="13"/>
      <c r="G510" s="16">
        <f>S510</f>
        <v>2.0833333333333315E-2</v>
      </c>
      <c r="H510" s="16"/>
      <c r="I510" s="16"/>
      <c r="J510" s="16"/>
      <c r="M510" s="16"/>
      <c r="N510" s="2">
        <f>N509</f>
        <v>43404</v>
      </c>
      <c r="O510" s="5">
        <f t="shared" ref="O510:O533" si="264">SUM(P509)</f>
        <v>0.41666666666666669</v>
      </c>
      <c r="P510" s="4">
        <f t="shared" ref="P510:P533" si="265">P509+0.0208333333333333</f>
        <v>0.4375</v>
      </c>
      <c r="Q510" s="98" t="s">
        <v>10</v>
      </c>
      <c r="R510" s="86" t="s">
        <v>714</v>
      </c>
      <c r="S510" s="5">
        <f t="shared" ref="S510:S524" si="266">SUM(P510-O510)</f>
        <v>2.0833333333333315E-2</v>
      </c>
    </row>
    <row r="511" spans="1:19" ht="10.5" customHeight="1" outlineLevel="1" x14ac:dyDescent="0.2">
      <c r="A511" s="16"/>
      <c r="B511" s="16"/>
      <c r="C511" s="16"/>
      <c r="D511" s="16"/>
      <c r="E511" s="16"/>
      <c r="F511" s="16"/>
      <c r="G511" s="16">
        <f>S511</f>
        <v>2.0833333333333315E-2</v>
      </c>
      <c r="H511" s="16"/>
      <c r="I511" s="16"/>
      <c r="J511" s="16"/>
      <c r="K511" s="16"/>
      <c r="L511" s="16"/>
      <c r="M511" s="16"/>
      <c r="N511" s="2">
        <f>N509</f>
        <v>43404</v>
      </c>
      <c r="O511" s="5">
        <f t="shared" si="264"/>
        <v>0.4375</v>
      </c>
      <c r="P511" s="4">
        <f t="shared" si="265"/>
        <v>0.45833333333333331</v>
      </c>
      <c r="Q511" s="98" t="s">
        <v>10</v>
      </c>
      <c r="R511" s="86" t="s">
        <v>714</v>
      </c>
      <c r="S511" s="5">
        <f t="shared" si="266"/>
        <v>2.0833333333333315E-2</v>
      </c>
    </row>
    <row r="512" spans="1:19" ht="10.5" customHeight="1" outlineLevel="1" x14ac:dyDescent="0.2">
      <c r="A512" s="16"/>
      <c r="B512" s="16"/>
      <c r="C512" s="16"/>
      <c r="D512" s="16"/>
      <c r="E512" s="16"/>
      <c r="F512" s="16">
        <f>S512</f>
        <v>2.0833333333333315E-2</v>
      </c>
      <c r="G512" s="16"/>
      <c r="H512" s="16"/>
      <c r="I512" s="16"/>
      <c r="J512" s="16"/>
      <c r="K512" s="16"/>
      <c r="L512" s="16"/>
      <c r="M512" s="16"/>
      <c r="N512" s="2">
        <f>N509</f>
        <v>43404</v>
      </c>
      <c r="O512" s="5">
        <f t="shared" si="264"/>
        <v>0.45833333333333331</v>
      </c>
      <c r="P512" s="4">
        <f t="shared" si="265"/>
        <v>0.47916666666666663</v>
      </c>
      <c r="Q512" s="98" t="s">
        <v>12</v>
      </c>
      <c r="R512" s="86" t="s">
        <v>718</v>
      </c>
      <c r="S512" s="5">
        <f t="shared" si="266"/>
        <v>2.0833333333333315E-2</v>
      </c>
    </row>
    <row r="513" spans="1:19" ht="10.5" customHeight="1" outlineLevel="1" x14ac:dyDescent="0.2">
      <c r="A513" s="16"/>
      <c r="B513" s="16"/>
      <c r="C513" s="16"/>
      <c r="D513" s="16">
        <f>S513</f>
        <v>2.0833333333333315E-2</v>
      </c>
      <c r="E513" s="16"/>
      <c r="F513" s="16"/>
      <c r="G513" s="16"/>
      <c r="H513" s="16"/>
      <c r="I513" s="16"/>
      <c r="J513" s="16"/>
      <c r="K513" s="16"/>
      <c r="L513" s="16"/>
      <c r="M513" s="16"/>
      <c r="N513" s="2">
        <f>N509</f>
        <v>43404</v>
      </c>
      <c r="O513" s="5">
        <f t="shared" si="264"/>
        <v>0.47916666666666663</v>
      </c>
      <c r="P513" s="4">
        <f t="shared" si="265"/>
        <v>0.49999999999999994</v>
      </c>
      <c r="Q513" s="176" t="s">
        <v>3</v>
      </c>
      <c r="R513" s="6" t="s">
        <v>719</v>
      </c>
      <c r="S513" s="5">
        <f t="shared" si="266"/>
        <v>2.0833333333333315E-2</v>
      </c>
    </row>
    <row r="514" spans="1:19" ht="10.5" customHeight="1" outlineLevel="1" x14ac:dyDescent="0.2">
      <c r="A514" s="16"/>
      <c r="B514" s="16"/>
      <c r="C514" s="16"/>
      <c r="D514" s="16"/>
      <c r="E514" s="16"/>
      <c r="F514" s="16"/>
      <c r="G514" s="16">
        <f>S514</f>
        <v>2.0833333333333315E-2</v>
      </c>
      <c r="H514" s="16"/>
      <c r="I514" s="16"/>
      <c r="J514" s="16"/>
      <c r="K514" s="16"/>
      <c r="L514" s="16"/>
      <c r="M514" s="16"/>
      <c r="N514" s="2">
        <f>N509</f>
        <v>43404</v>
      </c>
      <c r="O514" s="5">
        <f t="shared" si="264"/>
        <v>0.49999999999999994</v>
      </c>
      <c r="P514" s="4">
        <f t="shared" si="265"/>
        <v>0.52083333333333326</v>
      </c>
      <c r="Q514" s="98" t="s">
        <v>10</v>
      </c>
      <c r="R514" s="86" t="s">
        <v>714</v>
      </c>
      <c r="S514" s="5">
        <f t="shared" si="266"/>
        <v>2.0833333333333315E-2</v>
      </c>
    </row>
    <row r="515" spans="1:19" ht="10.5" customHeight="1" outlineLevel="1" x14ac:dyDescent="0.2">
      <c r="A515" s="16"/>
      <c r="B515" s="16"/>
      <c r="C515" s="16"/>
      <c r="D515" s="16"/>
      <c r="E515" s="16"/>
      <c r="F515" s="16"/>
      <c r="G515" s="16">
        <f>S515</f>
        <v>2.0833333333333259E-2</v>
      </c>
      <c r="H515" s="16"/>
      <c r="I515" s="16"/>
      <c r="J515" s="16"/>
      <c r="K515" s="16"/>
      <c r="L515" s="16"/>
      <c r="M515" s="16"/>
      <c r="N515" s="2">
        <f>N509</f>
        <v>43404</v>
      </c>
      <c r="O515" s="5">
        <f t="shared" si="264"/>
        <v>0.52083333333333326</v>
      </c>
      <c r="P515" s="4">
        <f t="shared" si="265"/>
        <v>0.54166666666666652</v>
      </c>
      <c r="Q515" s="98" t="s">
        <v>10</v>
      </c>
      <c r="R515" s="86" t="s">
        <v>714</v>
      </c>
      <c r="S515" s="5">
        <f t="shared" si="266"/>
        <v>2.0833333333333259E-2</v>
      </c>
    </row>
    <row r="516" spans="1:19" ht="10.5" customHeight="1" outlineLevel="1" x14ac:dyDescent="0.2">
      <c r="A516" s="16"/>
      <c r="B516" s="16"/>
      <c r="C516" s="16"/>
      <c r="D516" s="16"/>
      <c r="E516" s="13"/>
      <c r="F516" s="16"/>
      <c r="G516" s="16">
        <f>S516</f>
        <v>2.0833333333333259E-2</v>
      </c>
      <c r="H516" s="16"/>
      <c r="I516" s="16"/>
      <c r="J516" s="16"/>
      <c r="K516" s="16"/>
      <c r="L516" s="16"/>
      <c r="M516" s="16"/>
      <c r="N516" s="2">
        <f>N509</f>
        <v>43404</v>
      </c>
      <c r="O516" s="5">
        <f t="shared" si="264"/>
        <v>0.54166666666666652</v>
      </c>
      <c r="P516" s="4">
        <f t="shared" si="265"/>
        <v>0.56249999999999978</v>
      </c>
      <c r="Q516" s="98" t="s">
        <v>10</v>
      </c>
      <c r="R516" s="86" t="s">
        <v>714</v>
      </c>
      <c r="S516" s="5">
        <f t="shared" si="266"/>
        <v>2.0833333333333259E-2</v>
      </c>
    </row>
    <row r="517" spans="1:19" ht="10.5" customHeight="1" outlineLevel="1" x14ac:dyDescent="0.2">
      <c r="A517" s="16"/>
      <c r="B517" s="16"/>
      <c r="C517" s="16"/>
      <c r="D517" s="16"/>
      <c r="E517" s="13"/>
      <c r="F517" s="16"/>
      <c r="G517" s="16"/>
      <c r="H517" s="16"/>
      <c r="I517" s="16"/>
      <c r="J517" s="16"/>
      <c r="K517" s="16"/>
      <c r="L517" s="16"/>
      <c r="M517" s="16"/>
      <c r="N517" s="2">
        <f>N509</f>
        <v>43404</v>
      </c>
      <c r="O517" s="5">
        <f t="shared" si="264"/>
        <v>0.56249999999999978</v>
      </c>
      <c r="P517" s="4">
        <f t="shared" si="265"/>
        <v>0.58333333333333304</v>
      </c>
      <c r="Q517" s="98" t="s">
        <v>23</v>
      </c>
      <c r="R517" s="86" t="s">
        <v>44</v>
      </c>
      <c r="S517" s="5"/>
    </row>
    <row r="518" spans="1:19" ht="10.5" customHeight="1" outlineLevel="1" x14ac:dyDescent="0.2">
      <c r="A518" s="16"/>
      <c r="B518" s="16"/>
      <c r="C518" s="16"/>
      <c r="D518" s="16"/>
      <c r="E518" s="13"/>
      <c r="F518" s="16"/>
      <c r="G518" s="16">
        <f>S518</f>
        <v>2.0833333333333259E-2</v>
      </c>
      <c r="H518" s="16"/>
      <c r="I518" s="16"/>
      <c r="J518" s="16"/>
      <c r="K518" s="16"/>
      <c r="L518" s="16"/>
      <c r="M518" s="16"/>
      <c r="N518" s="2">
        <f>N509</f>
        <v>43404</v>
      </c>
      <c r="O518" s="5">
        <f t="shared" si="264"/>
        <v>0.58333333333333304</v>
      </c>
      <c r="P518" s="4">
        <f t="shared" si="265"/>
        <v>0.6041666666666663</v>
      </c>
      <c r="Q518" s="98" t="s">
        <v>10</v>
      </c>
      <c r="R518" s="86" t="s">
        <v>714</v>
      </c>
      <c r="S518" s="5">
        <f t="shared" si="266"/>
        <v>2.0833333333333259E-2</v>
      </c>
    </row>
    <row r="519" spans="1:19" ht="10.5" customHeight="1" outlineLevel="1" x14ac:dyDescent="0.2">
      <c r="A519" s="16"/>
      <c r="B519" s="16"/>
      <c r="C519" s="16"/>
      <c r="D519" s="16"/>
      <c r="E519" s="16"/>
      <c r="F519" s="16">
        <f>S519</f>
        <v>2.0833333333333259E-2</v>
      </c>
      <c r="G519" s="16"/>
      <c r="H519" s="16"/>
      <c r="I519" s="16"/>
      <c r="J519" s="16"/>
      <c r="K519" s="16"/>
      <c r="L519" s="16"/>
      <c r="M519" s="16"/>
      <c r="N519" s="2">
        <f>N509</f>
        <v>43404</v>
      </c>
      <c r="O519" s="5">
        <f t="shared" si="264"/>
        <v>0.6041666666666663</v>
      </c>
      <c r="P519" s="4">
        <f t="shared" si="265"/>
        <v>0.62499999999999956</v>
      </c>
      <c r="Q519" s="98" t="s">
        <v>12</v>
      </c>
      <c r="R519" s="86" t="s">
        <v>718</v>
      </c>
      <c r="S519" s="5">
        <f t="shared" si="266"/>
        <v>2.0833333333333259E-2</v>
      </c>
    </row>
    <row r="520" spans="1:19" ht="10.5" customHeight="1" outlineLevel="1" x14ac:dyDescent="0.2">
      <c r="A520" s="16"/>
      <c r="B520" s="16"/>
      <c r="C520" s="16"/>
      <c r="D520" s="16"/>
      <c r="E520" s="16"/>
      <c r="F520" s="16">
        <f>S520</f>
        <v>2.0833333333333259E-2</v>
      </c>
      <c r="G520" s="16"/>
      <c r="H520" s="16"/>
      <c r="I520" s="16"/>
      <c r="J520" s="16"/>
      <c r="K520" s="16"/>
      <c r="L520" s="16"/>
      <c r="M520" s="16"/>
      <c r="N520" s="2">
        <f>N509</f>
        <v>43404</v>
      </c>
      <c r="O520" s="5">
        <f t="shared" si="264"/>
        <v>0.62499999999999956</v>
      </c>
      <c r="P520" s="4">
        <f t="shared" si="265"/>
        <v>0.64583333333333282</v>
      </c>
      <c r="Q520" s="98" t="s">
        <v>12</v>
      </c>
      <c r="R520" s="86" t="s">
        <v>718</v>
      </c>
      <c r="S520" s="5">
        <f t="shared" si="266"/>
        <v>2.0833333333333259E-2</v>
      </c>
    </row>
    <row r="521" spans="1:19" ht="10.5" customHeight="1" outlineLevel="1" x14ac:dyDescent="0.2">
      <c r="A521" s="16"/>
      <c r="B521" s="16"/>
      <c r="C521" s="16"/>
      <c r="D521" s="16"/>
      <c r="E521" s="16"/>
      <c r="F521" s="16"/>
      <c r="G521" s="16"/>
      <c r="H521" s="16"/>
      <c r="I521" s="16">
        <f>S521</f>
        <v>2.0833333333333259E-2</v>
      </c>
      <c r="J521" s="16"/>
      <c r="K521" s="16"/>
      <c r="L521" s="16"/>
      <c r="M521" s="16"/>
      <c r="N521" s="2">
        <f>N509</f>
        <v>43404</v>
      </c>
      <c r="O521" s="5">
        <f t="shared" si="264"/>
        <v>0.64583333333333282</v>
      </c>
      <c r="P521" s="4">
        <f t="shared" si="265"/>
        <v>0.66666666666666607</v>
      </c>
      <c r="Q521" s="98" t="s">
        <v>36</v>
      </c>
      <c r="R521" s="86" t="s">
        <v>720</v>
      </c>
      <c r="S521" s="5">
        <f t="shared" si="266"/>
        <v>2.0833333333333259E-2</v>
      </c>
    </row>
    <row r="522" spans="1:19" ht="10.5" customHeight="1" outlineLevel="1" x14ac:dyDescent="0.2">
      <c r="B522" s="16"/>
      <c r="C522" s="16"/>
      <c r="D522" s="16"/>
      <c r="E522" s="16"/>
      <c r="F522" s="16"/>
      <c r="G522" s="16"/>
      <c r="H522" s="16"/>
      <c r="I522" s="16">
        <f>S522</f>
        <v>2.0833333333333259E-2</v>
      </c>
      <c r="J522" s="16"/>
      <c r="K522" s="16"/>
      <c r="L522" s="16"/>
      <c r="M522" s="16"/>
      <c r="N522" s="2">
        <f>N509</f>
        <v>43404</v>
      </c>
      <c r="O522" s="5">
        <f t="shared" si="264"/>
        <v>0.66666666666666607</v>
      </c>
      <c r="P522" s="4">
        <f t="shared" si="265"/>
        <v>0.68749999999999933</v>
      </c>
      <c r="Q522" s="98" t="s">
        <v>36</v>
      </c>
      <c r="R522" s="86" t="s">
        <v>721</v>
      </c>
      <c r="S522" s="5">
        <f t="shared" si="266"/>
        <v>2.0833333333333259E-2</v>
      </c>
    </row>
    <row r="523" spans="1:19" ht="10.5" customHeight="1" outlineLevel="1" x14ac:dyDescent="0.2">
      <c r="B523" s="16"/>
      <c r="C523" s="16"/>
      <c r="D523" s="16"/>
      <c r="E523" s="16"/>
      <c r="F523" s="16"/>
      <c r="G523" s="16">
        <f>S523</f>
        <v>2.0833333333333259E-2</v>
      </c>
      <c r="H523" s="16"/>
      <c r="I523" s="16"/>
      <c r="J523" s="16"/>
      <c r="K523" s="16"/>
      <c r="L523" s="16"/>
      <c r="M523" s="16"/>
      <c r="N523" s="2">
        <f>N509</f>
        <v>43404</v>
      </c>
      <c r="O523" s="5">
        <f t="shared" si="264"/>
        <v>0.68749999999999933</v>
      </c>
      <c r="P523" s="4">
        <f t="shared" si="265"/>
        <v>0.70833333333333259</v>
      </c>
      <c r="Q523" s="98" t="s">
        <v>10</v>
      </c>
      <c r="R523" s="86" t="s">
        <v>714</v>
      </c>
      <c r="S523" s="5">
        <f t="shared" si="266"/>
        <v>2.0833333333333259E-2</v>
      </c>
    </row>
    <row r="524" spans="1:19" ht="10.5" customHeight="1" outlineLevel="1" x14ac:dyDescent="0.2">
      <c r="B524" s="16"/>
      <c r="C524" s="16"/>
      <c r="D524" s="16"/>
      <c r="E524" s="16"/>
      <c r="F524" s="16"/>
      <c r="G524" s="16">
        <f>S524</f>
        <v>2.0833333333333259E-2</v>
      </c>
      <c r="H524" s="16"/>
      <c r="I524" s="16"/>
      <c r="J524" s="16"/>
      <c r="K524" s="16"/>
      <c r="L524" s="16"/>
      <c r="M524" s="16"/>
      <c r="N524" s="2">
        <f>N509</f>
        <v>43404</v>
      </c>
      <c r="O524" s="5">
        <f t="shared" si="264"/>
        <v>0.70833333333333259</v>
      </c>
      <c r="P524" s="4">
        <f t="shared" si="265"/>
        <v>0.72916666666666585</v>
      </c>
      <c r="Q524" s="98" t="s">
        <v>10</v>
      </c>
      <c r="R524" s="86" t="s">
        <v>714</v>
      </c>
      <c r="S524" s="5">
        <f t="shared" si="266"/>
        <v>2.0833333333333259E-2</v>
      </c>
    </row>
    <row r="525" spans="1:19" ht="10.5" customHeight="1" outlineLevel="1" x14ac:dyDescent="0.2">
      <c r="B525" s="16"/>
      <c r="C525" s="16"/>
      <c r="D525" s="16"/>
      <c r="E525" s="16"/>
      <c r="F525" s="16"/>
      <c r="G525" s="16">
        <f t="shared" ref="G525:G533" si="267">S525</f>
        <v>0</v>
      </c>
      <c r="H525" s="16"/>
      <c r="I525" s="16"/>
      <c r="J525" s="16"/>
      <c r="K525" s="16"/>
      <c r="L525" s="16"/>
      <c r="M525" s="16"/>
      <c r="N525" s="2">
        <f>N509</f>
        <v>43404</v>
      </c>
      <c r="O525" s="5">
        <f t="shared" si="264"/>
        <v>0.72916666666666585</v>
      </c>
      <c r="P525" s="4">
        <f t="shared" si="265"/>
        <v>0.74999999999999911</v>
      </c>
      <c r="Q525" s="98" t="s">
        <v>23</v>
      </c>
      <c r="R525" s="86" t="s">
        <v>723</v>
      </c>
      <c r="S525" s="5"/>
    </row>
    <row r="526" spans="1:19" ht="10.5" customHeight="1" outlineLevel="1" x14ac:dyDescent="0.2">
      <c r="B526" s="16"/>
      <c r="C526" s="16"/>
      <c r="D526" s="16"/>
      <c r="E526" s="16"/>
      <c r="F526" s="16"/>
      <c r="G526" s="16">
        <f t="shared" si="267"/>
        <v>0</v>
      </c>
      <c r="H526" s="16"/>
      <c r="I526" s="16"/>
      <c r="J526" s="16"/>
      <c r="K526" s="16"/>
      <c r="L526" s="16"/>
      <c r="M526" s="16"/>
      <c r="N526" s="2">
        <f>N509</f>
        <v>43404</v>
      </c>
      <c r="O526" s="5">
        <f t="shared" si="264"/>
        <v>0.74999999999999911</v>
      </c>
      <c r="P526" s="4">
        <f t="shared" si="265"/>
        <v>0.77083333333333237</v>
      </c>
      <c r="Q526" s="98" t="s">
        <v>23</v>
      </c>
      <c r="R526" s="86" t="s">
        <v>723</v>
      </c>
      <c r="S526" s="5"/>
    </row>
    <row r="527" spans="1:19" ht="10.5" customHeight="1" outlineLevel="1" x14ac:dyDescent="0.2">
      <c r="B527" s="16"/>
      <c r="C527" s="16"/>
      <c r="D527" s="16"/>
      <c r="E527" s="16"/>
      <c r="F527" s="16"/>
      <c r="G527" s="16">
        <f t="shared" si="267"/>
        <v>2.0833333333333259E-2</v>
      </c>
      <c r="H527" s="16"/>
      <c r="I527" s="16"/>
      <c r="J527" s="16"/>
      <c r="K527" s="16"/>
      <c r="L527" s="16"/>
      <c r="M527" s="16"/>
      <c r="N527" s="2">
        <f>N509</f>
        <v>43404</v>
      </c>
      <c r="O527" s="5">
        <f t="shared" si="264"/>
        <v>0.77083333333333237</v>
      </c>
      <c r="P527" s="4">
        <f t="shared" si="265"/>
        <v>0.79166666666666563</v>
      </c>
      <c r="Q527" s="98" t="s">
        <v>10</v>
      </c>
      <c r="R527" s="86" t="s">
        <v>728</v>
      </c>
      <c r="S527" s="5">
        <f t="shared" ref="S527:S533" si="268">SUM(P527-O527)</f>
        <v>2.0833333333333259E-2</v>
      </c>
    </row>
    <row r="528" spans="1:19" ht="10.5" customHeight="1" outlineLevel="1" x14ac:dyDescent="0.2">
      <c r="B528" s="16"/>
      <c r="C528" s="16"/>
      <c r="D528" s="16"/>
      <c r="E528" s="16"/>
      <c r="F528" s="16"/>
      <c r="G528" s="16">
        <f t="shared" si="267"/>
        <v>2.0833333333333259E-2</v>
      </c>
      <c r="H528" s="16"/>
      <c r="I528" s="16"/>
      <c r="J528" s="16"/>
      <c r="K528" s="16"/>
      <c r="L528" s="16"/>
      <c r="M528" s="16"/>
      <c r="N528" s="2">
        <f>N509</f>
        <v>43404</v>
      </c>
      <c r="O528" s="5">
        <f t="shared" si="264"/>
        <v>0.79166666666666563</v>
      </c>
      <c r="P528" s="4">
        <f t="shared" si="265"/>
        <v>0.81249999999999889</v>
      </c>
      <c r="Q528" s="98" t="s">
        <v>10</v>
      </c>
      <c r="R528" s="86" t="s">
        <v>728</v>
      </c>
      <c r="S528" s="5">
        <f t="shared" si="268"/>
        <v>2.0833333333333259E-2</v>
      </c>
    </row>
    <row r="529" spans="1:19" ht="10.5" customHeight="1" outlineLevel="1" x14ac:dyDescent="0.2">
      <c r="B529" s="16"/>
      <c r="C529" s="16"/>
      <c r="D529" s="16"/>
      <c r="E529" s="16"/>
      <c r="F529" s="16"/>
      <c r="G529" s="16">
        <f t="shared" si="267"/>
        <v>2.0833333333333259E-2</v>
      </c>
      <c r="H529" s="16"/>
      <c r="I529" s="16"/>
      <c r="J529" s="16"/>
      <c r="K529" s="16"/>
      <c r="L529" s="16"/>
      <c r="M529" s="16"/>
      <c r="N529" s="2">
        <f>N509</f>
        <v>43404</v>
      </c>
      <c r="O529" s="5">
        <f t="shared" si="264"/>
        <v>0.81249999999999889</v>
      </c>
      <c r="P529" s="4">
        <f t="shared" si="265"/>
        <v>0.83333333333333215</v>
      </c>
      <c r="Q529" s="98" t="s">
        <v>10</v>
      </c>
      <c r="R529" s="86" t="s">
        <v>728</v>
      </c>
      <c r="S529" s="5">
        <f t="shared" si="268"/>
        <v>2.0833333333333259E-2</v>
      </c>
    </row>
    <row r="530" spans="1:19" ht="10.5" customHeight="1" outlineLevel="1" x14ac:dyDescent="0.2">
      <c r="B530" s="16"/>
      <c r="C530" s="16"/>
      <c r="D530" s="16"/>
      <c r="E530" s="16"/>
      <c r="F530" s="16"/>
      <c r="G530" s="16">
        <f t="shared" si="267"/>
        <v>2.0833333333333259E-2</v>
      </c>
      <c r="H530" s="16"/>
      <c r="I530" s="16"/>
      <c r="J530" s="16"/>
      <c r="K530" s="16"/>
      <c r="L530" s="16"/>
      <c r="M530" s="16"/>
      <c r="N530" s="2">
        <f>N509</f>
        <v>43404</v>
      </c>
      <c r="O530" s="5">
        <f t="shared" si="264"/>
        <v>0.83333333333333215</v>
      </c>
      <c r="P530" s="4">
        <f t="shared" si="265"/>
        <v>0.85416666666666541</v>
      </c>
      <c r="Q530" s="98" t="s">
        <v>10</v>
      </c>
      <c r="R530" s="86" t="s">
        <v>722</v>
      </c>
      <c r="S530" s="5">
        <f t="shared" si="268"/>
        <v>2.0833333333333259E-2</v>
      </c>
    </row>
    <row r="531" spans="1:19" ht="10.5" customHeight="1" outlineLevel="1" x14ac:dyDescent="0.2">
      <c r="B531" s="16"/>
      <c r="C531" s="16"/>
      <c r="D531" s="16"/>
      <c r="E531" s="16"/>
      <c r="F531" s="16"/>
      <c r="G531" s="16">
        <f t="shared" si="267"/>
        <v>2.0833333333333259E-2</v>
      </c>
      <c r="H531" s="16"/>
      <c r="I531" s="16"/>
      <c r="J531" s="16"/>
      <c r="K531" s="16"/>
      <c r="L531" s="16"/>
      <c r="M531" s="16"/>
      <c r="N531" s="2">
        <f>N509</f>
        <v>43404</v>
      </c>
      <c r="O531" s="5">
        <f t="shared" si="264"/>
        <v>0.85416666666666541</v>
      </c>
      <c r="P531" s="4">
        <f t="shared" si="265"/>
        <v>0.87499999999999867</v>
      </c>
      <c r="Q531" s="98" t="s">
        <v>10</v>
      </c>
      <c r="R531" s="86" t="s">
        <v>722</v>
      </c>
      <c r="S531" s="5">
        <f t="shared" si="268"/>
        <v>2.0833333333333259E-2</v>
      </c>
    </row>
    <row r="532" spans="1:19" ht="10.5" customHeight="1" outlineLevel="1" x14ac:dyDescent="0.2">
      <c r="B532" s="16"/>
      <c r="C532" s="16"/>
      <c r="D532" s="16"/>
      <c r="E532" s="16"/>
      <c r="F532" s="16"/>
      <c r="G532" s="16">
        <f t="shared" si="267"/>
        <v>2.0833333333333259E-2</v>
      </c>
      <c r="H532" s="16"/>
      <c r="I532" s="16"/>
      <c r="J532" s="16"/>
      <c r="K532" s="16"/>
      <c r="L532" s="16"/>
      <c r="M532" s="16"/>
      <c r="N532" s="2">
        <f>N509</f>
        <v>43404</v>
      </c>
      <c r="O532" s="5">
        <f t="shared" si="264"/>
        <v>0.87499999999999867</v>
      </c>
      <c r="P532" s="4">
        <f t="shared" si="265"/>
        <v>0.89583333333333193</v>
      </c>
      <c r="Q532" s="98" t="s">
        <v>10</v>
      </c>
      <c r="R532" s="86" t="s">
        <v>728</v>
      </c>
      <c r="S532" s="5">
        <f t="shared" si="268"/>
        <v>2.0833333333333259E-2</v>
      </c>
    </row>
    <row r="533" spans="1:19" ht="10.5" customHeight="1" outlineLevel="1" thickBot="1" x14ac:dyDescent="0.25">
      <c r="B533" s="16"/>
      <c r="C533" s="16"/>
      <c r="D533" s="16"/>
      <c r="E533" s="16"/>
      <c r="F533" s="16"/>
      <c r="G533" s="16">
        <f t="shared" si="267"/>
        <v>2.0833333333333259E-2</v>
      </c>
      <c r="H533" s="16"/>
      <c r="I533" s="16"/>
      <c r="J533" s="16"/>
      <c r="K533" s="16"/>
      <c r="L533" s="16"/>
      <c r="M533" s="16"/>
      <c r="N533" s="2">
        <f>N509</f>
        <v>43404</v>
      </c>
      <c r="O533" s="5">
        <f t="shared" si="264"/>
        <v>0.89583333333333193</v>
      </c>
      <c r="P533" s="4">
        <f t="shared" si="265"/>
        <v>0.91666666666666519</v>
      </c>
      <c r="Q533" s="98" t="s">
        <v>10</v>
      </c>
      <c r="R533" s="86" t="s">
        <v>728</v>
      </c>
      <c r="S533" s="5">
        <f t="shared" si="268"/>
        <v>2.0833333333333259E-2</v>
      </c>
    </row>
    <row r="534" spans="1:19" ht="10.5" customHeight="1" outlineLevel="1" x14ac:dyDescent="0.2">
      <c r="A534" s="17">
        <f t="shared" ref="A534:M534" si="269">SUM(A510:A533)</f>
        <v>0</v>
      </c>
      <c r="B534" s="17">
        <f t="shared" si="269"/>
        <v>0</v>
      </c>
      <c r="C534" s="17">
        <f t="shared" si="269"/>
        <v>0</v>
      </c>
      <c r="D534" s="17">
        <f t="shared" si="269"/>
        <v>2.0833333333333315E-2</v>
      </c>
      <c r="E534" s="17">
        <f t="shared" si="269"/>
        <v>0</v>
      </c>
      <c r="F534" s="17">
        <f t="shared" si="269"/>
        <v>6.2499999999999833E-2</v>
      </c>
      <c r="G534" s="17">
        <f t="shared" si="269"/>
        <v>0.31249999999999906</v>
      </c>
      <c r="H534" s="17">
        <f t="shared" si="269"/>
        <v>0</v>
      </c>
      <c r="I534" s="17">
        <f t="shared" si="269"/>
        <v>4.1666666666666519E-2</v>
      </c>
      <c r="J534" s="17">
        <f t="shared" si="269"/>
        <v>0</v>
      </c>
      <c r="K534" s="17">
        <f t="shared" si="269"/>
        <v>0</v>
      </c>
      <c r="L534" s="17">
        <f t="shared" si="269"/>
        <v>0</v>
      </c>
      <c r="M534" s="17">
        <f t="shared" si="269"/>
        <v>0</v>
      </c>
      <c r="N534" s="55" t="b">
        <f>SUM(A534:M534) = S534</f>
        <v>1</v>
      </c>
      <c r="O534" s="23"/>
      <c r="P534" s="23"/>
      <c r="Q534" s="49"/>
      <c r="R534" s="49"/>
      <c r="S534" s="17">
        <f>SUM(S510:S533)</f>
        <v>0.43749999999999872</v>
      </c>
    </row>
    <row r="535" spans="1:19" ht="10.5" customHeight="1" outlineLevel="1" x14ac:dyDescent="0.2">
      <c r="A535" s="8">
        <f t="shared" ref="A535:C535" si="270">(A534-INT(A534))*24</f>
        <v>0</v>
      </c>
      <c r="B535" s="8">
        <f t="shared" si="270"/>
        <v>0</v>
      </c>
      <c r="C535" s="8">
        <f t="shared" si="270"/>
        <v>0</v>
      </c>
      <c r="D535" s="18">
        <f>(D534-INT(D534))*24</f>
        <v>0.49999999999999956</v>
      </c>
      <c r="E535" s="18">
        <f>(E534-INT(E534))*24</f>
        <v>0</v>
      </c>
      <c r="F535" s="18">
        <f>(F534-INT(F534))*24</f>
        <v>1.499999999999996</v>
      </c>
      <c r="G535" s="18">
        <f>(G534-INT(G534))*24</f>
        <v>7.4999999999999769</v>
      </c>
      <c r="H535" s="18">
        <f t="shared" ref="H535:M535" si="271">(H534-INT(H534))*24</f>
        <v>0</v>
      </c>
      <c r="I535" s="18">
        <f t="shared" si="271"/>
        <v>0.99999999999999645</v>
      </c>
      <c r="J535" s="18">
        <f t="shared" si="271"/>
        <v>0</v>
      </c>
      <c r="K535" s="18">
        <f t="shared" si="271"/>
        <v>0</v>
      </c>
      <c r="L535" s="18">
        <f t="shared" si="271"/>
        <v>0</v>
      </c>
      <c r="M535" s="57">
        <f t="shared" si="271"/>
        <v>0</v>
      </c>
      <c r="N535" s="26">
        <f>SUM(A535:M535)</f>
        <v>10.499999999999968</v>
      </c>
      <c r="O535" s="9"/>
      <c r="P535" s="9"/>
      <c r="Q535" s="50"/>
      <c r="R535" s="50"/>
      <c r="S535" s="52"/>
    </row>
    <row r="536" spans="1:19" ht="10.5" customHeight="1" outlineLevel="1" thickBot="1" x14ac:dyDescent="0.25">
      <c r="A536" s="15"/>
      <c r="B536" s="11"/>
      <c r="C536" s="11"/>
      <c r="D536" s="20">
        <f>SUM(A535:D535)</f>
        <v>0.49999999999999956</v>
      </c>
      <c r="E536" s="20">
        <f t="shared" ref="E536:M536" si="272">E535</f>
        <v>0</v>
      </c>
      <c r="F536" s="20">
        <f t="shared" si="272"/>
        <v>1.499999999999996</v>
      </c>
      <c r="G536" s="20">
        <f t="shared" si="272"/>
        <v>7.4999999999999769</v>
      </c>
      <c r="H536" s="20">
        <f t="shared" si="272"/>
        <v>0</v>
      </c>
      <c r="I536" s="20">
        <f t="shared" si="272"/>
        <v>0.99999999999999645</v>
      </c>
      <c r="J536" s="20">
        <f t="shared" si="272"/>
        <v>0</v>
      </c>
      <c r="K536" s="20">
        <f t="shared" si="272"/>
        <v>0</v>
      </c>
      <c r="L536" s="20">
        <f t="shared" si="272"/>
        <v>0</v>
      </c>
      <c r="M536" s="58">
        <f t="shared" si="272"/>
        <v>0</v>
      </c>
      <c r="N536" s="60">
        <f>S536</f>
        <v>0.43749999999999872</v>
      </c>
      <c r="O536" s="12"/>
      <c r="P536" s="12"/>
      <c r="Q536" s="51"/>
      <c r="R536" s="51"/>
      <c r="S536" s="54">
        <f>SUM(S534:S535)</f>
        <v>0.43749999999999872</v>
      </c>
    </row>
    <row r="537" spans="1:19" ht="10.5" customHeight="1" outlineLevel="1" thickBot="1" x14ac:dyDescent="0.25">
      <c r="A537" s="39"/>
      <c r="B537" s="40" t="s">
        <v>252</v>
      </c>
      <c r="C537" s="40" t="s">
        <v>19</v>
      </c>
      <c r="D537" s="40" t="s">
        <v>3</v>
      </c>
      <c r="E537" s="59" t="s">
        <v>24</v>
      </c>
      <c r="F537" s="40" t="s">
        <v>12</v>
      </c>
      <c r="G537" s="39" t="s">
        <v>10</v>
      </c>
      <c r="H537" s="39" t="s">
        <v>11</v>
      </c>
      <c r="I537" s="39" t="s">
        <v>15</v>
      </c>
      <c r="J537" s="39" t="s">
        <v>13</v>
      </c>
      <c r="K537" s="39" t="s">
        <v>368</v>
      </c>
      <c r="L537" s="39" t="s">
        <v>687</v>
      </c>
      <c r="M537" s="59" t="s">
        <v>26</v>
      </c>
      <c r="N537" s="56">
        <f>N509+1</f>
        <v>43405</v>
      </c>
      <c r="O537" s="4">
        <v>0.41666666666666669</v>
      </c>
      <c r="P537" s="4">
        <f>O537</f>
        <v>0.41666666666666669</v>
      </c>
      <c r="Q537" s="47" t="s">
        <v>23</v>
      </c>
      <c r="R537" s="86" t="s">
        <v>662</v>
      </c>
      <c r="S537" s="5">
        <f t="shared" ref="S537" si="273">SUM(P537-O537)</f>
        <v>0</v>
      </c>
    </row>
    <row r="538" spans="1:19" ht="10.5" customHeight="1" outlineLevel="1" x14ac:dyDescent="0.2">
      <c r="B538" s="16"/>
      <c r="C538" s="13"/>
      <c r="D538" s="16"/>
      <c r="E538" s="16"/>
      <c r="F538" s="16"/>
      <c r="G538" s="16">
        <f>S538</f>
        <v>2.0833333333333315E-2</v>
      </c>
      <c r="H538" s="16"/>
      <c r="I538" s="16"/>
      <c r="J538" s="16"/>
      <c r="M538" s="16"/>
      <c r="N538" s="2">
        <f>N537</f>
        <v>43405</v>
      </c>
      <c r="O538" s="5">
        <f t="shared" ref="O538:O557" si="274">SUM(P537)</f>
        <v>0.41666666666666669</v>
      </c>
      <c r="P538" s="4">
        <f t="shared" ref="P538:P557" si="275">P537+0.0208333333333333</f>
        <v>0.4375</v>
      </c>
      <c r="Q538" s="98" t="s">
        <v>10</v>
      </c>
      <c r="R538" s="86" t="s">
        <v>722</v>
      </c>
      <c r="S538" s="5">
        <f t="shared" ref="S538:S540" si="276">SUM(P538-O538)</f>
        <v>2.0833333333333315E-2</v>
      </c>
    </row>
    <row r="539" spans="1:19" ht="10.5" customHeight="1" outlineLevel="1" x14ac:dyDescent="0.2">
      <c r="B539" s="16"/>
      <c r="C539" s="13"/>
      <c r="D539" s="16"/>
      <c r="E539" s="16"/>
      <c r="F539" s="16"/>
      <c r="G539" s="16"/>
      <c r="H539" s="16"/>
      <c r="I539" s="16"/>
      <c r="J539" s="16"/>
      <c r="K539" s="16">
        <f>S539</f>
        <v>2.0833333333333315E-2</v>
      </c>
      <c r="M539" s="16"/>
      <c r="N539" s="2">
        <f>N537</f>
        <v>43405</v>
      </c>
      <c r="O539" s="5">
        <f t="shared" si="274"/>
        <v>0.4375</v>
      </c>
      <c r="P539" s="4">
        <f t="shared" si="275"/>
        <v>0.45833333333333331</v>
      </c>
      <c r="Q539" s="98" t="s">
        <v>368</v>
      </c>
      <c r="R539" s="86" t="s">
        <v>724</v>
      </c>
      <c r="S539" s="5">
        <f t="shared" si="276"/>
        <v>2.0833333333333315E-2</v>
      </c>
    </row>
    <row r="540" spans="1:19" ht="10.5" customHeight="1" outlineLevel="1" x14ac:dyDescent="0.2">
      <c r="B540" s="16"/>
      <c r="C540" s="13"/>
      <c r="D540" s="16"/>
      <c r="E540" s="16"/>
      <c r="F540" s="16"/>
      <c r="G540" s="16"/>
      <c r="H540" s="16"/>
      <c r="I540" s="16"/>
      <c r="J540" s="16"/>
      <c r="K540" s="16"/>
      <c r="L540" s="16">
        <f>S540</f>
        <v>2.0833333333333315E-2</v>
      </c>
      <c r="M540" s="13"/>
      <c r="N540" s="2">
        <f>N537</f>
        <v>43405</v>
      </c>
      <c r="O540" s="5">
        <f t="shared" si="274"/>
        <v>0.45833333333333331</v>
      </c>
      <c r="P540" s="4">
        <f t="shared" si="275"/>
        <v>0.47916666666666663</v>
      </c>
      <c r="Q540" s="98" t="s">
        <v>687</v>
      </c>
      <c r="R540" s="86" t="s">
        <v>725</v>
      </c>
      <c r="S540" s="5">
        <f t="shared" si="276"/>
        <v>2.0833333333333315E-2</v>
      </c>
    </row>
    <row r="541" spans="1:19" ht="10.5" customHeight="1" outlineLevel="1" x14ac:dyDescent="0.2">
      <c r="B541" s="16"/>
      <c r="C541" s="16"/>
      <c r="D541" s="16"/>
      <c r="E541" s="16"/>
      <c r="F541" s="16"/>
      <c r="G541" s="16"/>
      <c r="H541" s="16"/>
      <c r="I541" s="16"/>
      <c r="J541" s="16"/>
      <c r="K541" s="16"/>
      <c r="L541" s="16">
        <f>S541</f>
        <v>2.0833333333333315E-2</v>
      </c>
      <c r="M541" s="16"/>
      <c r="N541" s="2">
        <f>N537</f>
        <v>43405</v>
      </c>
      <c r="O541" s="5">
        <f t="shared" si="274"/>
        <v>0.47916666666666663</v>
      </c>
      <c r="P541" s="4">
        <f t="shared" si="275"/>
        <v>0.49999999999999994</v>
      </c>
      <c r="Q541" s="98" t="s">
        <v>687</v>
      </c>
      <c r="R541" s="86" t="s">
        <v>725</v>
      </c>
      <c r="S541" s="5">
        <f>SUM(P541-O541)</f>
        <v>2.0833333333333315E-2</v>
      </c>
    </row>
    <row r="542" spans="1:19" ht="10.5" customHeight="1" outlineLevel="1" x14ac:dyDescent="0.2">
      <c r="B542" s="16"/>
      <c r="C542" s="16"/>
      <c r="D542" s="16"/>
      <c r="E542" s="16"/>
      <c r="F542" s="16"/>
      <c r="G542" s="16"/>
      <c r="H542" s="16"/>
      <c r="I542" s="16"/>
      <c r="J542" s="16"/>
      <c r="K542" s="16"/>
      <c r="L542" s="16">
        <f>S542</f>
        <v>2.0833333333333315E-2</v>
      </c>
      <c r="M542" s="16"/>
      <c r="N542" s="2">
        <f>N537</f>
        <v>43405</v>
      </c>
      <c r="O542" s="5">
        <f t="shared" si="274"/>
        <v>0.49999999999999994</v>
      </c>
      <c r="P542" s="4">
        <f t="shared" si="275"/>
        <v>0.52083333333333326</v>
      </c>
      <c r="Q542" s="98" t="s">
        <v>687</v>
      </c>
      <c r="R542" s="86" t="s">
        <v>725</v>
      </c>
      <c r="S542" s="5">
        <f>SUM(P542-O542)</f>
        <v>2.0833333333333315E-2</v>
      </c>
    </row>
    <row r="543" spans="1:19" ht="10.5" customHeight="1" outlineLevel="1" x14ac:dyDescent="0.2">
      <c r="B543" s="16"/>
      <c r="C543" s="13"/>
      <c r="D543" s="16"/>
      <c r="E543" s="16"/>
      <c r="F543" s="16"/>
      <c r="G543" s="16"/>
      <c r="H543" s="16"/>
      <c r="I543" s="16"/>
      <c r="J543" s="16"/>
      <c r="K543" s="16"/>
      <c r="L543" s="16"/>
      <c r="M543" s="13"/>
      <c r="N543" s="2">
        <f>N537</f>
        <v>43405</v>
      </c>
      <c r="O543" s="5">
        <f t="shared" si="274"/>
        <v>0.52083333333333326</v>
      </c>
      <c r="P543" s="4">
        <f t="shared" si="275"/>
        <v>0.54166666666666652</v>
      </c>
      <c r="Q543" s="98" t="s">
        <v>23</v>
      </c>
      <c r="R543" s="86" t="s">
        <v>44</v>
      </c>
      <c r="S543" s="5"/>
    </row>
    <row r="544" spans="1:19" ht="10.5" customHeight="1" outlineLevel="1" x14ac:dyDescent="0.2">
      <c r="B544" s="16"/>
      <c r="C544" s="13"/>
      <c r="D544" s="16"/>
      <c r="E544" s="16"/>
      <c r="F544" s="16"/>
      <c r="G544" s="16"/>
      <c r="H544" s="16"/>
      <c r="I544" s="16"/>
      <c r="J544" s="16"/>
      <c r="L544" s="16"/>
      <c r="M544" s="16"/>
      <c r="N544" s="2">
        <f>N537</f>
        <v>43405</v>
      </c>
      <c r="O544" s="5">
        <f t="shared" si="274"/>
        <v>0.54166666666666652</v>
      </c>
      <c r="P544" s="4">
        <f t="shared" si="275"/>
        <v>0.56249999999999978</v>
      </c>
      <c r="Q544" s="98" t="s">
        <v>23</v>
      </c>
      <c r="R544" s="86" t="s">
        <v>44</v>
      </c>
      <c r="S544" s="5"/>
    </row>
    <row r="545" spans="1:19" ht="10.5" customHeight="1" outlineLevel="1" x14ac:dyDescent="0.2">
      <c r="B545" s="16"/>
      <c r="C545" s="13"/>
      <c r="D545" s="16"/>
      <c r="E545" s="16"/>
      <c r="F545" s="16"/>
      <c r="G545" s="16">
        <f t="shared" ref="G545:G555" si="277">S545</f>
        <v>2.0833333333333259E-2</v>
      </c>
      <c r="H545" s="16"/>
      <c r="I545" s="16"/>
      <c r="J545" s="16"/>
      <c r="L545" s="16"/>
      <c r="M545" s="13"/>
      <c r="N545" s="2">
        <f>N537</f>
        <v>43405</v>
      </c>
      <c r="O545" s="5">
        <f t="shared" si="274"/>
        <v>0.56249999999999978</v>
      </c>
      <c r="P545" s="4">
        <f t="shared" si="275"/>
        <v>0.58333333333333304</v>
      </c>
      <c r="Q545" s="98" t="s">
        <v>10</v>
      </c>
      <c r="R545" s="86" t="s">
        <v>722</v>
      </c>
      <c r="S545" s="5">
        <f>SUM(P545-O545)</f>
        <v>2.0833333333333259E-2</v>
      </c>
    </row>
    <row r="546" spans="1:19" ht="10.5" customHeight="1" outlineLevel="1" x14ac:dyDescent="0.2">
      <c r="B546" s="16"/>
      <c r="C546" s="13"/>
      <c r="D546" s="16"/>
      <c r="E546" s="16"/>
      <c r="F546" s="16"/>
      <c r="G546" s="16">
        <f t="shared" si="277"/>
        <v>2.0833333333333259E-2</v>
      </c>
      <c r="H546" s="16"/>
      <c r="I546" s="16"/>
      <c r="J546" s="16"/>
      <c r="K546" s="16"/>
      <c r="L546" s="16"/>
      <c r="M546" s="13"/>
      <c r="N546" s="2">
        <f>N537</f>
        <v>43405</v>
      </c>
      <c r="O546" s="5">
        <f t="shared" si="274"/>
        <v>0.58333333333333304</v>
      </c>
      <c r="P546" s="4">
        <f t="shared" si="275"/>
        <v>0.6041666666666663</v>
      </c>
      <c r="Q546" s="98" t="s">
        <v>10</v>
      </c>
      <c r="R546" s="86" t="s">
        <v>726</v>
      </c>
      <c r="S546" s="5">
        <f>SUM(P546-O546)</f>
        <v>2.0833333333333259E-2</v>
      </c>
    </row>
    <row r="547" spans="1:19" ht="10.5" customHeight="1" outlineLevel="1" x14ac:dyDescent="0.2">
      <c r="B547" s="16"/>
      <c r="C547" s="16"/>
      <c r="D547" s="16"/>
      <c r="E547" s="16"/>
      <c r="F547" s="16"/>
      <c r="G547" s="16">
        <f t="shared" si="277"/>
        <v>2.0833333333333259E-2</v>
      </c>
      <c r="H547" s="16"/>
      <c r="I547" s="16"/>
      <c r="J547" s="16"/>
      <c r="K547" s="16"/>
      <c r="L547" s="16"/>
      <c r="M547" s="16"/>
      <c r="N547" s="2">
        <f>N537</f>
        <v>43405</v>
      </c>
      <c r="O547" s="5">
        <f t="shared" si="274"/>
        <v>0.6041666666666663</v>
      </c>
      <c r="P547" s="4">
        <f t="shared" si="275"/>
        <v>0.62499999999999956</v>
      </c>
      <c r="Q547" s="98" t="s">
        <v>10</v>
      </c>
      <c r="R547" s="86" t="s">
        <v>726</v>
      </c>
      <c r="S547" s="5">
        <f>SUM(P547-O547)</f>
        <v>2.0833333333333259E-2</v>
      </c>
    </row>
    <row r="548" spans="1:19" ht="10.5" customHeight="1" outlineLevel="1" x14ac:dyDescent="0.2">
      <c r="A548" s="16"/>
      <c r="B548" s="16"/>
      <c r="C548" s="16"/>
      <c r="D548" s="16"/>
      <c r="E548" s="16"/>
      <c r="F548" s="16"/>
      <c r="G548" s="16">
        <f t="shared" si="277"/>
        <v>2.0833333333333259E-2</v>
      </c>
      <c r="H548" s="16"/>
      <c r="I548" s="16"/>
      <c r="J548" s="16"/>
      <c r="K548" s="16"/>
      <c r="L548" s="16"/>
      <c r="M548" s="16"/>
      <c r="N548" s="2">
        <f>N537</f>
        <v>43405</v>
      </c>
      <c r="O548" s="5">
        <f t="shared" si="274"/>
        <v>0.62499999999999956</v>
      </c>
      <c r="P548" s="4">
        <f t="shared" si="275"/>
        <v>0.64583333333333282</v>
      </c>
      <c r="Q548" s="98" t="s">
        <v>10</v>
      </c>
      <c r="R548" s="86" t="s">
        <v>726</v>
      </c>
      <c r="S548" s="5">
        <f>SUM(P548-O548)</f>
        <v>2.0833333333333259E-2</v>
      </c>
    </row>
    <row r="549" spans="1:19" ht="10.5" customHeight="1" outlineLevel="1" x14ac:dyDescent="0.2">
      <c r="B549" s="16"/>
      <c r="C549" s="13"/>
      <c r="D549" s="16"/>
      <c r="E549" s="16"/>
      <c r="F549" s="16"/>
      <c r="G549" s="16">
        <f t="shared" si="277"/>
        <v>2.0833333333333259E-2</v>
      </c>
      <c r="H549" s="16"/>
      <c r="I549" s="16"/>
      <c r="J549" s="16"/>
      <c r="K549" s="16"/>
      <c r="L549" s="16"/>
      <c r="M549" s="16"/>
      <c r="N549" s="2">
        <f>N537</f>
        <v>43405</v>
      </c>
      <c r="O549" s="5">
        <f t="shared" si="274"/>
        <v>0.64583333333333282</v>
      </c>
      <c r="P549" s="4">
        <f t="shared" si="275"/>
        <v>0.66666666666666607</v>
      </c>
      <c r="Q549" s="98" t="s">
        <v>10</v>
      </c>
      <c r="R549" s="86" t="s">
        <v>726</v>
      </c>
      <c r="S549" s="5">
        <f>SUM(P549-O549)</f>
        <v>2.0833333333333259E-2</v>
      </c>
    </row>
    <row r="550" spans="1:19" ht="10.5" customHeight="1" outlineLevel="1" x14ac:dyDescent="0.2">
      <c r="B550" s="16"/>
      <c r="C550" s="13"/>
      <c r="D550" s="16"/>
      <c r="E550" s="16"/>
      <c r="F550" s="16"/>
      <c r="G550" s="16">
        <f t="shared" si="277"/>
        <v>2.0833333333333259E-2</v>
      </c>
      <c r="H550" s="16"/>
      <c r="I550" s="16"/>
      <c r="J550" s="16"/>
      <c r="K550" s="16"/>
      <c r="L550" s="16"/>
      <c r="M550" s="16"/>
      <c r="N550" s="2">
        <f>N537</f>
        <v>43405</v>
      </c>
      <c r="O550" s="5">
        <f t="shared" si="274"/>
        <v>0.66666666666666607</v>
      </c>
      <c r="P550" s="4">
        <f t="shared" si="275"/>
        <v>0.68749999999999933</v>
      </c>
      <c r="Q550" s="98" t="s">
        <v>10</v>
      </c>
      <c r="R550" s="86" t="s">
        <v>726</v>
      </c>
      <c r="S550" s="5">
        <f t="shared" ref="S550" si="278">SUM(P550-O550)</f>
        <v>2.0833333333333259E-2</v>
      </c>
    </row>
    <row r="551" spans="1:19" ht="10.5" customHeight="1" outlineLevel="1" x14ac:dyDescent="0.2">
      <c r="B551" s="16"/>
      <c r="C551" s="13"/>
      <c r="D551" s="16"/>
      <c r="E551" s="16"/>
      <c r="F551" s="16"/>
      <c r="G551" s="16">
        <f t="shared" si="277"/>
        <v>2.0833333333333259E-2</v>
      </c>
      <c r="H551" s="16"/>
      <c r="I551" s="16"/>
      <c r="J551" s="16"/>
      <c r="K551" s="16"/>
      <c r="L551" s="16"/>
      <c r="M551" s="16"/>
      <c r="N551" s="2">
        <f>N537</f>
        <v>43405</v>
      </c>
      <c r="O551" s="5">
        <f t="shared" si="274"/>
        <v>0.68749999999999933</v>
      </c>
      <c r="P551" s="4">
        <f t="shared" si="275"/>
        <v>0.70833333333333259</v>
      </c>
      <c r="Q551" s="98" t="s">
        <v>10</v>
      </c>
      <c r="R551" s="86" t="s">
        <v>726</v>
      </c>
      <c r="S551" s="5">
        <f>SUM(P551-O551)</f>
        <v>2.0833333333333259E-2</v>
      </c>
    </row>
    <row r="552" spans="1:19" ht="10.5" customHeight="1" outlineLevel="1" x14ac:dyDescent="0.2">
      <c r="B552" s="16"/>
      <c r="C552" s="13"/>
      <c r="D552" s="16"/>
      <c r="E552" s="16"/>
      <c r="F552" s="16"/>
      <c r="G552" s="16">
        <f t="shared" si="277"/>
        <v>2.0833333333333259E-2</v>
      </c>
      <c r="H552" s="16"/>
      <c r="I552" s="16"/>
      <c r="J552" s="16"/>
      <c r="K552" s="16"/>
      <c r="L552" s="16"/>
      <c r="M552" s="16"/>
      <c r="N552" s="2">
        <f>N537</f>
        <v>43405</v>
      </c>
      <c r="O552" s="5">
        <f t="shared" si="274"/>
        <v>0.70833333333333259</v>
      </c>
      <c r="P552" s="4">
        <f t="shared" si="275"/>
        <v>0.72916666666666585</v>
      </c>
      <c r="Q552" s="98" t="s">
        <v>10</v>
      </c>
      <c r="R552" s="86" t="s">
        <v>726</v>
      </c>
      <c r="S552" s="5">
        <f t="shared" ref="S552:S557" si="279">SUM(P552-O552)</f>
        <v>2.0833333333333259E-2</v>
      </c>
    </row>
    <row r="553" spans="1:19" ht="10.5" customHeight="1" outlineLevel="1" x14ac:dyDescent="0.2">
      <c r="B553" s="16"/>
      <c r="C553" s="13"/>
      <c r="D553" s="16"/>
      <c r="E553" s="16"/>
      <c r="F553" s="16"/>
      <c r="G553" s="16">
        <f t="shared" si="277"/>
        <v>2.0833333333333259E-2</v>
      </c>
      <c r="H553" s="16"/>
      <c r="I553" s="16"/>
      <c r="J553" s="16"/>
      <c r="K553" s="16"/>
      <c r="L553" s="16"/>
      <c r="M553" s="16"/>
      <c r="N553" s="2">
        <f>N537</f>
        <v>43405</v>
      </c>
      <c r="O553" s="5">
        <f t="shared" si="274"/>
        <v>0.72916666666666585</v>
      </c>
      <c r="P553" s="4">
        <f t="shared" si="275"/>
        <v>0.74999999999999911</v>
      </c>
      <c r="Q553" s="98" t="s">
        <v>10</v>
      </c>
      <c r="R553" s="86" t="s">
        <v>726</v>
      </c>
      <c r="S553" s="5">
        <f t="shared" si="279"/>
        <v>2.0833333333333259E-2</v>
      </c>
    </row>
    <row r="554" spans="1:19" ht="10.5" customHeight="1" outlineLevel="1" x14ac:dyDescent="0.2">
      <c r="B554" s="16"/>
      <c r="C554" s="13"/>
      <c r="D554" s="16"/>
      <c r="E554" s="16"/>
      <c r="F554" s="16"/>
      <c r="G554" s="16">
        <f t="shared" si="277"/>
        <v>2.0833333333333259E-2</v>
      </c>
      <c r="H554" s="16"/>
      <c r="I554" s="16"/>
      <c r="J554" s="16"/>
      <c r="K554" s="16"/>
      <c r="L554" s="16"/>
      <c r="M554" s="16"/>
      <c r="N554" s="2">
        <f>N537</f>
        <v>43405</v>
      </c>
      <c r="O554" s="5">
        <f t="shared" si="274"/>
        <v>0.74999999999999911</v>
      </c>
      <c r="P554" s="4">
        <f t="shared" si="275"/>
        <v>0.77083333333333237</v>
      </c>
      <c r="Q554" s="98" t="s">
        <v>10</v>
      </c>
      <c r="R554" s="86" t="s">
        <v>726</v>
      </c>
      <c r="S554" s="5">
        <f t="shared" si="279"/>
        <v>2.0833333333333259E-2</v>
      </c>
    </row>
    <row r="555" spans="1:19" ht="10.5" customHeight="1" outlineLevel="1" x14ac:dyDescent="0.2">
      <c r="B555" s="16"/>
      <c r="C555" s="13"/>
      <c r="D555" s="16"/>
      <c r="E555" s="16"/>
      <c r="F555" s="16"/>
      <c r="G555" s="16">
        <f t="shared" si="277"/>
        <v>2.0833333333333259E-2</v>
      </c>
      <c r="H555" s="16"/>
      <c r="I555" s="16"/>
      <c r="J555" s="16"/>
      <c r="K555" s="16"/>
      <c r="L555" s="16"/>
      <c r="M555" s="16"/>
      <c r="N555" s="2">
        <f>N537</f>
        <v>43405</v>
      </c>
      <c r="O555" s="5">
        <f t="shared" si="274"/>
        <v>0.77083333333333237</v>
      </c>
      <c r="P555" s="4">
        <f t="shared" si="275"/>
        <v>0.79166666666666563</v>
      </c>
      <c r="Q555" s="98" t="s">
        <v>10</v>
      </c>
      <c r="R555" s="86" t="s">
        <v>726</v>
      </c>
      <c r="S555" s="5">
        <f t="shared" si="279"/>
        <v>2.0833333333333259E-2</v>
      </c>
    </row>
    <row r="556" spans="1:19" ht="10.5" customHeight="1" outlineLevel="1" x14ac:dyDescent="0.2">
      <c r="B556" s="16"/>
      <c r="C556" s="13"/>
      <c r="D556" s="16"/>
      <c r="E556" s="16"/>
      <c r="F556" s="16"/>
      <c r="G556" s="16"/>
      <c r="H556" s="16"/>
      <c r="I556" s="16"/>
      <c r="J556" s="16"/>
      <c r="K556" s="16"/>
      <c r="L556" s="16"/>
      <c r="M556" s="16"/>
      <c r="N556" s="2">
        <f>N537</f>
        <v>43405</v>
      </c>
      <c r="O556" s="5">
        <f t="shared" si="274"/>
        <v>0.79166666666666563</v>
      </c>
      <c r="P556" s="4">
        <f t="shared" si="275"/>
        <v>0.81249999999999889</v>
      </c>
      <c r="Q556" s="98" t="s">
        <v>23</v>
      </c>
      <c r="R556" s="86" t="s">
        <v>723</v>
      </c>
      <c r="S556" s="5"/>
    </row>
    <row r="557" spans="1:19" ht="10.5" customHeight="1" outlineLevel="1" thickBot="1" x14ac:dyDescent="0.25">
      <c r="B557" s="16"/>
      <c r="C557" s="13"/>
      <c r="D557" s="16"/>
      <c r="E557" s="16"/>
      <c r="F557" s="16"/>
      <c r="G557" s="16">
        <f>S557</f>
        <v>2.0833333333333259E-2</v>
      </c>
      <c r="H557" s="16"/>
      <c r="I557" s="16"/>
      <c r="J557" s="16"/>
      <c r="K557" s="16"/>
      <c r="L557" s="16"/>
      <c r="M557" s="16"/>
      <c r="N557" s="2">
        <f>N537</f>
        <v>43405</v>
      </c>
      <c r="O557" s="5">
        <f t="shared" si="274"/>
        <v>0.81249999999999889</v>
      </c>
      <c r="P557" s="4">
        <f t="shared" si="275"/>
        <v>0.83333333333333215</v>
      </c>
      <c r="Q557" s="98" t="s">
        <v>10</v>
      </c>
      <c r="R557" s="86" t="s">
        <v>726</v>
      </c>
      <c r="S557" s="5">
        <f t="shared" si="279"/>
        <v>2.0833333333333259E-2</v>
      </c>
    </row>
    <row r="558" spans="1:19" ht="10.5" customHeight="1" outlineLevel="1" x14ac:dyDescent="0.2">
      <c r="A558" s="17">
        <f t="shared" ref="A558:M558" si="280">SUM(A538:A557)</f>
        <v>0</v>
      </c>
      <c r="B558" s="17">
        <f t="shared" si="280"/>
        <v>0</v>
      </c>
      <c r="C558" s="17">
        <f t="shared" si="280"/>
        <v>0</v>
      </c>
      <c r="D558" s="17">
        <f t="shared" si="280"/>
        <v>0</v>
      </c>
      <c r="E558" s="17">
        <f t="shared" si="280"/>
        <v>0</v>
      </c>
      <c r="F558" s="17">
        <f t="shared" si="280"/>
        <v>0</v>
      </c>
      <c r="G558" s="17">
        <f t="shared" si="280"/>
        <v>0.27083333333333243</v>
      </c>
      <c r="H558" s="17">
        <f t="shared" si="280"/>
        <v>0</v>
      </c>
      <c r="I558" s="17">
        <f t="shared" si="280"/>
        <v>0</v>
      </c>
      <c r="J558" s="17">
        <f t="shared" si="280"/>
        <v>0</v>
      </c>
      <c r="K558" s="17">
        <f t="shared" si="280"/>
        <v>2.0833333333333315E-2</v>
      </c>
      <c r="L558" s="17">
        <f t="shared" si="280"/>
        <v>6.2499999999999944E-2</v>
      </c>
      <c r="M558" s="17">
        <f t="shared" si="280"/>
        <v>0</v>
      </c>
      <c r="N558" s="55" t="b">
        <f>SUM(A558:M558) = S558</f>
        <v>1</v>
      </c>
      <c r="O558" s="23"/>
      <c r="P558" s="23"/>
      <c r="Q558" s="49"/>
      <c r="R558" s="49"/>
      <c r="S558" s="17">
        <f>SUM(S538:S557)</f>
        <v>0.35416666666666569</v>
      </c>
    </row>
    <row r="559" spans="1:19" ht="10.5" customHeight="1" outlineLevel="1" x14ac:dyDescent="0.2">
      <c r="A559" s="8">
        <f t="shared" ref="A559:C559" si="281">(A558-INT(A558))*24</f>
        <v>0</v>
      </c>
      <c r="B559" s="8">
        <f t="shared" si="281"/>
        <v>0</v>
      </c>
      <c r="C559" s="8">
        <f t="shared" si="281"/>
        <v>0</v>
      </c>
      <c r="D559" s="18">
        <f>(D558-INT(D558))*24</f>
        <v>0</v>
      </c>
      <c r="E559" s="18">
        <f>(E558-INT(E558))*24</f>
        <v>0</v>
      </c>
      <c r="F559" s="18">
        <f>(F558-INT(F558))*24</f>
        <v>0</v>
      </c>
      <c r="G559" s="18">
        <f>(G558-INT(G558))*24</f>
        <v>6.4999999999999787</v>
      </c>
      <c r="H559" s="18">
        <f t="shared" ref="H559:M559" si="282">(H558-INT(H558))*24</f>
        <v>0</v>
      </c>
      <c r="I559" s="18">
        <f t="shared" si="282"/>
        <v>0</v>
      </c>
      <c r="J559" s="18">
        <f t="shared" si="282"/>
        <v>0</v>
      </c>
      <c r="K559" s="18">
        <f t="shared" si="282"/>
        <v>0.49999999999999956</v>
      </c>
      <c r="L559" s="18">
        <f t="shared" si="282"/>
        <v>1.4999999999999987</v>
      </c>
      <c r="M559" s="57">
        <f t="shared" si="282"/>
        <v>0</v>
      </c>
      <c r="N559" s="26">
        <f>SUM(A559:M559)</f>
        <v>8.4999999999999769</v>
      </c>
      <c r="O559" s="24"/>
      <c r="P559" s="24"/>
      <c r="Q559" s="50"/>
      <c r="R559" s="50"/>
      <c r="S559" s="52"/>
    </row>
    <row r="560" spans="1:19" ht="10.5" customHeight="1" outlineLevel="1" thickBot="1" x14ac:dyDescent="0.25">
      <c r="A560" s="27"/>
      <c r="B560" s="19"/>
      <c r="C560" s="19"/>
      <c r="D560" s="20">
        <f>SUM(A559:D559)</f>
        <v>0</v>
      </c>
      <c r="E560" s="20">
        <f t="shared" ref="E560:M560" si="283">E559</f>
        <v>0</v>
      </c>
      <c r="F560" s="20">
        <f t="shared" si="283"/>
        <v>0</v>
      </c>
      <c r="G560" s="20">
        <f t="shared" si="283"/>
        <v>6.4999999999999787</v>
      </c>
      <c r="H560" s="20">
        <f t="shared" si="283"/>
        <v>0</v>
      </c>
      <c r="I560" s="20">
        <f t="shared" si="283"/>
        <v>0</v>
      </c>
      <c r="J560" s="20">
        <f t="shared" si="283"/>
        <v>0</v>
      </c>
      <c r="K560" s="20">
        <f t="shared" si="283"/>
        <v>0.49999999999999956</v>
      </c>
      <c r="L560" s="20">
        <f t="shared" si="283"/>
        <v>1.4999999999999987</v>
      </c>
      <c r="M560" s="58">
        <f t="shared" si="283"/>
        <v>0</v>
      </c>
      <c r="N560" s="60">
        <f>S560</f>
        <v>0.35416666666666569</v>
      </c>
      <c r="O560" s="25"/>
      <c r="P560" s="25"/>
      <c r="Q560" s="51"/>
      <c r="R560" s="51"/>
      <c r="S560" s="54">
        <f>SUM(S558:S559)</f>
        <v>0.35416666666666569</v>
      </c>
    </row>
    <row r="561" spans="1:19" ht="10.5" customHeight="1" outlineLevel="1" thickBot="1" x14ac:dyDescent="0.25">
      <c r="A561" s="39"/>
      <c r="B561" s="40" t="s">
        <v>252</v>
      </c>
      <c r="C561" s="40" t="s">
        <v>19</v>
      </c>
      <c r="D561" s="40" t="s">
        <v>3</v>
      </c>
      <c r="E561" s="59" t="s">
        <v>24</v>
      </c>
      <c r="F561" s="40" t="s">
        <v>12</v>
      </c>
      <c r="G561" s="39" t="s">
        <v>10</v>
      </c>
      <c r="H561" s="39" t="s">
        <v>11</v>
      </c>
      <c r="I561" s="39" t="s">
        <v>15</v>
      </c>
      <c r="J561" s="39" t="s">
        <v>13</v>
      </c>
      <c r="K561" s="39" t="s">
        <v>368</v>
      </c>
      <c r="L561" s="39" t="s">
        <v>687</v>
      </c>
      <c r="M561" s="59" t="s">
        <v>26</v>
      </c>
      <c r="N561" s="56">
        <f>N537+1</f>
        <v>43406</v>
      </c>
      <c r="O561" s="4">
        <v>0.41666666666666669</v>
      </c>
      <c r="P561" s="4">
        <f>O561</f>
        <v>0.41666666666666669</v>
      </c>
      <c r="Q561" s="47" t="s">
        <v>23</v>
      </c>
      <c r="R561" s="86" t="s">
        <v>661</v>
      </c>
      <c r="S561" s="5">
        <f t="shared" ref="S561" si="284">SUM(P561-O561)</f>
        <v>0</v>
      </c>
    </row>
    <row r="562" spans="1:19" ht="10.5" customHeight="1" outlineLevel="1" x14ac:dyDescent="0.2">
      <c r="B562" s="16"/>
      <c r="C562" s="13"/>
      <c r="D562" s="16">
        <f>S562</f>
        <v>2.0833333333333315E-2</v>
      </c>
      <c r="E562" s="16"/>
      <c r="F562" s="16"/>
      <c r="G562" s="16"/>
      <c r="H562" s="16"/>
      <c r="J562" s="16"/>
      <c r="M562" s="16"/>
      <c r="N562" s="2">
        <f>N561</f>
        <v>43406</v>
      </c>
      <c r="O562" s="3">
        <f>SUM(P561)</f>
        <v>0.41666666666666669</v>
      </c>
      <c r="P562" s="4">
        <f>P561+0.0208333333333333</f>
        <v>0.4375</v>
      </c>
      <c r="Q562" s="98" t="s">
        <v>3</v>
      </c>
      <c r="R562" s="86" t="s">
        <v>21</v>
      </c>
      <c r="S562" s="5">
        <f t="shared" ref="S562:S563" si="285">SUM(P562-O562)</f>
        <v>2.0833333333333315E-2</v>
      </c>
    </row>
    <row r="563" spans="1:19" ht="10.5" customHeight="1" outlineLevel="1" x14ac:dyDescent="0.2">
      <c r="B563" s="16"/>
      <c r="C563" s="13"/>
      <c r="D563" s="16"/>
      <c r="E563" s="16"/>
      <c r="F563" s="16"/>
      <c r="G563" s="16">
        <f>S563</f>
        <v>2.0833333333333315E-2</v>
      </c>
      <c r="H563" s="16"/>
      <c r="I563" s="16"/>
      <c r="J563" s="16"/>
      <c r="K563" s="16"/>
      <c r="M563" s="16"/>
      <c r="N563" s="2">
        <f>N561</f>
        <v>43406</v>
      </c>
      <c r="O563" s="3">
        <f t="shared" ref="O563:O578" si="286">SUM(P562)</f>
        <v>0.4375</v>
      </c>
      <c r="P563" s="4">
        <f t="shared" ref="P563:P578" si="287">P562+0.0208333333333333</f>
        <v>0.45833333333333331</v>
      </c>
      <c r="Q563" s="98" t="s">
        <v>10</v>
      </c>
      <c r="R563" s="86" t="s">
        <v>728</v>
      </c>
      <c r="S563" s="5">
        <f t="shared" si="285"/>
        <v>2.0833333333333315E-2</v>
      </c>
    </row>
    <row r="564" spans="1:19" ht="10.5" customHeight="1" outlineLevel="1" x14ac:dyDescent="0.2">
      <c r="B564" s="16"/>
      <c r="C564" s="13"/>
      <c r="D564" s="5"/>
      <c r="E564" s="16"/>
      <c r="F564" s="16"/>
      <c r="G564" s="16">
        <f>S564</f>
        <v>2.0833333333333315E-2</v>
      </c>
      <c r="H564" s="16"/>
      <c r="I564" s="16"/>
      <c r="J564" s="16"/>
      <c r="K564" s="16"/>
      <c r="L564" s="16"/>
      <c r="M564" s="13"/>
      <c r="N564" s="2">
        <f>N561</f>
        <v>43406</v>
      </c>
      <c r="O564" s="3">
        <f t="shared" si="286"/>
        <v>0.45833333333333331</v>
      </c>
      <c r="P564" s="4">
        <f t="shared" si="287"/>
        <v>0.47916666666666663</v>
      </c>
      <c r="Q564" s="98" t="s">
        <v>10</v>
      </c>
      <c r="R564" s="86" t="s">
        <v>728</v>
      </c>
      <c r="S564" s="5">
        <f>SUM(P564-O564)</f>
        <v>2.0833333333333315E-2</v>
      </c>
    </row>
    <row r="565" spans="1:19" ht="10.5" customHeight="1" outlineLevel="1" x14ac:dyDescent="0.2">
      <c r="B565" s="16"/>
      <c r="C565" s="13"/>
      <c r="D565" s="16"/>
      <c r="E565" s="16"/>
      <c r="F565" s="16"/>
      <c r="G565" s="16"/>
      <c r="H565" s="16"/>
      <c r="I565" s="16"/>
      <c r="J565" s="16"/>
      <c r="K565" s="16"/>
      <c r="L565" s="16">
        <f>S565</f>
        <v>2.0833333333333315E-2</v>
      </c>
      <c r="M565" s="16"/>
      <c r="N565" s="2">
        <f>N561</f>
        <v>43406</v>
      </c>
      <c r="O565" s="3">
        <f t="shared" si="286"/>
        <v>0.47916666666666663</v>
      </c>
      <c r="P565" s="4">
        <f t="shared" si="287"/>
        <v>0.49999999999999994</v>
      </c>
      <c r="Q565" s="98" t="s">
        <v>687</v>
      </c>
      <c r="R565" s="86" t="s">
        <v>727</v>
      </c>
      <c r="S565" s="5">
        <f>SUM(P565-O565)</f>
        <v>2.0833333333333315E-2</v>
      </c>
    </row>
    <row r="566" spans="1:19" ht="10.5" customHeight="1" outlineLevel="1" x14ac:dyDescent="0.2">
      <c r="B566" s="16"/>
      <c r="C566" s="13"/>
      <c r="D566" s="16"/>
      <c r="E566" s="16"/>
      <c r="F566" s="16"/>
      <c r="G566" s="16"/>
      <c r="H566" s="16"/>
      <c r="I566" s="16"/>
      <c r="J566" s="16"/>
      <c r="K566" s="16"/>
      <c r="L566" s="16">
        <f>S566</f>
        <v>2.0833333333333315E-2</v>
      </c>
      <c r="M566" s="16"/>
      <c r="N566" s="2">
        <f>N561</f>
        <v>43406</v>
      </c>
      <c r="O566" s="3">
        <f t="shared" si="286"/>
        <v>0.49999999999999994</v>
      </c>
      <c r="P566" s="4">
        <f t="shared" si="287"/>
        <v>0.52083333333333326</v>
      </c>
      <c r="Q566" s="98" t="s">
        <v>687</v>
      </c>
      <c r="R566" s="86" t="s">
        <v>727</v>
      </c>
      <c r="S566" s="5">
        <f>SUM(P566-O566)</f>
        <v>2.0833333333333315E-2</v>
      </c>
    </row>
    <row r="567" spans="1:19" ht="10.5" customHeight="1" outlineLevel="1" x14ac:dyDescent="0.2">
      <c r="B567" s="16"/>
      <c r="C567" s="13"/>
      <c r="D567" s="16"/>
      <c r="E567" s="16"/>
      <c r="F567" s="16"/>
      <c r="G567" s="16">
        <f t="shared" ref="G567:G578" si="288">S567</f>
        <v>0</v>
      </c>
      <c r="H567" s="16"/>
      <c r="I567" s="16"/>
      <c r="J567" s="16"/>
      <c r="K567" s="16"/>
      <c r="L567" s="16"/>
      <c r="M567" s="16"/>
      <c r="N567" s="2">
        <f>N561</f>
        <v>43406</v>
      </c>
      <c r="O567" s="3">
        <f t="shared" si="286"/>
        <v>0.52083333333333326</v>
      </c>
      <c r="P567" s="4">
        <f t="shared" si="287"/>
        <v>0.54166666666666652</v>
      </c>
      <c r="Q567" s="98" t="s">
        <v>23</v>
      </c>
      <c r="R567" s="86" t="s">
        <v>44</v>
      </c>
      <c r="S567" s="5"/>
    </row>
    <row r="568" spans="1:19" ht="10.5" customHeight="1" outlineLevel="1" x14ac:dyDescent="0.2">
      <c r="B568" s="16"/>
      <c r="C568" s="13"/>
      <c r="D568" s="16"/>
      <c r="E568" s="16"/>
      <c r="F568" s="16"/>
      <c r="G568" s="16">
        <f t="shared" si="288"/>
        <v>2.0833333333333259E-2</v>
      </c>
      <c r="H568" s="16"/>
      <c r="I568" s="16"/>
      <c r="J568" s="16"/>
      <c r="K568" s="16"/>
      <c r="L568" s="16"/>
      <c r="M568" s="16"/>
      <c r="N568" s="2">
        <f>N561</f>
        <v>43406</v>
      </c>
      <c r="O568" s="3">
        <f t="shared" si="286"/>
        <v>0.54166666666666652</v>
      </c>
      <c r="P568" s="4">
        <f t="shared" si="287"/>
        <v>0.56249999999999978</v>
      </c>
      <c r="Q568" s="98" t="s">
        <v>10</v>
      </c>
      <c r="R568" s="86" t="s">
        <v>729</v>
      </c>
      <c r="S568" s="5">
        <f t="shared" ref="S568:S569" si="289">SUM(P568-O568)</f>
        <v>2.0833333333333259E-2</v>
      </c>
    </row>
    <row r="569" spans="1:19" ht="10.5" customHeight="1" outlineLevel="1" x14ac:dyDescent="0.2">
      <c r="B569" s="16"/>
      <c r="C569" s="13"/>
      <c r="D569" s="16"/>
      <c r="E569" s="16"/>
      <c r="F569" s="16"/>
      <c r="G569" s="16">
        <f t="shared" si="288"/>
        <v>2.0833333333333259E-2</v>
      </c>
      <c r="H569" s="16"/>
      <c r="I569" s="16"/>
      <c r="J569" s="16"/>
      <c r="L569" s="16"/>
      <c r="M569" s="16"/>
      <c r="N569" s="2">
        <f>N561</f>
        <v>43406</v>
      </c>
      <c r="O569" s="3">
        <f t="shared" si="286"/>
        <v>0.56249999999999978</v>
      </c>
      <c r="P569" s="4">
        <f t="shared" si="287"/>
        <v>0.58333333333333304</v>
      </c>
      <c r="Q569" s="98" t="s">
        <v>10</v>
      </c>
      <c r="R569" s="86" t="s">
        <v>729</v>
      </c>
      <c r="S569" s="5">
        <f t="shared" si="289"/>
        <v>2.0833333333333259E-2</v>
      </c>
    </row>
    <row r="570" spans="1:19" ht="10.5" customHeight="1" outlineLevel="1" x14ac:dyDescent="0.2">
      <c r="B570" s="16"/>
      <c r="C570" s="13"/>
      <c r="D570" s="16"/>
      <c r="E570" s="16"/>
      <c r="F570" s="16"/>
      <c r="G570" s="16">
        <f t="shared" si="288"/>
        <v>2.0833333333333259E-2</v>
      </c>
      <c r="H570" s="16"/>
      <c r="I570" s="16"/>
      <c r="J570" s="16"/>
      <c r="K570" s="16"/>
      <c r="L570" s="16"/>
      <c r="M570" s="16"/>
      <c r="N570" s="2">
        <f>N561</f>
        <v>43406</v>
      </c>
      <c r="O570" s="3">
        <f t="shared" si="286"/>
        <v>0.58333333333333304</v>
      </c>
      <c r="P570" s="4">
        <f t="shared" si="287"/>
        <v>0.6041666666666663</v>
      </c>
      <c r="Q570" s="98" t="s">
        <v>10</v>
      </c>
      <c r="R570" s="86" t="s">
        <v>728</v>
      </c>
      <c r="S570" s="5">
        <f>SUM(P570-O570)</f>
        <v>2.0833333333333259E-2</v>
      </c>
    </row>
    <row r="571" spans="1:19" ht="10.5" customHeight="1" outlineLevel="1" x14ac:dyDescent="0.2">
      <c r="B571" s="16"/>
      <c r="C571" s="16"/>
      <c r="D571" s="16"/>
      <c r="E571" s="16"/>
      <c r="F571" s="16"/>
      <c r="G571" s="16">
        <f t="shared" si="288"/>
        <v>2.0833333333333259E-2</v>
      </c>
      <c r="H571" s="16"/>
      <c r="I571" s="16"/>
      <c r="J571" s="16"/>
      <c r="K571" s="16"/>
      <c r="L571" s="16"/>
      <c r="M571" s="16"/>
      <c r="N571" s="2">
        <f>N561</f>
        <v>43406</v>
      </c>
      <c r="O571" s="3">
        <f t="shared" si="286"/>
        <v>0.6041666666666663</v>
      </c>
      <c r="P571" s="4">
        <f t="shared" si="287"/>
        <v>0.62499999999999956</v>
      </c>
      <c r="Q571" s="98" t="s">
        <v>10</v>
      </c>
      <c r="R571" s="86" t="s">
        <v>728</v>
      </c>
      <c r="S571" s="5">
        <f>SUM(P571-O571)</f>
        <v>2.0833333333333259E-2</v>
      </c>
    </row>
    <row r="572" spans="1:19" ht="10.5" customHeight="1" outlineLevel="1" x14ac:dyDescent="0.2">
      <c r="B572" s="16"/>
      <c r="C572" s="16"/>
      <c r="D572" s="16"/>
      <c r="E572" s="16"/>
      <c r="F572" s="16"/>
      <c r="G572" s="16">
        <f t="shared" si="288"/>
        <v>2.0833333333333259E-2</v>
      </c>
      <c r="H572" s="16"/>
      <c r="I572" s="16"/>
      <c r="J572" s="16"/>
      <c r="K572" s="16"/>
      <c r="L572" s="16"/>
      <c r="M572" s="16"/>
      <c r="N572" s="2">
        <f>N561</f>
        <v>43406</v>
      </c>
      <c r="O572" s="3">
        <f t="shared" si="286"/>
        <v>0.62499999999999956</v>
      </c>
      <c r="P572" s="4">
        <f t="shared" si="287"/>
        <v>0.64583333333333282</v>
      </c>
      <c r="Q572" s="98" t="s">
        <v>10</v>
      </c>
      <c r="R572" s="86" t="s">
        <v>728</v>
      </c>
      <c r="S572" s="5">
        <f t="shared" ref="S572:S574" si="290">SUM(P572-O572)</f>
        <v>2.0833333333333259E-2</v>
      </c>
    </row>
    <row r="573" spans="1:19" ht="10.5" customHeight="1" outlineLevel="1" x14ac:dyDescent="0.2">
      <c r="B573" s="16"/>
      <c r="C573" s="16"/>
      <c r="D573" s="16"/>
      <c r="E573" s="16"/>
      <c r="F573" s="16"/>
      <c r="G573" s="16">
        <f t="shared" si="288"/>
        <v>2.0833333333333259E-2</v>
      </c>
      <c r="H573" s="16"/>
      <c r="I573" s="16"/>
      <c r="J573" s="16"/>
      <c r="K573" s="16"/>
      <c r="L573" s="16"/>
      <c r="M573" s="16"/>
      <c r="N573" s="2">
        <f>N561</f>
        <v>43406</v>
      </c>
      <c r="O573" s="3">
        <f t="shared" si="286"/>
        <v>0.64583333333333282</v>
      </c>
      <c r="P573" s="4">
        <f t="shared" si="287"/>
        <v>0.66666666666666607</v>
      </c>
      <c r="Q573" s="98" t="s">
        <v>10</v>
      </c>
      <c r="R573" s="86" t="s">
        <v>728</v>
      </c>
      <c r="S573" s="5">
        <f t="shared" si="290"/>
        <v>2.0833333333333259E-2</v>
      </c>
    </row>
    <row r="574" spans="1:19" ht="10.5" customHeight="1" outlineLevel="1" x14ac:dyDescent="0.2">
      <c r="B574" s="16"/>
      <c r="C574" s="16"/>
      <c r="D574" s="16"/>
      <c r="E574" s="16"/>
      <c r="F574" s="16"/>
      <c r="G574" s="16">
        <f t="shared" si="288"/>
        <v>2.0833333333333259E-2</v>
      </c>
      <c r="H574" s="16"/>
      <c r="I574" s="16"/>
      <c r="J574" s="16"/>
      <c r="K574" s="16"/>
      <c r="L574" s="16"/>
      <c r="M574" s="16"/>
      <c r="N574" s="2">
        <f>N561</f>
        <v>43406</v>
      </c>
      <c r="O574" s="3">
        <f t="shared" si="286"/>
        <v>0.66666666666666607</v>
      </c>
      <c r="P574" s="4">
        <f t="shared" si="287"/>
        <v>0.68749999999999933</v>
      </c>
      <c r="Q574" s="98" t="s">
        <v>10</v>
      </c>
      <c r="R574" s="86" t="s">
        <v>728</v>
      </c>
      <c r="S574" s="5">
        <f t="shared" si="290"/>
        <v>2.0833333333333259E-2</v>
      </c>
    </row>
    <row r="575" spans="1:19" ht="10.5" customHeight="1" outlineLevel="1" x14ac:dyDescent="0.2">
      <c r="B575" s="16"/>
      <c r="C575" s="16"/>
      <c r="D575" s="16"/>
      <c r="E575" s="16"/>
      <c r="F575" s="16"/>
      <c r="G575" s="16">
        <f t="shared" si="288"/>
        <v>2.0833333333333259E-2</v>
      </c>
      <c r="H575" s="16"/>
      <c r="I575" s="16"/>
      <c r="J575" s="16"/>
      <c r="K575" s="16"/>
      <c r="L575" s="16"/>
      <c r="M575" s="16"/>
      <c r="N575" s="2">
        <f>N561</f>
        <v>43406</v>
      </c>
      <c r="O575" s="3">
        <f t="shared" si="286"/>
        <v>0.68749999999999933</v>
      </c>
      <c r="P575" s="4">
        <f t="shared" si="287"/>
        <v>0.70833333333333259</v>
      </c>
      <c r="Q575" s="98" t="s">
        <v>10</v>
      </c>
      <c r="R575" s="86" t="s">
        <v>728</v>
      </c>
      <c r="S575" s="5">
        <f>SUM(P575-O575)</f>
        <v>2.0833333333333259E-2</v>
      </c>
    </row>
    <row r="576" spans="1:19" ht="10.5" customHeight="1" outlineLevel="1" x14ac:dyDescent="0.2">
      <c r="B576" s="16"/>
      <c r="C576" s="16"/>
      <c r="D576" s="16"/>
      <c r="E576" s="16"/>
      <c r="F576" s="16"/>
      <c r="G576" s="16">
        <f t="shared" si="288"/>
        <v>2.0833333333333259E-2</v>
      </c>
      <c r="H576" s="16"/>
      <c r="I576" s="16"/>
      <c r="J576" s="16"/>
      <c r="K576" s="16"/>
      <c r="L576" s="16"/>
      <c r="M576" s="16"/>
      <c r="N576" s="2">
        <f>N561</f>
        <v>43406</v>
      </c>
      <c r="O576" s="3">
        <f t="shared" si="286"/>
        <v>0.70833333333333259</v>
      </c>
      <c r="P576" s="4">
        <f t="shared" si="287"/>
        <v>0.72916666666666585</v>
      </c>
      <c r="Q576" s="98" t="s">
        <v>10</v>
      </c>
      <c r="R576" s="86" t="s">
        <v>728</v>
      </c>
      <c r="S576" s="5">
        <f>SUM(P576-O576)</f>
        <v>2.0833333333333259E-2</v>
      </c>
    </row>
    <row r="577" spans="1:19" ht="10.5" customHeight="1" outlineLevel="1" x14ac:dyDescent="0.2">
      <c r="B577" s="16"/>
      <c r="C577" s="16"/>
      <c r="D577" s="16"/>
      <c r="E577" s="16"/>
      <c r="F577" s="16"/>
      <c r="G577" s="16">
        <f t="shared" si="288"/>
        <v>2.0833333333333259E-2</v>
      </c>
      <c r="H577" s="16"/>
      <c r="I577" s="16"/>
      <c r="J577" s="16"/>
      <c r="K577" s="16"/>
      <c r="L577" s="16"/>
      <c r="M577" s="16"/>
      <c r="N577" s="2">
        <f>N561</f>
        <v>43406</v>
      </c>
      <c r="O577" s="3">
        <f t="shared" si="286"/>
        <v>0.72916666666666585</v>
      </c>
      <c r="P577" s="4">
        <f t="shared" si="287"/>
        <v>0.74999999999999911</v>
      </c>
      <c r="Q577" s="98" t="s">
        <v>10</v>
      </c>
      <c r="R577" s="86" t="s">
        <v>728</v>
      </c>
      <c r="S577" s="5">
        <f>SUM(P577-O577)</f>
        <v>2.0833333333333259E-2</v>
      </c>
    </row>
    <row r="578" spans="1:19" ht="10.5" customHeight="1" outlineLevel="1" thickBot="1" x14ac:dyDescent="0.25">
      <c r="B578" s="16"/>
      <c r="C578" s="16"/>
      <c r="D578" s="16"/>
      <c r="E578" s="16"/>
      <c r="F578" s="16"/>
      <c r="G578" s="16">
        <f t="shared" si="288"/>
        <v>2.0833333333333259E-2</v>
      </c>
      <c r="H578" s="16"/>
      <c r="I578" s="16"/>
      <c r="J578" s="16"/>
      <c r="K578" s="16"/>
      <c r="L578" s="16"/>
      <c r="M578" s="16"/>
      <c r="N578" s="2">
        <f>N561</f>
        <v>43406</v>
      </c>
      <c r="O578" s="3">
        <f t="shared" si="286"/>
        <v>0.74999999999999911</v>
      </c>
      <c r="P578" s="4">
        <f t="shared" si="287"/>
        <v>0.77083333333333237</v>
      </c>
      <c r="Q578" s="98" t="s">
        <v>10</v>
      </c>
      <c r="R578" s="86" t="s">
        <v>728</v>
      </c>
      <c r="S578" s="5">
        <f>SUM(P578-O578)</f>
        <v>2.0833333333333259E-2</v>
      </c>
    </row>
    <row r="579" spans="1:19" ht="10.5" customHeight="1" outlineLevel="1" x14ac:dyDescent="0.2">
      <c r="A579" s="17">
        <f t="shared" ref="A579:M579" si="291">SUM(A562:A578)</f>
        <v>0</v>
      </c>
      <c r="B579" s="17">
        <f t="shared" si="291"/>
        <v>0</v>
      </c>
      <c r="C579" s="17">
        <f t="shared" si="291"/>
        <v>0</v>
      </c>
      <c r="D579" s="17">
        <f t="shared" si="291"/>
        <v>2.0833333333333315E-2</v>
      </c>
      <c r="E579" s="17">
        <f t="shared" si="291"/>
        <v>0</v>
      </c>
      <c r="F579" s="17">
        <f t="shared" si="291"/>
        <v>0</v>
      </c>
      <c r="G579" s="17">
        <f t="shared" si="291"/>
        <v>0.27083333333333248</v>
      </c>
      <c r="H579" s="17">
        <f t="shared" si="291"/>
        <v>0</v>
      </c>
      <c r="I579" s="17">
        <f t="shared" si="291"/>
        <v>0</v>
      </c>
      <c r="J579" s="17">
        <f t="shared" si="291"/>
        <v>0</v>
      </c>
      <c r="K579" s="17">
        <f t="shared" si="291"/>
        <v>0</v>
      </c>
      <c r="L579" s="17">
        <f t="shared" si="291"/>
        <v>4.166666666666663E-2</v>
      </c>
      <c r="M579" s="23">
        <f t="shared" si="291"/>
        <v>0</v>
      </c>
      <c r="N579" s="150" t="b">
        <f>SUM(A579:M579) = S579</f>
        <v>1</v>
      </c>
      <c r="O579" s="155"/>
      <c r="P579" s="7"/>
      <c r="Q579" s="49"/>
      <c r="R579" s="49"/>
      <c r="S579" s="17">
        <f>SUM(S562:S578)</f>
        <v>0.33333333333333243</v>
      </c>
    </row>
    <row r="580" spans="1:19" ht="10.5" customHeight="1" outlineLevel="1" thickBot="1" x14ac:dyDescent="0.25">
      <c r="A580" s="8">
        <f t="shared" ref="A580:C580" si="292">(A579-INT(A579))*24</f>
        <v>0</v>
      </c>
      <c r="B580" s="8">
        <f t="shared" si="292"/>
        <v>0</v>
      </c>
      <c r="C580" s="8">
        <f t="shared" si="292"/>
        <v>0</v>
      </c>
      <c r="D580" s="18">
        <f>(D579-INT(D579))*24</f>
        <v>0.49999999999999956</v>
      </c>
      <c r="E580" s="18">
        <f>(E579-INT(E579))*24</f>
        <v>0</v>
      </c>
      <c r="F580" s="18">
        <f>(F579-INT(F579))*24</f>
        <v>0</v>
      </c>
      <c r="G580" s="18">
        <f>(G579-INT(G579))*24</f>
        <v>6.4999999999999796</v>
      </c>
      <c r="H580" s="18">
        <f t="shared" ref="H580:M580" si="293">(H579-INT(H579))*24</f>
        <v>0</v>
      </c>
      <c r="I580" s="18">
        <f t="shared" si="293"/>
        <v>0</v>
      </c>
      <c r="J580" s="18">
        <f t="shared" si="293"/>
        <v>0</v>
      </c>
      <c r="K580" s="18">
        <f t="shared" si="293"/>
        <v>0</v>
      </c>
      <c r="L580" s="18">
        <f t="shared" si="293"/>
        <v>0.99999999999999911</v>
      </c>
      <c r="M580" s="146">
        <f t="shared" si="293"/>
        <v>0</v>
      </c>
      <c r="N580" s="151">
        <f>SUM(A580:M580)</f>
        <v>7.9999999999999778</v>
      </c>
      <c r="O580" s="153"/>
      <c r="P580" s="50"/>
      <c r="Q580" s="50"/>
      <c r="R580" s="50"/>
      <c r="S580" s="52"/>
    </row>
    <row r="581" spans="1:19" ht="10.5" customHeight="1" outlineLevel="1" thickBot="1" x14ac:dyDescent="0.25">
      <c r="A581" s="15"/>
      <c r="B581" s="11"/>
      <c r="C581" s="11"/>
      <c r="D581" s="20">
        <f>SUM(A580:D580)</f>
        <v>0.49999999999999956</v>
      </c>
      <c r="E581" s="20">
        <f t="shared" ref="E581:M581" si="294">E580</f>
        <v>0</v>
      </c>
      <c r="F581" s="20">
        <f t="shared" si="294"/>
        <v>0</v>
      </c>
      <c r="G581" s="20">
        <f t="shared" si="294"/>
        <v>6.4999999999999796</v>
      </c>
      <c r="H581" s="20">
        <f t="shared" si="294"/>
        <v>0</v>
      </c>
      <c r="I581" s="20">
        <f t="shared" si="294"/>
        <v>0</v>
      </c>
      <c r="J581" s="20">
        <f t="shared" si="294"/>
        <v>0</v>
      </c>
      <c r="K581" s="20">
        <f t="shared" si="294"/>
        <v>0</v>
      </c>
      <c r="L581" s="20">
        <f t="shared" si="294"/>
        <v>0.99999999999999911</v>
      </c>
      <c r="M581" s="147">
        <f t="shared" si="294"/>
        <v>0</v>
      </c>
      <c r="N581" s="147" t="s">
        <v>17</v>
      </c>
      <c r="O581" s="154">
        <f>SUM(S483,S506,S534,S558,S579)</f>
        <v>1.8749999999999947</v>
      </c>
      <c r="P581" s="159">
        <f>SUM(S485,S508,S536,S560,S581)</f>
        <v>1.8749999999999947</v>
      </c>
      <c r="Q581" s="51"/>
      <c r="R581" s="51"/>
      <c r="S581" s="54">
        <f>SUM(S579:S580)</f>
        <v>0.33333333333333243</v>
      </c>
    </row>
    <row r="582" spans="1:19" ht="10.5" customHeight="1" x14ac:dyDescent="0.2">
      <c r="A582" s="8">
        <f t="shared" ref="A582:M582" si="295">SUM(A484,A507,A535,A559,A580)</f>
        <v>0</v>
      </c>
      <c r="B582" s="8">
        <f t="shared" si="295"/>
        <v>0.49999999999999822</v>
      </c>
      <c r="C582" s="8">
        <f t="shared" si="295"/>
        <v>0</v>
      </c>
      <c r="D582" s="8">
        <f t="shared" si="295"/>
        <v>2.4999999999999964</v>
      </c>
      <c r="E582" s="8">
        <f t="shared" si="295"/>
        <v>0</v>
      </c>
      <c r="F582" s="8">
        <f t="shared" si="295"/>
        <v>1.499999999999996</v>
      </c>
      <c r="G582" s="8">
        <f t="shared" si="295"/>
        <v>31.499999999999901</v>
      </c>
      <c r="H582" s="8">
        <f t="shared" si="295"/>
        <v>0</v>
      </c>
      <c r="I582" s="8">
        <f t="shared" si="295"/>
        <v>2.9999999999999933</v>
      </c>
      <c r="J582" s="8">
        <f t="shared" si="295"/>
        <v>0</v>
      </c>
      <c r="K582" s="8">
        <f t="shared" si="295"/>
        <v>0.49999999999999956</v>
      </c>
      <c r="L582" s="8">
        <f t="shared" si="295"/>
        <v>5.4999999999999902</v>
      </c>
      <c r="M582" s="148">
        <f t="shared" si="295"/>
        <v>0</v>
      </c>
      <c r="N582" s="157">
        <f>SUM(S484,S507,S535,S559,S580)</f>
        <v>0</v>
      </c>
      <c r="O582" s="160">
        <f>SUM(A582:M582)</f>
        <v>44.999999999999879</v>
      </c>
      <c r="P582" s="161">
        <f>SUM(O581)+N582</f>
        <v>1.8749999999999947</v>
      </c>
      <c r="Q582" s="22"/>
      <c r="R582" s="22"/>
      <c r="S582" s="21"/>
    </row>
    <row r="583" spans="1:19" ht="10.5" customHeight="1" thickBot="1" x14ac:dyDescent="0.25">
      <c r="A583" s="10"/>
      <c r="B583" s="11"/>
      <c r="C583" s="11"/>
      <c r="D583" s="11">
        <f>SUM(A582:D582)</f>
        <v>2.9999999999999947</v>
      </c>
      <c r="E583" s="32">
        <f t="shared" ref="E583:M583" si="296">E582</f>
        <v>0</v>
      </c>
      <c r="F583" s="32">
        <f t="shared" si="296"/>
        <v>1.499999999999996</v>
      </c>
      <c r="G583" s="32">
        <f t="shared" si="296"/>
        <v>31.499999999999901</v>
      </c>
      <c r="H583" s="32">
        <f t="shared" si="296"/>
        <v>0</v>
      </c>
      <c r="I583" s="32">
        <f t="shared" si="296"/>
        <v>2.9999999999999933</v>
      </c>
      <c r="J583" s="32">
        <f t="shared" si="296"/>
        <v>0</v>
      </c>
      <c r="K583" s="32">
        <f t="shared" si="296"/>
        <v>0.49999999999999956</v>
      </c>
      <c r="L583" s="32">
        <f t="shared" si="296"/>
        <v>5.4999999999999902</v>
      </c>
      <c r="M583" s="149">
        <f t="shared" si="296"/>
        <v>0</v>
      </c>
      <c r="N583" s="158">
        <f>IF(SUM(O582-37.5)&gt;0,SUM(O582-37.5),0)</f>
        <v>7.4999999999998792</v>
      </c>
      <c r="O583" s="162">
        <f>SUM(A583:M583)</f>
        <v>44.999999999999879</v>
      </c>
      <c r="P583" s="152">
        <f>(O581)*24</f>
        <v>44.999999999999872</v>
      </c>
      <c r="Q583" s="22"/>
      <c r="R583" s="22"/>
      <c r="S583" s="34" t="b">
        <f>O583=P583</f>
        <v>1</v>
      </c>
    </row>
    <row r="585" spans="1:19" ht="10.5" customHeight="1" x14ac:dyDescent="0.2">
      <c r="A585" s="28">
        <f>WEEKNUM(G585)</f>
        <v>45</v>
      </c>
      <c r="B585" s="43" t="s">
        <v>4</v>
      </c>
      <c r="C585" s="178">
        <f>SUM(N587)-2</f>
        <v>43407</v>
      </c>
      <c r="D585" s="178"/>
      <c r="E585" s="29"/>
      <c r="F585" s="29" t="s">
        <v>5</v>
      </c>
      <c r="G585" s="178">
        <f>SUM(C585+6)</f>
        <v>43413</v>
      </c>
      <c r="H585" s="178"/>
      <c r="I585" s="29"/>
      <c r="J585" s="45"/>
      <c r="K585" s="45"/>
      <c r="L585" s="29"/>
      <c r="M585" s="33"/>
      <c r="N585" s="30" t="s">
        <v>6</v>
      </c>
      <c r="O585" s="30" t="s">
        <v>7</v>
      </c>
      <c r="P585" s="31" t="s">
        <v>9</v>
      </c>
      <c r="Q585" s="48" t="s">
        <v>14</v>
      </c>
      <c r="R585" s="30" t="s">
        <v>8</v>
      </c>
      <c r="S585" s="30" t="s">
        <v>1</v>
      </c>
    </row>
    <row r="586" spans="1:19" ht="10.5" customHeight="1" thickBot="1" x14ac:dyDescent="0.25">
      <c r="B586" s="102">
        <f t="shared" ref="B586:F586" si="297">B583 +B463</f>
        <v>0</v>
      </c>
      <c r="C586" s="102">
        <f t="shared" si="297"/>
        <v>0</v>
      </c>
      <c r="D586" s="102">
        <f t="shared" si="297"/>
        <v>17.499999999999964</v>
      </c>
      <c r="E586" s="102">
        <f t="shared" si="297"/>
        <v>0</v>
      </c>
      <c r="F586" s="102">
        <f t="shared" si="297"/>
        <v>3.4999999999999902</v>
      </c>
      <c r="G586" s="102">
        <f>G583 +G463</f>
        <v>86.499999999999744</v>
      </c>
      <c r="H586" s="102">
        <f t="shared" ref="H586:M586" si="298">H583 +H463</f>
        <v>7.4999999999999769</v>
      </c>
      <c r="I586" s="102">
        <f t="shared" si="298"/>
        <v>21.99999999999994</v>
      </c>
      <c r="J586" s="102">
        <f t="shared" si="298"/>
        <v>37.499999999999915</v>
      </c>
      <c r="K586" s="102">
        <f t="shared" si="298"/>
        <v>12.499999999999964</v>
      </c>
      <c r="L586" s="102">
        <f t="shared" si="298"/>
        <v>17.499999999999957</v>
      </c>
      <c r="M586" s="102">
        <f t="shared" si="298"/>
        <v>0</v>
      </c>
      <c r="N586" s="53"/>
      <c r="S586" s="5" t="s">
        <v>56</v>
      </c>
    </row>
    <row r="587" spans="1:19" ht="10.5" customHeight="1" outlineLevel="1" thickBot="1" x14ac:dyDescent="0.25">
      <c r="A587" s="39"/>
      <c r="B587" s="40" t="s">
        <v>252</v>
      </c>
      <c r="C587" s="40" t="s">
        <v>19</v>
      </c>
      <c r="D587" s="40" t="s">
        <v>3</v>
      </c>
      <c r="E587" s="59" t="s">
        <v>24</v>
      </c>
      <c r="F587" s="40" t="s">
        <v>12</v>
      </c>
      <c r="G587" s="39" t="s">
        <v>10</v>
      </c>
      <c r="H587" s="39" t="s">
        <v>11</v>
      </c>
      <c r="I587" s="39" t="s">
        <v>15</v>
      </c>
      <c r="J587" s="39" t="s">
        <v>13</v>
      </c>
      <c r="K587" s="39" t="s">
        <v>368</v>
      </c>
      <c r="L587" s="39" t="s">
        <v>687</v>
      </c>
      <c r="M587" s="59" t="s">
        <v>26</v>
      </c>
      <c r="N587" s="56">
        <f>N561+3</f>
        <v>43409</v>
      </c>
      <c r="O587" s="4">
        <v>0.41666666666666669</v>
      </c>
      <c r="P587" s="4">
        <f>O587</f>
        <v>0.41666666666666669</v>
      </c>
      <c r="Q587" s="47" t="s">
        <v>23</v>
      </c>
      <c r="R587" s="86" t="s">
        <v>662</v>
      </c>
      <c r="S587" s="5" t="s">
        <v>56</v>
      </c>
    </row>
    <row r="588" spans="1:19" ht="10.5" customHeight="1" outlineLevel="1" x14ac:dyDescent="0.2">
      <c r="B588" s="16"/>
      <c r="C588" s="13"/>
      <c r="D588" s="16"/>
      <c r="E588" s="16">
        <f>S588</f>
        <v>2.0833333333333315E-2</v>
      </c>
      <c r="F588" s="13"/>
      <c r="G588" s="16"/>
      <c r="H588" s="16"/>
      <c r="I588" s="16"/>
      <c r="J588" s="16"/>
      <c r="M588" s="16"/>
      <c r="N588" s="2">
        <f>N587</f>
        <v>43409</v>
      </c>
      <c r="O588" s="5">
        <f t="shared" ref="O588:O601" si="299">SUM(P587)</f>
        <v>0.41666666666666669</v>
      </c>
      <c r="P588" s="4">
        <f t="shared" ref="P588:P602" si="300">P587+0.0208333333333333</f>
        <v>0.4375</v>
      </c>
      <c r="Q588" s="176" t="s">
        <v>24</v>
      </c>
      <c r="R588" s="86" t="s">
        <v>745</v>
      </c>
      <c r="S588" s="5">
        <f>SUM(P588-O588)</f>
        <v>2.0833333333333315E-2</v>
      </c>
    </row>
    <row r="589" spans="1:19" ht="10.5" customHeight="1" outlineLevel="1" x14ac:dyDescent="0.2">
      <c r="B589" s="16"/>
      <c r="C589" s="13"/>
      <c r="D589" s="16"/>
      <c r="E589" s="16"/>
      <c r="F589" s="13"/>
      <c r="G589" s="16"/>
      <c r="H589" s="16">
        <f>S589</f>
        <v>2.0833333333333315E-2</v>
      </c>
      <c r="I589" s="16"/>
      <c r="J589" s="16"/>
      <c r="K589" s="16"/>
      <c r="M589" s="16"/>
      <c r="N589" s="2">
        <f>N587</f>
        <v>43409</v>
      </c>
      <c r="O589" s="5">
        <f t="shared" si="299"/>
        <v>0.4375</v>
      </c>
      <c r="P589" s="4">
        <f t="shared" si="300"/>
        <v>0.45833333333333331</v>
      </c>
      <c r="Q589" s="176" t="s">
        <v>11</v>
      </c>
      <c r="R589" s="86" t="s">
        <v>730</v>
      </c>
      <c r="S589" s="5">
        <f>SUM(P589-O589)</f>
        <v>2.0833333333333315E-2</v>
      </c>
    </row>
    <row r="590" spans="1:19" ht="10.5" customHeight="1" outlineLevel="1" x14ac:dyDescent="0.2">
      <c r="B590" s="16"/>
      <c r="C590" s="13"/>
      <c r="D590" s="16"/>
      <c r="E590" s="16">
        <f>S590</f>
        <v>2.0833333333333315E-2</v>
      </c>
      <c r="F590" s="16"/>
      <c r="G590" s="16"/>
      <c r="H590" s="16"/>
      <c r="I590" s="16"/>
      <c r="J590" s="16"/>
      <c r="K590" s="16"/>
      <c r="M590" s="16"/>
      <c r="N590" s="2">
        <f>N587</f>
        <v>43409</v>
      </c>
      <c r="O590" s="5">
        <f t="shared" si="299"/>
        <v>0.45833333333333331</v>
      </c>
      <c r="P590" s="4">
        <f t="shared" si="300"/>
        <v>0.47916666666666663</v>
      </c>
      <c r="Q590" s="176" t="s">
        <v>24</v>
      </c>
      <c r="R590" s="86" t="s">
        <v>736</v>
      </c>
      <c r="S590" s="5">
        <f>SUM(P590-O590)</f>
        <v>2.0833333333333315E-2</v>
      </c>
    </row>
    <row r="591" spans="1:19" ht="10.5" customHeight="1" outlineLevel="1" x14ac:dyDescent="0.2">
      <c r="B591" s="16"/>
      <c r="C591" s="13"/>
      <c r="D591" s="16"/>
      <c r="E591" s="16"/>
      <c r="F591" s="16"/>
      <c r="G591" s="16"/>
      <c r="H591" s="16"/>
      <c r="I591" s="16"/>
      <c r="J591" s="16"/>
      <c r="K591" s="16"/>
      <c r="L591" s="16">
        <f>S591</f>
        <v>2.0833333333333315E-2</v>
      </c>
      <c r="M591" s="16"/>
      <c r="N591" s="2">
        <f>N587</f>
        <v>43409</v>
      </c>
      <c r="O591" s="5">
        <f t="shared" si="299"/>
        <v>0.47916666666666663</v>
      </c>
      <c r="P591" s="4">
        <f t="shared" si="300"/>
        <v>0.49999999999999994</v>
      </c>
      <c r="Q591" s="176" t="s">
        <v>687</v>
      </c>
      <c r="R591" s="86" t="s">
        <v>739</v>
      </c>
      <c r="S591" s="5">
        <f>SUM(P591-O591)</f>
        <v>2.0833333333333315E-2</v>
      </c>
    </row>
    <row r="592" spans="1:19" ht="10.5" customHeight="1" outlineLevel="1" x14ac:dyDescent="0.2">
      <c r="B592" s="16"/>
      <c r="C592" s="13"/>
      <c r="D592" s="16"/>
      <c r="E592" s="16"/>
      <c r="F592" s="16"/>
      <c r="G592" s="16"/>
      <c r="H592" s="16"/>
      <c r="I592" s="16"/>
      <c r="J592" s="16"/>
      <c r="K592" s="16">
        <f>S592</f>
        <v>2.0833333333333315E-2</v>
      </c>
      <c r="L592" s="16"/>
      <c r="M592" s="16"/>
      <c r="N592" s="2">
        <f>N587</f>
        <v>43409</v>
      </c>
      <c r="O592" s="5">
        <f t="shared" si="299"/>
        <v>0.49999999999999994</v>
      </c>
      <c r="P592" s="4">
        <f t="shared" si="300"/>
        <v>0.52083333333333326</v>
      </c>
      <c r="Q592" s="176" t="s">
        <v>368</v>
      </c>
      <c r="R592" s="86" t="s">
        <v>747</v>
      </c>
      <c r="S592" s="5">
        <f>SUM(P592-O592)</f>
        <v>2.0833333333333315E-2</v>
      </c>
    </row>
    <row r="593" spans="1:19" ht="10.5" customHeight="1" outlineLevel="1" x14ac:dyDescent="0.2">
      <c r="B593" s="16"/>
      <c r="C593" s="13"/>
      <c r="D593" s="16"/>
      <c r="E593" s="16"/>
      <c r="F593" s="16"/>
      <c r="G593" s="16"/>
      <c r="H593" s="16"/>
      <c r="I593" s="16"/>
      <c r="J593" s="16"/>
      <c r="K593" s="16">
        <f>S593</f>
        <v>2.0833333333333259E-2</v>
      </c>
      <c r="L593" s="16"/>
      <c r="M593" s="16"/>
      <c r="N593" s="2">
        <f>N587</f>
        <v>43409</v>
      </c>
      <c r="O593" s="5">
        <f t="shared" si="299"/>
        <v>0.52083333333333326</v>
      </c>
      <c r="P593" s="4">
        <f t="shared" si="300"/>
        <v>0.54166666666666652</v>
      </c>
      <c r="Q593" s="176" t="s">
        <v>368</v>
      </c>
      <c r="R593" s="86" t="s">
        <v>747</v>
      </c>
      <c r="S593" s="5">
        <f t="shared" ref="S593" si="301">SUM(P593-O593)</f>
        <v>2.0833333333333259E-2</v>
      </c>
    </row>
    <row r="594" spans="1:19" ht="10.5" customHeight="1" outlineLevel="1" x14ac:dyDescent="0.2">
      <c r="B594" s="16"/>
      <c r="C594" s="13"/>
      <c r="D594" s="16"/>
      <c r="E594" s="16"/>
      <c r="F594" s="16"/>
      <c r="G594" s="16"/>
      <c r="H594" s="16"/>
      <c r="I594" s="5"/>
      <c r="J594" s="16"/>
      <c r="K594" s="16">
        <f>S594</f>
        <v>2.0833333333333259E-2</v>
      </c>
      <c r="L594" s="16"/>
      <c r="M594" s="16"/>
      <c r="N594" s="2">
        <f>N587</f>
        <v>43409</v>
      </c>
      <c r="O594" s="5">
        <f t="shared" si="299"/>
        <v>0.54166666666666652</v>
      </c>
      <c r="P594" s="4">
        <f t="shared" si="300"/>
        <v>0.56249999999999978</v>
      </c>
      <c r="Q594" s="176" t="s">
        <v>368</v>
      </c>
      <c r="R594" s="86" t="s">
        <v>747</v>
      </c>
      <c r="S594" s="5">
        <f>SUM(P594-O594)</f>
        <v>2.0833333333333259E-2</v>
      </c>
    </row>
    <row r="595" spans="1:19" ht="10.5" customHeight="1" outlineLevel="1" x14ac:dyDescent="0.2">
      <c r="B595" s="16"/>
      <c r="C595" s="13"/>
      <c r="D595" s="16"/>
      <c r="E595" s="16"/>
      <c r="F595" s="16"/>
      <c r="G595" s="16"/>
      <c r="H595" s="16"/>
      <c r="I595" s="5"/>
      <c r="J595" s="16"/>
      <c r="K595" s="16">
        <f>S595</f>
        <v>2.0833333333333259E-2</v>
      </c>
      <c r="M595" s="16"/>
      <c r="N595" s="2">
        <f>N587</f>
        <v>43409</v>
      </c>
      <c r="O595" s="5">
        <f t="shared" si="299"/>
        <v>0.56249999999999978</v>
      </c>
      <c r="P595" s="4">
        <f t="shared" si="300"/>
        <v>0.58333333333333304</v>
      </c>
      <c r="Q595" s="176" t="s">
        <v>368</v>
      </c>
      <c r="R595" s="86" t="s">
        <v>748</v>
      </c>
      <c r="S595" s="5">
        <f>SUM(P595-O595)</f>
        <v>2.0833333333333259E-2</v>
      </c>
    </row>
    <row r="596" spans="1:19" ht="10.5" customHeight="1" outlineLevel="1" x14ac:dyDescent="0.2">
      <c r="B596" s="16"/>
      <c r="C596" s="13"/>
      <c r="D596" s="16"/>
      <c r="E596" s="16"/>
      <c r="F596" s="16"/>
      <c r="G596" s="16"/>
      <c r="H596" s="16"/>
      <c r="I596" s="5"/>
      <c r="J596" s="16"/>
      <c r="K596" s="16">
        <f>S596</f>
        <v>2.0833333333333259E-2</v>
      </c>
      <c r="M596" s="16"/>
      <c r="N596" s="2">
        <f>N587</f>
        <v>43409</v>
      </c>
      <c r="O596" s="5">
        <f t="shared" si="299"/>
        <v>0.58333333333333304</v>
      </c>
      <c r="P596" s="4">
        <f t="shared" si="300"/>
        <v>0.6041666666666663</v>
      </c>
      <c r="Q596" s="176" t="s">
        <v>368</v>
      </c>
      <c r="R596" s="86" t="s">
        <v>748</v>
      </c>
      <c r="S596" s="5">
        <f>SUM(P596-O596)</f>
        <v>2.0833333333333259E-2</v>
      </c>
    </row>
    <row r="597" spans="1:19" ht="10.5" customHeight="1" outlineLevel="1" x14ac:dyDescent="0.2">
      <c r="B597" s="16"/>
      <c r="C597" s="13"/>
      <c r="D597" s="16"/>
      <c r="E597" s="16"/>
      <c r="F597" s="16"/>
      <c r="G597" s="16"/>
      <c r="H597" s="16">
        <f>S597</f>
        <v>2.0833333333333259E-2</v>
      </c>
      <c r="I597" s="16"/>
      <c r="J597" s="16"/>
      <c r="M597" s="16"/>
      <c r="N597" s="2">
        <f>N587</f>
        <v>43409</v>
      </c>
      <c r="O597" s="5">
        <f t="shared" si="299"/>
        <v>0.6041666666666663</v>
      </c>
      <c r="P597" s="4">
        <f t="shared" si="300"/>
        <v>0.62499999999999956</v>
      </c>
      <c r="Q597" s="176" t="s">
        <v>11</v>
      </c>
      <c r="R597" s="86" t="s">
        <v>730</v>
      </c>
      <c r="S597" s="5">
        <f>SUM(P597-O597)</f>
        <v>2.0833333333333259E-2</v>
      </c>
    </row>
    <row r="598" spans="1:19" ht="10.5" customHeight="1" outlineLevel="1" x14ac:dyDescent="0.2">
      <c r="B598" s="16"/>
      <c r="C598" s="13"/>
      <c r="D598" s="16"/>
      <c r="E598" s="16"/>
      <c r="F598" s="16"/>
      <c r="G598" s="16"/>
      <c r="H598" s="16"/>
      <c r="I598" s="16"/>
      <c r="J598" s="16"/>
      <c r="K598" s="16">
        <f>S598</f>
        <v>2.0833333333333259E-2</v>
      </c>
      <c r="L598" s="16"/>
      <c r="M598" s="16"/>
      <c r="N598" s="2">
        <f>N587</f>
        <v>43409</v>
      </c>
      <c r="O598" s="5">
        <f t="shared" si="299"/>
        <v>0.62499999999999956</v>
      </c>
      <c r="P598" s="4">
        <f t="shared" si="300"/>
        <v>0.64583333333333282</v>
      </c>
      <c r="Q598" s="176" t="s">
        <v>368</v>
      </c>
      <c r="R598" s="86" t="s">
        <v>748</v>
      </c>
      <c r="S598" s="5">
        <f t="shared" ref="S598:S602" si="302">SUM(P598-O598)</f>
        <v>2.0833333333333259E-2</v>
      </c>
    </row>
    <row r="599" spans="1:19" ht="10.5" customHeight="1" outlineLevel="1" x14ac:dyDescent="0.2">
      <c r="B599" s="16"/>
      <c r="C599" s="13"/>
      <c r="D599" s="16"/>
      <c r="E599" s="16"/>
      <c r="F599" s="16"/>
      <c r="G599" s="16"/>
      <c r="H599" s="16"/>
      <c r="I599" s="16"/>
      <c r="J599" s="16"/>
      <c r="K599" s="16">
        <f>S599</f>
        <v>2.0833333333333259E-2</v>
      </c>
      <c r="L599" s="16"/>
      <c r="M599" s="16"/>
      <c r="N599" s="2">
        <f>N587</f>
        <v>43409</v>
      </c>
      <c r="O599" s="5">
        <f t="shared" si="299"/>
        <v>0.64583333333333282</v>
      </c>
      <c r="P599" s="4">
        <f t="shared" si="300"/>
        <v>0.66666666666666607</v>
      </c>
      <c r="Q599" s="176" t="s">
        <v>368</v>
      </c>
      <c r="R599" s="86" t="s">
        <v>748</v>
      </c>
      <c r="S599" s="5">
        <f t="shared" si="302"/>
        <v>2.0833333333333259E-2</v>
      </c>
    </row>
    <row r="600" spans="1:19" ht="10.5" customHeight="1" outlineLevel="1" x14ac:dyDescent="0.2">
      <c r="B600" s="16"/>
      <c r="C600" s="13"/>
      <c r="D600" s="16"/>
      <c r="E600" s="16"/>
      <c r="F600" s="16"/>
      <c r="G600" s="16"/>
      <c r="H600" s="16"/>
      <c r="I600" s="16"/>
      <c r="J600" s="16"/>
      <c r="K600" s="16">
        <f>S600</f>
        <v>2.0833333333333259E-2</v>
      </c>
      <c r="L600" s="16"/>
      <c r="M600" s="16"/>
      <c r="N600" s="2">
        <f>N587</f>
        <v>43409</v>
      </c>
      <c r="O600" s="5">
        <f t="shared" si="299"/>
        <v>0.66666666666666607</v>
      </c>
      <c r="P600" s="4">
        <f t="shared" si="300"/>
        <v>0.68749999999999933</v>
      </c>
      <c r="Q600" s="176" t="s">
        <v>368</v>
      </c>
      <c r="R600" s="86" t="s">
        <v>748</v>
      </c>
      <c r="S600" s="5">
        <f t="shared" si="302"/>
        <v>2.0833333333333259E-2</v>
      </c>
    </row>
    <row r="601" spans="1:19" ht="10.5" customHeight="1" outlineLevel="1" x14ac:dyDescent="0.2">
      <c r="B601" s="16"/>
      <c r="C601" s="13"/>
      <c r="D601" s="16"/>
      <c r="E601" s="16"/>
      <c r="F601" s="16"/>
      <c r="G601" s="16"/>
      <c r="H601" s="16"/>
      <c r="I601" s="16"/>
      <c r="J601" s="16"/>
      <c r="K601" s="16">
        <f>S601</f>
        <v>2.0833333333333259E-2</v>
      </c>
      <c r="M601" s="16"/>
      <c r="N601" s="2">
        <f>N587</f>
        <v>43409</v>
      </c>
      <c r="O601" s="5">
        <f t="shared" si="299"/>
        <v>0.68749999999999933</v>
      </c>
      <c r="P601" s="4">
        <f t="shared" si="300"/>
        <v>0.70833333333333259</v>
      </c>
      <c r="Q601" s="176" t="s">
        <v>368</v>
      </c>
      <c r="R601" s="86" t="s">
        <v>748</v>
      </c>
      <c r="S601" s="5">
        <f t="shared" si="302"/>
        <v>2.0833333333333259E-2</v>
      </c>
    </row>
    <row r="602" spans="1:19" ht="10.5" customHeight="1" outlineLevel="1" thickBot="1" x14ac:dyDescent="0.25">
      <c r="B602" s="16"/>
      <c r="C602" s="13"/>
      <c r="D602" s="16"/>
      <c r="E602" s="16"/>
      <c r="F602" s="16"/>
      <c r="G602" s="16"/>
      <c r="H602" s="16"/>
      <c r="I602" s="16"/>
      <c r="J602" s="16"/>
      <c r="K602" s="16">
        <f>S602</f>
        <v>2.0833333333333259E-2</v>
      </c>
      <c r="M602" s="16"/>
      <c r="N602" s="2">
        <f>N587</f>
        <v>43409</v>
      </c>
      <c r="O602" s="5">
        <f t="shared" ref="O602" si="303">SUM(P601)</f>
        <v>0.70833333333333259</v>
      </c>
      <c r="P602" s="4">
        <f t="shared" si="300"/>
        <v>0.72916666666666585</v>
      </c>
      <c r="Q602" s="176" t="s">
        <v>368</v>
      </c>
      <c r="R602" s="86" t="s">
        <v>748</v>
      </c>
      <c r="S602" s="5">
        <f t="shared" si="302"/>
        <v>2.0833333333333259E-2</v>
      </c>
    </row>
    <row r="603" spans="1:19" ht="10.5" customHeight="1" outlineLevel="1" x14ac:dyDescent="0.2">
      <c r="A603" s="17">
        <f t="shared" ref="A603:M603" si="304">SUM(A588:A602)</f>
        <v>0</v>
      </c>
      <c r="B603" s="17">
        <f t="shared" si="304"/>
        <v>0</v>
      </c>
      <c r="C603" s="17">
        <f t="shared" si="304"/>
        <v>0</v>
      </c>
      <c r="D603" s="17">
        <f t="shared" si="304"/>
        <v>0</v>
      </c>
      <c r="E603" s="17">
        <f t="shared" si="304"/>
        <v>4.166666666666663E-2</v>
      </c>
      <c r="F603" s="17">
        <f t="shared" si="304"/>
        <v>0</v>
      </c>
      <c r="G603" s="17">
        <f t="shared" si="304"/>
        <v>0</v>
      </c>
      <c r="H603" s="17">
        <f t="shared" si="304"/>
        <v>4.1666666666666574E-2</v>
      </c>
      <c r="I603" s="17">
        <f t="shared" si="304"/>
        <v>0</v>
      </c>
      <c r="J603" s="17">
        <f t="shared" si="304"/>
        <v>0</v>
      </c>
      <c r="K603" s="17">
        <f t="shared" si="304"/>
        <v>0.20833333333333265</v>
      </c>
      <c r="L603" s="17">
        <f t="shared" si="304"/>
        <v>2.0833333333333315E-2</v>
      </c>
      <c r="M603" s="17">
        <f t="shared" si="304"/>
        <v>0</v>
      </c>
      <c r="N603" s="55" t="b">
        <f>SUM(A603:M603) = S603</f>
        <v>1</v>
      </c>
      <c r="O603" s="23"/>
      <c r="P603" s="23"/>
      <c r="Q603" s="49"/>
      <c r="R603" s="49"/>
      <c r="S603" s="17">
        <f>SUM(S588:S602)</f>
        <v>0.31249999999999917</v>
      </c>
    </row>
    <row r="604" spans="1:19" ht="10.5" customHeight="1" outlineLevel="1" x14ac:dyDescent="0.2">
      <c r="A604" s="18">
        <f t="shared" ref="A604:E604" si="305">(A603-INT(A603))*24</f>
        <v>0</v>
      </c>
      <c r="B604" s="18">
        <f t="shared" si="305"/>
        <v>0</v>
      </c>
      <c r="C604" s="18">
        <f t="shared" si="305"/>
        <v>0</v>
      </c>
      <c r="D604" s="18">
        <f t="shared" si="305"/>
        <v>0</v>
      </c>
      <c r="E604" s="18">
        <f t="shared" si="305"/>
        <v>0.99999999999999911</v>
      </c>
      <c r="F604" s="18">
        <f>(F603-INT(F603))*24</f>
        <v>0</v>
      </c>
      <c r="G604" s="18">
        <f>(G603-INT(G603))*24</f>
        <v>0</v>
      </c>
      <c r="H604" s="18">
        <f>(H603-INT(H603))*24</f>
        <v>0.99999999999999778</v>
      </c>
      <c r="I604" s="18">
        <f>(I603-INT(I603))*24</f>
        <v>0</v>
      </c>
      <c r="J604" s="18">
        <f t="shared" ref="J604" si="306">(J603-INT(J603))*24</f>
        <v>0</v>
      </c>
      <c r="K604" s="18"/>
      <c r="L604" s="18">
        <f t="shared" ref="L604:M604" si="307">(L603-INT(L603))*24</f>
        <v>0.49999999999999956</v>
      </c>
      <c r="M604" s="57">
        <f t="shared" si="307"/>
        <v>0</v>
      </c>
      <c r="N604" s="26">
        <f>SUM(A604:M604)</f>
        <v>2.4999999999999964</v>
      </c>
      <c r="O604" s="24"/>
      <c r="P604" s="24"/>
      <c r="Q604" s="50"/>
      <c r="R604" s="50"/>
      <c r="S604" s="52"/>
    </row>
    <row r="605" spans="1:19" ht="10.5" customHeight="1" outlineLevel="1" thickBot="1" x14ac:dyDescent="0.25">
      <c r="A605" s="27"/>
      <c r="B605" s="19"/>
      <c r="C605" s="19"/>
      <c r="D605" s="20">
        <f>SUM(A604:D604)</f>
        <v>0</v>
      </c>
      <c r="E605" s="20">
        <f t="shared" ref="E605:J605" si="308">E604</f>
        <v>0.99999999999999911</v>
      </c>
      <c r="F605" s="20">
        <f t="shared" si="308"/>
        <v>0</v>
      </c>
      <c r="G605" s="20">
        <f t="shared" si="308"/>
        <v>0</v>
      </c>
      <c r="H605" s="20">
        <f t="shared" si="308"/>
        <v>0.99999999999999778</v>
      </c>
      <c r="I605" s="20">
        <f t="shared" si="308"/>
        <v>0</v>
      </c>
      <c r="J605" s="20">
        <f t="shared" si="308"/>
        <v>0</v>
      </c>
      <c r="K605" s="20"/>
      <c r="L605" s="20">
        <f t="shared" ref="L605:M605" si="309">L604</f>
        <v>0.49999999999999956</v>
      </c>
      <c r="M605" s="58">
        <f t="shared" si="309"/>
        <v>0</v>
      </c>
      <c r="N605" s="60">
        <f>S605</f>
        <v>0.31249999999999917</v>
      </c>
      <c r="O605" s="25"/>
      <c r="P605" s="25"/>
      <c r="Q605" s="51"/>
      <c r="R605" s="51"/>
      <c r="S605" s="54">
        <f>SUM(S603:S604)</f>
        <v>0.31249999999999917</v>
      </c>
    </row>
    <row r="606" spans="1:19" ht="10.5" customHeight="1" outlineLevel="1" thickBot="1" x14ac:dyDescent="0.25">
      <c r="A606" s="39"/>
      <c r="B606" s="40" t="s">
        <v>252</v>
      </c>
      <c r="C606" s="40" t="s">
        <v>19</v>
      </c>
      <c r="D606" s="40" t="s">
        <v>3</v>
      </c>
      <c r="E606" s="59" t="s">
        <v>24</v>
      </c>
      <c r="F606" s="40" t="s">
        <v>12</v>
      </c>
      <c r="G606" s="39" t="s">
        <v>10</v>
      </c>
      <c r="H606" s="39" t="s">
        <v>11</v>
      </c>
      <c r="I606" s="39" t="s">
        <v>15</v>
      </c>
      <c r="J606" s="39" t="s">
        <v>13</v>
      </c>
      <c r="K606" s="39" t="s">
        <v>368</v>
      </c>
      <c r="L606" s="39" t="s">
        <v>687</v>
      </c>
      <c r="M606" s="59" t="s">
        <v>26</v>
      </c>
      <c r="N606" s="56">
        <f>N587+1</f>
        <v>43410</v>
      </c>
      <c r="O606" s="4">
        <v>0.41666666666666669</v>
      </c>
      <c r="P606" s="4">
        <f>O606</f>
        <v>0.41666666666666669</v>
      </c>
      <c r="Q606" s="47" t="s">
        <v>23</v>
      </c>
      <c r="R606" s="86" t="s">
        <v>750</v>
      </c>
      <c r="S606" s="5" t="s">
        <v>56</v>
      </c>
    </row>
    <row r="607" spans="1:19" ht="10.5" customHeight="1" outlineLevel="1" x14ac:dyDescent="0.2">
      <c r="B607" s="16"/>
      <c r="C607" s="13"/>
      <c r="D607" s="16">
        <f>S607</f>
        <v>2.0833333333333315E-2</v>
      </c>
      <c r="E607" s="16"/>
      <c r="F607" s="13"/>
      <c r="G607" s="16"/>
      <c r="H607" s="16"/>
      <c r="I607" s="16"/>
      <c r="J607" s="16"/>
      <c r="M607" s="16"/>
      <c r="N607" s="2">
        <f>N606</f>
        <v>43410</v>
      </c>
      <c r="O607" s="5">
        <f t="shared" ref="O607:O620" si="310">SUM(P606)</f>
        <v>0.41666666666666669</v>
      </c>
      <c r="P607" s="4">
        <f t="shared" ref="P607:P621" si="311">P606+0.0208333333333333</f>
        <v>0.4375</v>
      </c>
      <c r="Q607" s="176" t="s">
        <v>3</v>
      </c>
      <c r="R607" s="6" t="s">
        <v>21</v>
      </c>
      <c r="S607" s="5">
        <f>SUM(P607-O607)</f>
        <v>2.0833333333333315E-2</v>
      </c>
    </row>
    <row r="608" spans="1:19" ht="10.5" customHeight="1" outlineLevel="1" x14ac:dyDescent="0.2">
      <c r="B608" s="16"/>
      <c r="C608" s="16"/>
      <c r="D608" s="16"/>
      <c r="E608" s="16"/>
      <c r="F608" s="16"/>
      <c r="G608" s="16"/>
      <c r="H608" s="16"/>
      <c r="I608" s="16"/>
      <c r="J608" s="16"/>
      <c r="K608" s="16">
        <f>S608</f>
        <v>2.0833333333333315E-2</v>
      </c>
      <c r="M608" s="16"/>
      <c r="N608" s="2">
        <f>N606</f>
        <v>43410</v>
      </c>
      <c r="O608" s="5">
        <f t="shared" si="310"/>
        <v>0.4375</v>
      </c>
      <c r="P608" s="4">
        <f t="shared" si="311"/>
        <v>0.45833333333333331</v>
      </c>
      <c r="Q608" s="176" t="s">
        <v>368</v>
      </c>
      <c r="R608" s="86" t="s">
        <v>748</v>
      </c>
      <c r="S608" s="5">
        <f>SUM(P608-O608)</f>
        <v>2.0833333333333315E-2</v>
      </c>
    </row>
    <row r="609" spans="1:19" ht="10.5" customHeight="1" outlineLevel="1" x14ac:dyDescent="0.2">
      <c r="B609" s="16"/>
      <c r="C609" s="13"/>
      <c r="D609" s="16"/>
      <c r="E609" s="16"/>
      <c r="F609" s="13"/>
      <c r="G609" s="16">
        <f>S609</f>
        <v>2.0833333333333315E-2</v>
      </c>
      <c r="H609" s="16"/>
      <c r="I609" s="16"/>
      <c r="J609" s="16"/>
      <c r="K609" s="16"/>
      <c r="L609" s="16"/>
      <c r="M609" s="13"/>
      <c r="N609" s="2">
        <f>N606</f>
        <v>43410</v>
      </c>
      <c r="O609" s="5">
        <f t="shared" si="310"/>
        <v>0.45833333333333331</v>
      </c>
      <c r="P609" s="4">
        <f t="shared" si="311"/>
        <v>0.47916666666666663</v>
      </c>
      <c r="Q609" s="98" t="s">
        <v>10</v>
      </c>
      <c r="R609" s="86" t="s">
        <v>749</v>
      </c>
      <c r="S609" s="5">
        <f>SUM(P609-O609)</f>
        <v>2.0833333333333315E-2</v>
      </c>
    </row>
    <row r="610" spans="1:19" ht="10.5" customHeight="1" outlineLevel="1" x14ac:dyDescent="0.2">
      <c r="B610" s="16"/>
      <c r="C610" s="13"/>
      <c r="D610" s="5"/>
      <c r="E610" s="16"/>
      <c r="F610" s="16"/>
      <c r="G610" s="16">
        <f>S610</f>
        <v>2.0833333333333315E-2</v>
      </c>
      <c r="H610" s="16"/>
      <c r="I610" s="16"/>
      <c r="J610" s="16"/>
      <c r="K610" s="16"/>
      <c r="L610" s="16"/>
      <c r="M610" s="16"/>
      <c r="N610" s="2">
        <f>N606</f>
        <v>43410</v>
      </c>
      <c r="O610" s="5">
        <f t="shared" si="310"/>
        <v>0.47916666666666663</v>
      </c>
      <c r="P610" s="4">
        <f t="shared" si="311"/>
        <v>0.49999999999999994</v>
      </c>
      <c r="Q610" s="98" t="s">
        <v>10</v>
      </c>
      <c r="R610" s="86" t="s">
        <v>749</v>
      </c>
      <c r="S610" s="5">
        <f>SUM(P610-O610)</f>
        <v>2.0833333333333315E-2</v>
      </c>
    </row>
    <row r="611" spans="1:19" ht="10.5" customHeight="1" outlineLevel="1" x14ac:dyDescent="0.2">
      <c r="B611" s="16"/>
      <c r="C611" s="13"/>
      <c r="D611" s="5"/>
      <c r="E611" s="16"/>
      <c r="F611" s="16"/>
      <c r="G611" s="16"/>
      <c r="H611" s="16"/>
      <c r="I611" s="16"/>
      <c r="J611" s="16"/>
      <c r="K611" s="16">
        <f t="shared" ref="K611:K621" si="312">S611</f>
        <v>2.0833333333333315E-2</v>
      </c>
      <c r="L611" s="16"/>
      <c r="M611" s="16"/>
      <c r="N611" s="2">
        <f>N606</f>
        <v>43410</v>
      </c>
      <c r="O611" s="5">
        <f t="shared" si="310"/>
        <v>0.49999999999999994</v>
      </c>
      <c r="P611" s="4">
        <f t="shared" si="311"/>
        <v>0.52083333333333326</v>
      </c>
      <c r="Q611" s="176" t="s">
        <v>368</v>
      </c>
      <c r="R611" s="86" t="s">
        <v>748</v>
      </c>
      <c r="S611" s="5">
        <f>SUM(P611-O611)</f>
        <v>2.0833333333333315E-2</v>
      </c>
    </row>
    <row r="612" spans="1:19" ht="10.5" customHeight="1" outlineLevel="1" x14ac:dyDescent="0.2">
      <c r="B612" s="16"/>
      <c r="C612" s="13"/>
      <c r="D612" s="16"/>
      <c r="E612" s="16"/>
      <c r="F612" s="13"/>
      <c r="G612" s="16"/>
      <c r="H612" s="16"/>
      <c r="I612" s="16"/>
      <c r="J612" s="16"/>
      <c r="K612" s="16">
        <f t="shared" si="312"/>
        <v>2.0833333333333259E-2</v>
      </c>
      <c r="L612" s="16"/>
      <c r="M612" s="16"/>
      <c r="N612" s="2">
        <f>N606</f>
        <v>43410</v>
      </c>
      <c r="O612" s="5">
        <f t="shared" si="310"/>
        <v>0.52083333333333326</v>
      </c>
      <c r="P612" s="4">
        <f t="shared" si="311"/>
        <v>0.54166666666666652</v>
      </c>
      <c r="Q612" s="176" t="s">
        <v>368</v>
      </c>
      <c r="R612" s="86" t="s">
        <v>748</v>
      </c>
      <c r="S612" s="5">
        <f t="shared" ref="S612:S621" si="313">SUM(P612-O612)</f>
        <v>2.0833333333333259E-2</v>
      </c>
    </row>
    <row r="613" spans="1:19" ht="10.5" customHeight="1" outlineLevel="1" x14ac:dyDescent="0.2">
      <c r="B613" s="16"/>
      <c r="C613" s="13"/>
      <c r="D613" s="16"/>
      <c r="E613" s="16"/>
      <c r="F613" s="16"/>
      <c r="G613" s="16"/>
      <c r="H613" s="16"/>
      <c r="I613" s="16"/>
      <c r="J613" s="16"/>
      <c r="K613" s="16">
        <f t="shared" si="312"/>
        <v>2.0833333333333259E-2</v>
      </c>
      <c r="L613" s="16"/>
      <c r="M613" s="13"/>
      <c r="N613" s="2">
        <f>N606</f>
        <v>43410</v>
      </c>
      <c r="O613" s="5">
        <f t="shared" si="310"/>
        <v>0.54166666666666652</v>
      </c>
      <c r="P613" s="4">
        <f t="shared" si="311"/>
        <v>0.56249999999999978</v>
      </c>
      <c r="Q613" s="176" t="s">
        <v>368</v>
      </c>
      <c r="R613" s="86" t="s">
        <v>748</v>
      </c>
      <c r="S613" s="5">
        <f t="shared" si="313"/>
        <v>2.0833333333333259E-2</v>
      </c>
    </row>
    <row r="614" spans="1:19" ht="10.5" customHeight="1" outlineLevel="1" x14ac:dyDescent="0.2">
      <c r="B614" s="16"/>
      <c r="C614" s="13"/>
      <c r="D614" s="16"/>
      <c r="E614" s="16"/>
      <c r="F614" s="16"/>
      <c r="G614" s="16"/>
      <c r="H614" s="16"/>
      <c r="I614" s="16"/>
      <c r="J614" s="16"/>
      <c r="K614" s="16">
        <f t="shared" si="312"/>
        <v>2.0833333333333259E-2</v>
      </c>
      <c r="L614" s="16"/>
      <c r="M614" s="13"/>
      <c r="N614" s="2">
        <f>N606</f>
        <v>43410</v>
      </c>
      <c r="O614" s="5">
        <f t="shared" si="310"/>
        <v>0.56249999999999978</v>
      </c>
      <c r="P614" s="4">
        <f t="shared" si="311"/>
        <v>0.58333333333333304</v>
      </c>
      <c r="Q614" s="176" t="s">
        <v>368</v>
      </c>
      <c r="R614" s="86" t="s">
        <v>748</v>
      </c>
      <c r="S614" s="5">
        <f t="shared" si="313"/>
        <v>2.0833333333333259E-2</v>
      </c>
    </row>
    <row r="615" spans="1:19" ht="10.5" customHeight="1" outlineLevel="1" x14ac:dyDescent="0.2">
      <c r="B615" s="16"/>
      <c r="C615" s="13"/>
      <c r="D615" s="16"/>
      <c r="E615" s="16"/>
      <c r="F615" s="16"/>
      <c r="G615" s="16"/>
      <c r="H615" s="16"/>
      <c r="I615" s="16"/>
      <c r="J615" s="16"/>
      <c r="K615" s="16">
        <f t="shared" si="312"/>
        <v>2.0833333333333259E-2</v>
      </c>
      <c r="L615" s="16"/>
      <c r="M615" s="13"/>
      <c r="N615" s="2">
        <f>N606</f>
        <v>43410</v>
      </c>
      <c r="O615" s="5">
        <f t="shared" si="310"/>
        <v>0.58333333333333304</v>
      </c>
      <c r="P615" s="4">
        <f t="shared" si="311"/>
        <v>0.6041666666666663</v>
      </c>
      <c r="Q615" s="176" t="s">
        <v>368</v>
      </c>
      <c r="R615" s="86" t="s">
        <v>748</v>
      </c>
      <c r="S615" s="5">
        <f t="shared" si="313"/>
        <v>2.0833333333333259E-2</v>
      </c>
    </row>
    <row r="616" spans="1:19" ht="10.5" customHeight="1" outlineLevel="1" x14ac:dyDescent="0.2">
      <c r="B616" s="16"/>
      <c r="C616" s="16"/>
      <c r="D616" s="16"/>
      <c r="E616" s="16"/>
      <c r="F616" s="16"/>
      <c r="G616" s="16"/>
      <c r="H616" s="16"/>
      <c r="I616" s="16"/>
      <c r="J616" s="16"/>
      <c r="K616" s="16">
        <f t="shared" si="312"/>
        <v>2.0833333333333259E-2</v>
      </c>
      <c r="L616" s="16"/>
      <c r="M616" s="13"/>
      <c r="N616" s="2">
        <f>N606</f>
        <v>43410</v>
      </c>
      <c r="O616" s="5">
        <f t="shared" si="310"/>
        <v>0.6041666666666663</v>
      </c>
      <c r="P616" s="4">
        <f t="shared" si="311"/>
        <v>0.62499999999999956</v>
      </c>
      <c r="Q616" s="176" t="s">
        <v>368</v>
      </c>
      <c r="R616" s="86" t="s">
        <v>748</v>
      </c>
      <c r="S616" s="5">
        <f t="shared" si="313"/>
        <v>2.0833333333333259E-2</v>
      </c>
    </row>
    <row r="617" spans="1:19" ht="10.5" customHeight="1" outlineLevel="1" x14ac:dyDescent="0.2">
      <c r="A617" s="16"/>
      <c r="B617" s="16"/>
      <c r="C617" s="16"/>
      <c r="D617" s="16"/>
      <c r="E617" s="16"/>
      <c r="F617" s="13"/>
      <c r="G617" s="16"/>
      <c r="H617" s="16"/>
      <c r="I617" s="16"/>
      <c r="J617" s="16"/>
      <c r="K617" s="16">
        <f t="shared" si="312"/>
        <v>2.0833333333333259E-2</v>
      </c>
      <c r="L617" s="16"/>
      <c r="M617" s="16"/>
      <c r="N617" s="2">
        <f>N606</f>
        <v>43410</v>
      </c>
      <c r="O617" s="5">
        <f t="shared" si="310"/>
        <v>0.62499999999999956</v>
      </c>
      <c r="P617" s="4">
        <f t="shared" si="311"/>
        <v>0.64583333333333282</v>
      </c>
      <c r="Q617" s="176" t="s">
        <v>368</v>
      </c>
      <c r="R617" s="86" t="s">
        <v>748</v>
      </c>
      <c r="S617" s="5">
        <f t="shared" si="313"/>
        <v>2.0833333333333259E-2</v>
      </c>
    </row>
    <row r="618" spans="1:19" ht="10.5" customHeight="1" outlineLevel="1" x14ac:dyDescent="0.2">
      <c r="B618" s="16"/>
      <c r="C618" s="16"/>
      <c r="D618" s="16"/>
      <c r="E618" s="16"/>
      <c r="F618" s="16"/>
      <c r="G618" s="16"/>
      <c r="H618" s="16"/>
      <c r="I618" s="16"/>
      <c r="J618" s="16"/>
      <c r="K618" s="16">
        <f t="shared" si="312"/>
        <v>2.0833333333333259E-2</v>
      </c>
      <c r="L618" s="16"/>
      <c r="M618" s="16"/>
      <c r="N618" s="2">
        <f>N606</f>
        <v>43410</v>
      </c>
      <c r="O618" s="5">
        <f t="shared" si="310"/>
        <v>0.64583333333333282</v>
      </c>
      <c r="P618" s="4">
        <f t="shared" si="311"/>
        <v>0.66666666666666607</v>
      </c>
      <c r="Q618" s="176" t="s">
        <v>368</v>
      </c>
      <c r="R618" s="86" t="s">
        <v>748</v>
      </c>
      <c r="S618" s="5">
        <f t="shared" si="313"/>
        <v>2.0833333333333259E-2</v>
      </c>
    </row>
    <row r="619" spans="1:19" ht="10.5" customHeight="1" outlineLevel="1" x14ac:dyDescent="0.2">
      <c r="B619" s="16"/>
      <c r="C619" s="16"/>
      <c r="D619" s="16"/>
      <c r="E619" s="16"/>
      <c r="F619" s="16"/>
      <c r="G619" s="16"/>
      <c r="H619" s="16"/>
      <c r="I619" s="16"/>
      <c r="J619" s="16"/>
      <c r="K619" s="16">
        <f t="shared" si="312"/>
        <v>2.0833333333333259E-2</v>
      </c>
      <c r="L619" s="16"/>
      <c r="M619" s="16"/>
      <c r="N619" s="2">
        <f>N606</f>
        <v>43410</v>
      </c>
      <c r="O619" s="5">
        <f t="shared" si="310"/>
        <v>0.66666666666666607</v>
      </c>
      <c r="P619" s="4">
        <f t="shared" si="311"/>
        <v>0.68749999999999933</v>
      </c>
      <c r="Q619" s="176" t="s">
        <v>368</v>
      </c>
      <c r="R619" s="86" t="s">
        <v>748</v>
      </c>
      <c r="S619" s="5">
        <f t="shared" si="313"/>
        <v>2.0833333333333259E-2</v>
      </c>
    </row>
    <row r="620" spans="1:19" ht="10.5" customHeight="1" outlineLevel="1" x14ac:dyDescent="0.2">
      <c r="B620" s="16"/>
      <c r="C620" s="16"/>
      <c r="D620" s="16"/>
      <c r="E620" s="16"/>
      <c r="F620" s="16"/>
      <c r="G620" s="16"/>
      <c r="H620" s="16"/>
      <c r="I620" s="16"/>
      <c r="J620" s="16"/>
      <c r="K620" s="16">
        <f t="shared" si="312"/>
        <v>2.0833333333333259E-2</v>
      </c>
      <c r="L620" s="16"/>
      <c r="M620" s="16"/>
      <c r="N620" s="2">
        <f>N606</f>
        <v>43410</v>
      </c>
      <c r="O620" s="5">
        <f t="shared" si="310"/>
        <v>0.68749999999999933</v>
      </c>
      <c r="P620" s="4">
        <f t="shared" si="311"/>
        <v>0.70833333333333259</v>
      </c>
      <c r="Q620" s="176" t="s">
        <v>368</v>
      </c>
      <c r="R620" s="86" t="s">
        <v>748</v>
      </c>
      <c r="S620" s="5">
        <f t="shared" si="313"/>
        <v>2.0833333333333259E-2</v>
      </c>
    </row>
    <row r="621" spans="1:19" ht="10.5" customHeight="1" outlineLevel="1" thickBot="1" x14ac:dyDescent="0.25">
      <c r="B621" s="16"/>
      <c r="C621" s="13"/>
      <c r="D621" s="16"/>
      <c r="E621" s="16"/>
      <c r="F621" s="16"/>
      <c r="G621" s="16"/>
      <c r="H621" s="16"/>
      <c r="I621" s="16"/>
      <c r="J621" s="16"/>
      <c r="K621" s="16">
        <f t="shared" si="312"/>
        <v>2.0833333333333259E-2</v>
      </c>
      <c r="L621" s="16"/>
      <c r="M621" s="16"/>
      <c r="N621" s="2">
        <f>N606</f>
        <v>43410</v>
      </c>
      <c r="O621" s="5">
        <f t="shared" ref="O621" si="314">SUM(P620)</f>
        <v>0.70833333333333259</v>
      </c>
      <c r="P621" s="4">
        <f t="shared" si="311"/>
        <v>0.72916666666666585</v>
      </c>
      <c r="Q621" s="176" t="s">
        <v>368</v>
      </c>
      <c r="R621" s="86" t="s">
        <v>748</v>
      </c>
      <c r="S621" s="5">
        <f t="shared" si="313"/>
        <v>2.0833333333333259E-2</v>
      </c>
    </row>
    <row r="622" spans="1:19" ht="10.5" customHeight="1" outlineLevel="1" x14ac:dyDescent="0.2">
      <c r="A622" s="17">
        <f t="shared" ref="A622:M622" si="315">SUM(A607:A621)</f>
        <v>0</v>
      </c>
      <c r="B622" s="17">
        <f t="shared" si="315"/>
        <v>0</v>
      </c>
      <c r="C622" s="17">
        <f t="shared" si="315"/>
        <v>0</v>
      </c>
      <c r="D622" s="17">
        <f t="shared" si="315"/>
        <v>2.0833333333333315E-2</v>
      </c>
      <c r="E622" s="17">
        <f t="shared" si="315"/>
        <v>0</v>
      </c>
      <c r="F622" s="17">
        <f t="shared" si="315"/>
        <v>0</v>
      </c>
      <c r="G622" s="17">
        <f t="shared" si="315"/>
        <v>4.166666666666663E-2</v>
      </c>
      <c r="H622" s="17">
        <f t="shared" si="315"/>
        <v>0</v>
      </c>
      <c r="I622" s="17">
        <f t="shared" si="315"/>
        <v>0</v>
      </c>
      <c r="J622" s="17">
        <f t="shared" si="315"/>
        <v>0</v>
      </c>
      <c r="K622" s="17">
        <f t="shared" si="315"/>
        <v>0.24999999999999922</v>
      </c>
      <c r="L622" s="17">
        <f t="shared" si="315"/>
        <v>0</v>
      </c>
      <c r="M622" s="17">
        <f t="shared" si="315"/>
        <v>0</v>
      </c>
      <c r="N622" s="55" t="b">
        <f>SUM(A622:M622) = S622</f>
        <v>1</v>
      </c>
      <c r="O622" s="23"/>
      <c r="P622" s="23"/>
      <c r="Q622" s="49"/>
      <c r="R622" s="49"/>
      <c r="S622" s="17">
        <f>SUM(S607:S621)</f>
        <v>0.31249999999999917</v>
      </c>
    </row>
    <row r="623" spans="1:19" ht="10.5" customHeight="1" outlineLevel="1" x14ac:dyDescent="0.2">
      <c r="A623" s="18">
        <f t="shared" ref="A623:E623" si="316">(A622-INT(A622))*24</f>
        <v>0</v>
      </c>
      <c r="B623" s="18">
        <f t="shared" si="316"/>
        <v>0</v>
      </c>
      <c r="C623" s="18">
        <f t="shared" si="316"/>
        <v>0</v>
      </c>
      <c r="D623" s="18">
        <f t="shared" si="316"/>
        <v>0.49999999999999956</v>
      </c>
      <c r="E623" s="18">
        <f t="shared" si="316"/>
        <v>0</v>
      </c>
      <c r="F623" s="18">
        <f>(F622-INT(F622))*24</f>
        <v>0</v>
      </c>
      <c r="G623" s="18">
        <f>(G622-INT(G622))*24</f>
        <v>0.99999999999999911</v>
      </c>
      <c r="H623" s="18">
        <f>(H622-INT(H622))*24</f>
        <v>0</v>
      </c>
      <c r="I623" s="18">
        <f>(I622-INT(I622))*24</f>
        <v>0</v>
      </c>
      <c r="J623" s="18">
        <f t="shared" ref="J623:M623" si="317">(J622-INT(J622))*24</f>
        <v>0</v>
      </c>
      <c r="K623" s="18">
        <f t="shared" si="317"/>
        <v>5.9999999999999813</v>
      </c>
      <c r="L623" s="18">
        <f t="shared" si="317"/>
        <v>0</v>
      </c>
      <c r="M623" s="57">
        <f t="shared" si="317"/>
        <v>0</v>
      </c>
      <c r="N623" s="26">
        <f>SUM(A623:M623)</f>
        <v>7.4999999999999805</v>
      </c>
      <c r="O623" s="24"/>
      <c r="P623" s="24"/>
      <c r="Q623" s="50"/>
      <c r="R623" s="50"/>
      <c r="S623" s="52"/>
    </row>
    <row r="624" spans="1:19" ht="10.5" customHeight="1" outlineLevel="1" thickBot="1" x14ac:dyDescent="0.25">
      <c r="A624" s="27"/>
      <c r="B624" s="19"/>
      <c r="C624" s="19"/>
      <c r="D624" s="20">
        <f>SUM(A623:D623)</f>
        <v>0.49999999999999956</v>
      </c>
      <c r="E624" s="20">
        <f t="shared" ref="E624:M624" si="318">E623</f>
        <v>0</v>
      </c>
      <c r="F624" s="20">
        <f t="shared" si="318"/>
        <v>0</v>
      </c>
      <c r="G624" s="20">
        <f t="shared" si="318"/>
        <v>0.99999999999999911</v>
      </c>
      <c r="H624" s="20">
        <f t="shared" si="318"/>
        <v>0</v>
      </c>
      <c r="I624" s="20">
        <f t="shared" si="318"/>
        <v>0</v>
      </c>
      <c r="J624" s="20">
        <f t="shared" si="318"/>
        <v>0</v>
      </c>
      <c r="K624" s="20">
        <f t="shared" si="318"/>
        <v>5.9999999999999813</v>
      </c>
      <c r="L624" s="20">
        <f t="shared" si="318"/>
        <v>0</v>
      </c>
      <c r="M624" s="58">
        <f t="shared" si="318"/>
        <v>0</v>
      </c>
      <c r="N624" s="60">
        <f>S624</f>
        <v>0.31249999999999917</v>
      </c>
      <c r="O624" s="25"/>
      <c r="P624" s="25"/>
      <c r="Q624" s="51"/>
      <c r="R624" s="51"/>
      <c r="S624" s="54">
        <f>SUM(S622:S623)</f>
        <v>0.31249999999999917</v>
      </c>
    </row>
    <row r="625" spans="1:19" ht="10.5" customHeight="1" outlineLevel="1" thickBot="1" x14ac:dyDescent="0.25">
      <c r="A625" s="39"/>
      <c r="B625" s="40" t="s">
        <v>252</v>
      </c>
      <c r="C625" s="40" t="s">
        <v>19</v>
      </c>
      <c r="D625" s="40" t="s">
        <v>3</v>
      </c>
      <c r="E625" s="59" t="s">
        <v>24</v>
      </c>
      <c r="F625" s="40" t="s">
        <v>12</v>
      </c>
      <c r="G625" s="39" t="s">
        <v>10</v>
      </c>
      <c r="H625" s="39" t="s">
        <v>11</v>
      </c>
      <c r="I625" s="39" t="s">
        <v>15</v>
      </c>
      <c r="J625" s="39" t="s">
        <v>13</v>
      </c>
      <c r="K625" s="39" t="s">
        <v>368</v>
      </c>
      <c r="L625" s="39" t="s">
        <v>687</v>
      </c>
      <c r="M625" s="59" t="s">
        <v>26</v>
      </c>
      <c r="N625" s="56">
        <f>N606+1</f>
        <v>43411</v>
      </c>
      <c r="O625" s="4">
        <v>0.41666666666666669</v>
      </c>
      <c r="P625" s="4">
        <f>O625</f>
        <v>0.41666666666666669</v>
      </c>
      <c r="Q625" s="47" t="s">
        <v>23</v>
      </c>
      <c r="R625" s="86" t="s">
        <v>750</v>
      </c>
      <c r="S625" s="5">
        <f t="shared" ref="S625" si="319">SUM(P625-O625)</f>
        <v>0</v>
      </c>
    </row>
    <row r="626" spans="1:19" ht="10.5" customHeight="1" outlineLevel="1" x14ac:dyDescent="0.2">
      <c r="B626" s="16"/>
      <c r="C626" s="13"/>
      <c r="D626" s="16">
        <f>S626</f>
        <v>2.0833333333333315E-2</v>
      </c>
      <c r="E626" s="16"/>
      <c r="F626" s="13"/>
      <c r="G626" s="16"/>
      <c r="H626" s="16"/>
      <c r="I626" s="16"/>
      <c r="J626" s="16"/>
      <c r="M626" s="16"/>
      <c r="N626" s="2">
        <f>N625</f>
        <v>43411</v>
      </c>
      <c r="O626" s="5">
        <f t="shared" ref="O626:O641" si="320">SUM(P625)</f>
        <v>0.41666666666666669</v>
      </c>
      <c r="P626" s="4">
        <f t="shared" ref="P626:P641" si="321">P625+0.0208333333333333</f>
        <v>0.4375</v>
      </c>
      <c r="Q626" s="176" t="s">
        <v>3</v>
      </c>
      <c r="R626" s="6" t="s">
        <v>21</v>
      </c>
      <c r="S626" s="5">
        <f t="shared" ref="S626:S632" si="322">SUM(P626-O626)</f>
        <v>2.0833333333333315E-2</v>
      </c>
    </row>
    <row r="627" spans="1:19" ht="10.5" customHeight="1" outlineLevel="1" x14ac:dyDescent="0.2">
      <c r="A627" s="16"/>
      <c r="B627" s="16"/>
      <c r="C627" s="16"/>
      <c r="D627" s="16"/>
      <c r="E627" s="16"/>
      <c r="F627" s="16"/>
      <c r="G627" s="16"/>
      <c r="H627" s="16"/>
      <c r="I627" s="16"/>
      <c r="J627" s="16"/>
      <c r="K627" s="16">
        <f>S627</f>
        <v>2.0833333333333315E-2</v>
      </c>
      <c r="L627" s="16"/>
      <c r="M627" s="16"/>
      <c r="N627" s="2">
        <f>N625</f>
        <v>43411</v>
      </c>
      <c r="O627" s="5">
        <f t="shared" si="320"/>
        <v>0.4375</v>
      </c>
      <c r="P627" s="4">
        <f t="shared" si="321"/>
        <v>0.45833333333333331</v>
      </c>
      <c r="Q627" s="176" t="s">
        <v>368</v>
      </c>
      <c r="R627" s="86" t="s">
        <v>748</v>
      </c>
      <c r="S627" s="5">
        <f t="shared" si="322"/>
        <v>2.0833333333333315E-2</v>
      </c>
    </row>
    <row r="628" spans="1:19" ht="10.5" customHeight="1" outlineLevel="1" x14ac:dyDescent="0.2">
      <c r="A628" s="16"/>
      <c r="B628" s="16"/>
      <c r="C628" s="16"/>
      <c r="D628" s="16"/>
      <c r="E628" s="16"/>
      <c r="F628" s="16"/>
      <c r="G628" s="16">
        <f>S628</f>
        <v>2.0833333333333315E-2</v>
      </c>
      <c r="H628" s="16"/>
      <c r="I628" s="16"/>
      <c r="J628" s="16"/>
      <c r="K628" s="16"/>
      <c r="L628" s="16"/>
      <c r="M628" s="16"/>
      <c r="N628" s="2">
        <f>N625</f>
        <v>43411</v>
      </c>
      <c r="O628" s="5">
        <f t="shared" si="320"/>
        <v>0.45833333333333331</v>
      </c>
      <c r="P628" s="4">
        <f t="shared" si="321"/>
        <v>0.47916666666666663</v>
      </c>
      <c r="Q628" s="98" t="s">
        <v>10</v>
      </c>
      <c r="R628" s="86" t="s">
        <v>751</v>
      </c>
      <c r="S628" s="5">
        <f t="shared" si="322"/>
        <v>2.0833333333333315E-2</v>
      </c>
    </row>
    <row r="629" spans="1:19" ht="10.5" customHeight="1" outlineLevel="1" x14ac:dyDescent="0.2">
      <c r="A629" s="16"/>
      <c r="B629" s="16"/>
      <c r="C629" s="16"/>
      <c r="D629" s="16"/>
      <c r="E629" s="16"/>
      <c r="F629" s="16"/>
      <c r="G629" s="16"/>
      <c r="H629" s="16">
        <f>S629</f>
        <v>2.0833333333333315E-2</v>
      </c>
      <c r="I629" s="16"/>
      <c r="J629" s="16"/>
      <c r="K629" s="16"/>
      <c r="L629" s="16"/>
      <c r="M629" s="16"/>
      <c r="N629" s="2">
        <f>N625</f>
        <v>43411</v>
      </c>
      <c r="O629" s="5">
        <f t="shared" si="320"/>
        <v>0.47916666666666663</v>
      </c>
      <c r="P629" s="4">
        <f t="shared" si="321"/>
        <v>0.49999999999999994</v>
      </c>
      <c r="Q629" s="176" t="s">
        <v>11</v>
      </c>
      <c r="R629" s="6" t="s">
        <v>753</v>
      </c>
      <c r="S629" s="5">
        <f t="shared" si="322"/>
        <v>2.0833333333333315E-2</v>
      </c>
    </row>
    <row r="630" spans="1:19" ht="10.5" customHeight="1" outlineLevel="1" x14ac:dyDescent="0.2">
      <c r="A630" s="16"/>
      <c r="B630" s="16"/>
      <c r="C630" s="16"/>
      <c r="D630" s="16">
        <f>S630</f>
        <v>2.0833333333333315E-2</v>
      </c>
      <c r="E630" s="16"/>
      <c r="F630" s="16"/>
      <c r="G630" s="16"/>
      <c r="H630" s="16"/>
      <c r="I630" s="16"/>
      <c r="J630" s="16"/>
      <c r="K630" s="16"/>
      <c r="L630" s="16"/>
      <c r="M630" s="16"/>
      <c r="N630" s="2">
        <f>N625</f>
        <v>43411</v>
      </c>
      <c r="O630" s="5">
        <f t="shared" si="320"/>
        <v>0.49999999999999994</v>
      </c>
      <c r="P630" s="4">
        <f t="shared" si="321"/>
        <v>0.52083333333333326</v>
      </c>
      <c r="Q630" s="176" t="s">
        <v>3</v>
      </c>
      <c r="R630" s="86" t="s">
        <v>754</v>
      </c>
      <c r="S630" s="5">
        <f t="shared" si="322"/>
        <v>2.0833333333333315E-2</v>
      </c>
    </row>
    <row r="631" spans="1:19" ht="10.5" customHeight="1" outlineLevel="1" x14ac:dyDescent="0.2">
      <c r="A631" s="16"/>
      <c r="B631" s="16"/>
      <c r="C631" s="16"/>
      <c r="D631" s="16"/>
      <c r="E631" s="16"/>
      <c r="F631" s="16"/>
      <c r="G631" s="16">
        <f>S631</f>
        <v>2.0833333333333259E-2</v>
      </c>
      <c r="H631" s="16"/>
      <c r="I631" s="16"/>
      <c r="J631" s="16"/>
      <c r="K631" s="16"/>
      <c r="L631" s="16"/>
      <c r="M631" s="16"/>
      <c r="N631" s="2">
        <f>N625</f>
        <v>43411</v>
      </c>
      <c r="O631" s="5">
        <f t="shared" si="320"/>
        <v>0.52083333333333326</v>
      </c>
      <c r="P631" s="4">
        <f t="shared" si="321"/>
        <v>0.54166666666666652</v>
      </c>
      <c r="Q631" s="98" t="s">
        <v>10</v>
      </c>
      <c r="R631" s="86" t="s">
        <v>749</v>
      </c>
      <c r="S631" s="5">
        <f t="shared" si="322"/>
        <v>2.0833333333333259E-2</v>
      </c>
    </row>
    <row r="632" spans="1:19" ht="10.5" customHeight="1" outlineLevel="1" x14ac:dyDescent="0.2">
      <c r="A632" s="16"/>
      <c r="B632" s="16"/>
      <c r="C632" s="16"/>
      <c r="D632" s="16"/>
      <c r="E632" s="13"/>
      <c r="F632" s="16"/>
      <c r="G632" s="16"/>
      <c r="H632" s="16"/>
      <c r="I632" s="16"/>
      <c r="J632" s="16"/>
      <c r="K632" s="16"/>
      <c r="L632" s="16">
        <f>S632</f>
        <v>2.0833333333333259E-2</v>
      </c>
      <c r="M632" s="16"/>
      <c r="N632" s="2">
        <f>N625</f>
        <v>43411</v>
      </c>
      <c r="O632" s="5">
        <f t="shared" si="320"/>
        <v>0.54166666666666652</v>
      </c>
      <c r="P632" s="4">
        <f t="shared" si="321"/>
        <v>0.56249999999999978</v>
      </c>
      <c r="Q632" s="98" t="s">
        <v>687</v>
      </c>
      <c r="R632" s="86" t="s">
        <v>752</v>
      </c>
      <c r="S632" s="5">
        <f t="shared" si="322"/>
        <v>2.0833333333333259E-2</v>
      </c>
    </row>
    <row r="633" spans="1:19" ht="10.5" customHeight="1" outlineLevel="1" x14ac:dyDescent="0.2">
      <c r="A633" s="16"/>
      <c r="B633" s="16"/>
      <c r="C633" s="16"/>
      <c r="D633" s="16"/>
      <c r="E633" s="13"/>
      <c r="F633" s="16"/>
      <c r="G633" s="16"/>
      <c r="H633" s="16"/>
      <c r="I633" s="16"/>
      <c r="J633" s="16"/>
      <c r="K633" s="16"/>
      <c r="L633" s="16">
        <f>S633</f>
        <v>2.0833333333333259E-2</v>
      </c>
      <c r="M633" s="16"/>
      <c r="N633" s="2">
        <f>N625</f>
        <v>43411</v>
      </c>
      <c r="O633" s="5">
        <f t="shared" si="320"/>
        <v>0.56249999999999978</v>
      </c>
      <c r="P633" s="4">
        <f t="shared" si="321"/>
        <v>0.58333333333333304</v>
      </c>
      <c r="Q633" s="98" t="s">
        <v>687</v>
      </c>
      <c r="R633" s="86" t="s">
        <v>752</v>
      </c>
      <c r="S633" s="5">
        <f>SUM(P633-O633)</f>
        <v>2.0833333333333259E-2</v>
      </c>
    </row>
    <row r="634" spans="1:19" ht="10.5" customHeight="1" outlineLevel="1" x14ac:dyDescent="0.2">
      <c r="A634" s="16"/>
      <c r="B634" s="16"/>
      <c r="C634" s="16"/>
      <c r="D634" s="16"/>
      <c r="E634" s="13"/>
      <c r="F634" s="16"/>
      <c r="G634" s="16"/>
      <c r="H634" s="16"/>
      <c r="I634" s="16"/>
      <c r="J634" s="16"/>
      <c r="K634" s="16"/>
      <c r="L634" s="16">
        <f>S634</f>
        <v>2.0833333333333259E-2</v>
      </c>
      <c r="M634" s="16"/>
      <c r="N634" s="2">
        <f>N625</f>
        <v>43411</v>
      </c>
      <c r="O634" s="5">
        <f t="shared" si="320"/>
        <v>0.58333333333333304</v>
      </c>
      <c r="P634" s="4">
        <f t="shared" si="321"/>
        <v>0.6041666666666663</v>
      </c>
      <c r="Q634" s="98" t="s">
        <v>687</v>
      </c>
      <c r="R634" s="86" t="s">
        <v>752</v>
      </c>
      <c r="S634" s="5">
        <f t="shared" ref="S634:S640" si="323">SUM(P634-O634)</f>
        <v>2.0833333333333259E-2</v>
      </c>
    </row>
    <row r="635" spans="1:19" ht="10.5" customHeight="1" outlineLevel="1" x14ac:dyDescent="0.2">
      <c r="A635" s="16"/>
      <c r="B635" s="16"/>
      <c r="C635" s="16"/>
      <c r="D635" s="16"/>
      <c r="E635" s="16"/>
      <c r="F635" s="16"/>
      <c r="G635" s="16"/>
      <c r="H635" s="16"/>
      <c r="I635" s="16"/>
      <c r="J635" s="16"/>
      <c r="K635" s="16"/>
      <c r="L635" s="16">
        <f>S635</f>
        <v>2.0833333333333259E-2</v>
      </c>
      <c r="M635" s="16"/>
      <c r="N635" s="2">
        <f>N625</f>
        <v>43411</v>
      </c>
      <c r="O635" s="5">
        <f t="shared" si="320"/>
        <v>0.6041666666666663</v>
      </c>
      <c r="P635" s="4">
        <f t="shared" si="321"/>
        <v>0.62499999999999956</v>
      </c>
      <c r="Q635" s="98" t="s">
        <v>687</v>
      </c>
      <c r="R635" s="86" t="s">
        <v>752</v>
      </c>
      <c r="S635" s="5">
        <f t="shared" si="323"/>
        <v>2.0833333333333259E-2</v>
      </c>
    </row>
    <row r="636" spans="1:19" ht="10.5" customHeight="1" outlineLevel="1" x14ac:dyDescent="0.2">
      <c r="A636" s="16"/>
      <c r="B636" s="16"/>
      <c r="C636" s="16"/>
      <c r="D636" s="16"/>
      <c r="E636" s="16"/>
      <c r="F636" s="16"/>
      <c r="G636" s="16"/>
      <c r="H636" s="16"/>
      <c r="I636" s="16"/>
      <c r="J636" s="16"/>
      <c r="K636" s="16">
        <f t="shared" ref="K636:K641" si="324">S636</f>
        <v>2.0833333333333259E-2</v>
      </c>
      <c r="L636" s="16"/>
      <c r="M636" s="16"/>
      <c r="N636" s="2">
        <f>N625</f>
        <v>43411</v>
      </c>
      <c r="O636" s="5">
        <f t="shared" si="320"/>
        <v>0.62499999999999956</v>
      </c>
      <c r="P636" s="4">
        <f t="shared" si="321"/>
        <v>0.64583333333333282</v>
      </c>
      <c r="Q636" s="176" t="s">
        <v>368</v>
      </c>
      <c r="R636" s="86" t="s">
        <v>748</v>
      </c>
      <c r="S636" s="5">
        <f t="shared" si="323"/>
        <v>2.0833333333333259E-2</v>
      </c>
    </row>
    <row r="637" spans="1:19" ht="10.5" customHeight="1" outlineLevel="1" x14ac:dyDescent="0.2">
      <c r="A637" s="16"/>
      <c r="B637" s="16"/>
      <c r="C637" s="16"/>
      <c r="D637" s="16"/>
      <c r="E637" s="16"/>
      <c r="F637" s="16"/>
      <c r="G637" s="16"/>
      <c r="H637" s="16"/>
      <c r="I637" s="16"/>
      <c r="J637" s="16"/>
      <c r="K637" s="16">
        <f t="shared" si="324"/>
        <v>2.0833333333333259E-2</v>
      </c>
      <c r="L637" s="16"/>
      <c r="M637" s="16"/>
      <c r="N637" s="2">
        <f>N625</f>
        <v>43411</v>
      </c>
      <c r="O637" s="5">
        <f t="shared" si="320"/>
        <v>0.64583333333333282</v>
      </c>
      <c r="P637" s="4">
        <f t="shared" si="321"/>
        <v>0.66666666666666607</v>
      </c>
      <c r="Q637" s="176" t="s">
        <v>368</v>
      </c>
      <c r="R637" s="86" t="s">
        <v>748</v>
      </c>
      <c r="S637" s="5">
        <f t="shared" si="323"/>
        <v>2.0833333333333259E-2</v>
      </c>
    </row>
    <row r="638" spans="1:19" ht="10.5" customHeight="1" outlineLevel="1" x14ac:dyDescent="0.2">
      <c r="B638" s="16"/>
      <c r="C638" s="16"/>
      <c r="D638" s="16"/>
      <c r="E638" s="16"/>
      <c r="F638" s="16"/>
      <c r="G638" s="16"/>
      <c r="H638" s="16"/>
      <c r="I638" s="16"/>
      <c r="J638" s="16"/>
      <c r="K638" s="16">
        <f t="shared" si="324"/>
        <v>2.0833333333333259E-2</v>
      </c>
      <c r="L638" s="16"/>
      <c r="M638" s="16"/>
      <c r="N638" s="2">
        <f>N625</f>
        <v>43411</v>
      </c>
      <c r="O638" s="5">
        <f t="shared" si="320"/>
        <v>0.66666666666666607</v>
      </c>
      <c r="P638" s="4">
        <f t="shared" si="321"/>
        <v>0.68749999999999933</v>
      </c>
      <c r="Q638" s="176" t="s">
        <v>368</v>
      </c>
      <c r="R638" s="86" t="s">
        <v>748</v>
      </c>
      <c r="S638" s="5">
        <f t="shared" si="323"/>
        <v>2.0833333333333259E-2</v>
      </c>
    </row>
    <row r="639" spans="1:19" ht="10.5" customHeight="1" outlineLevel="1" x14ac:dyDescent="0.2">
      <c r="B639" s="16"/>
      <c r="C639" s="16"/>
      <c r="D639" s="16"/>
      <c r="E639" s="16"/>
      <c r="F639" s="16"/>
      <c r="G639" s="16"/>
      <c r="H639" s="16"/>
      <c r="I639" s="16"/>
      <c r="J639" s="16"/>
      <c r="K639" s="16">
        <f t="shared" si="324"/>
        <v>2.0833333333333259E-2</v>
      </c>
      <c r="L639" s="16"/>
      <c r="M639" s="16"/>
      <c r="N639" s="2">
        <f>N625</f>
        <v>43411</v>
      </c>
      <c r="O639" s="5">
        <f t="shared" si="320"/>
        <v>0.68749999999999933</v>
      </c>
      <c r="P639" s="4">
        <f t="shared" si="321"/>
        <v>0.70833333333333259</v>
      </c>
      <c r="Q639" s="176" t="s">
        <v>368</v>
      </c>
      <c r="R639" s="86" t="s">
        <v>748</v>
      </c>
      <c r="S639" s="5">
        <f t="shared" si="323"/>
        <v>2.0833333333333259E-2</v>
      </c>
    </row>
    <row r="640" spans="1:19" ht="10.5" customHeight="1" outlineLevel="1" x14ac:dyDescent="0.2">
      <c r="B640" s="16"/>
      <c r="C640" s="16"/>
      <c r="D640" s="16"/>
      <c r="E640" s="16"/>
      <c r="F640" s="16"/>
      <c r="G640" s="16"/>
      <c r="H640" s="16"/>
      <c r="I640" s="16"/>
      <c r="J640" s="16"/>
      <c r="K640" s="16">
        <f t="shared" si="324"/>
        <v>2.0833333333333259E-2</v>
      </c>
      <c r="L640" s="16"/>
      <c r="M640" s="16"/>
      <c r="N640" s="2">
        <f>N625</f>
        <v>43411</v>
      </c>
      <c r="O640" s="5">
        <f t="shared" si="320"/>
        <v>0.70833333333333259</v>
      </c>
      <c r="P640" s="4">
        <f t="shared" si="321"/>
        <v>0.72916666666666585</v>
      </c>
      <c r="Q640" s="176" t="s">
        <v>368</v>
      </c>
      <c r="R640" s="86" t="s">
        <v>748</v>
      </c>
      <c r="S640" s="5">
        <f t="shared" si="323"/>
        <v>2.0833333333333259E-2</v>
      </c>
    </row>
    <row r="641" spans="1:19" ht="10.5" customHeight="1" outlineLevel="1" thickBot="1" x14ac:dyDescent="0.25">
      <c r="B641" s="16"/>
      <c r="C641" s="16"/>
      <c r="D641" s="16"/>
      <c r="E641" s="16"/>
      <c r="F641" s="16"/>
      <c r="G641" s="16"/>
      <c r="H641" s="16"/>
      <c r="I641" s="16"/>
      <c r="J641" s="16"/>
      <c r="K641" s="16">
        <f t="shared" si="324"/>
        <v>2.0833333333333259E-2</v>
      </c>
      <c r="L641" s="16"/>
      <c r="M641" s="16"/>
      <c r="N641" s="2">
        <f>N625</f>
        <v>43411</v>
      </c>
      <c r="O641" s="5">
        <f t="shared" si="320"/>
        <v>0.72916666666666585</v>
      </c>
      <c r="P641" s="4">
        <f t="shared" si="321"/>
        <v>0.74999999999999911</v>
      </c>
      <c r="Q641" s="176" t="s">
        <v>368</v>
      </c>
      <c r="R641" s="86" t="s">
        <v>748</v>
      </c>
      <c r="S641" s="5">
        <f>SUM(P641-O641)</f>
        <v>2.0833333333333259E-2</v>
      </c>
    </row>
    <row r="642" spans="1:19" ht="10.5" customHeight="1" outlineLevel="1" x14ac:dyDescent="0.2">
      <c r="A642" s="17">
        <f t="shared" ref="A642:M642" si="325">SUM(A626:A641)</f>
        <v>0</v>
      </c>
      <c r="B642" s="17">
        <f t="shared" si="325"/>
        <v>0</v>
      </c>
      <c r="C642" s="17">
        <f t="shared" si="325"/>
        <v>0</v>
      </c>
      <c r="D642" s="17">
        <f t="shared" si="325"/>
        <v>4.166666666666663E-2</v>
      </c>
      <c r="E642" s="17">
        <f t="shared" si="325"/>
        <v>0</v>
      </c>
      <c r="F642" s="17">
        <f t="shared" si="325"/>
        <v>0</v>
      </c>
      <c r="G642" s="17">
        <f t="shared" si="325"/>
        <v>4.1666666666666574E-2</v>
      </c>
      <c r="H642" s="17">
        <f t="shared" si="325"/>
        <v>2.0833333333333315E-2</v>
      </c>
      <c r="I642" s="17">
        <f t="shared" si="325"/>
        <v>0</v>
      </c>
      <c r="J642" s="17">
        <f t="shared" si="325"/>
        <v>0</v>
      </c>
      <c r="K642" s="17">
        <f t="shared" si="325"/>
        <v>0.14583333333333287</v>
      </c>
      <c r="L642" s="17">
        <f t="shared" si="325"/>
        <v>8.3333333333333037E-2</v>
      </c>
      <c r="M642" s="17">
        <f t="shared" si="325"/>
        <v>0</v>
      </c>
      <c r="N642" s="55" t="b">
        <f>SUM(A642:M642) = S642</f>
        <v>1</v>
      </c>
      <c r="O642" s="23"/>
      <c r="P642" s="23"/>
      <c r="Q642" s="49"/>
      <c r="R642" s="49"/>
      <c r="S642" s="17">
        <f>SUM(S626:S641)</f>
        <v>0.33333333333333243</v>
      </c>
    </row>
    <row r="643" spans="1:19" ht="10.5" customHeight="1" outlineLevel="1" x14ac:dyDescent="0.2">
      <c r="A643" s="8">
        <f t="shared" ref="A643:C643" si="326">(A642-INT(A642))*24</f>
        <v>0</v>
      </c>
      <c r="B643" s="8">
        <f t="shared" si="326"/>
        <v>0</v>
      </c>
      <c r="C643" s="8">
        <f t="shared" si="326"/>
        <v>0</v>
      </c>
      <c r="D643" s="18">
        <f>(D642-INT(D642))*24</f>
        <v>0.99999999999999911</v>
      </c>
      <c r="E643" s="18">
        <f>(E642-INT(E642))*24</f>
        <v>0</v>
      </c>
      <c r="F643" s="18">
        <f>(F642-INT(F642))*24</f>
        <v>0</v>
      </c>
      <c r="G643" s="18">
        <f>(G642-INT(G642))*24</f>
        <v>0.99999999999999778</v>
      </c>
      <c r="H643" s="18">
        <f t="shared" ref="H643:M643" si="327">(H642-INT(H642))*24</f>
        <v>0.49999999999999956</v>
      </c>
      <c r="I643" s="18">
        <f t="shared" si="327"/>
        <v>0</v>
      </c>
      <c r="J643" s="18">
        <f t="shared" si="327"/>
        <v>0</v>
      </c>
      <c r="K643" s="18">
        <f t="shared" si="327"/>
        <v>3.4999999999999889</v>
      </c>
      <c r="L643" s="18">
        <f t="shared" si="327"/>
        <v>1.9999999999999929</v>
      </c>
      <c r="M643" s="57">
        <f t="shared" si="327"/>
        <v>0</v>
      </c>
      <c r="N643" s="26">
        <f>SUM(A643:M643)</f>
        <v>7.9999999999999787</v>
      </c>
      <c r="O643" s="9"/>
      <c r="P643" s="9"/>
      <c r="Q643" s="50"/>
      <c r="R643" s="50"/>
      <c r="S643" s="52"/>
    </row>
    <row r="644" spans="1:19" ht="10.5" customHeight="1" outlineLevel="1" thickBot="1" x14ac:dyDescent="0.25">
      <c r="A644" s="15"/>
      <c r="B644" s="11"/>
      <c r="C644" s="11"/>
      <c r="D644" s="20">
        <f>SUM(A643:D643)</f>
        <v>0.99999999999999911</v>
      </c>
      <c r="E644" s="20">
        <f t="shared" ref="E644:M644" si="328">E643</f>
        <v>0</v>
      </c>
      <c r="F644" s="20">
        <f t="shared" si="328"/>
        <v>0</v>
      </c>
      <c r="G644" s="20">
        <f t="shared" si="328"/>
        <v>0.99999999999999778</v>
      </c>
      <c r="H644" s="20">
        <f t="shared" si="328"/>
        <v>0.49999999999999956</v>
      </c>
      <c r="I644" s="20">
        <f t="shared" si="328"/>
        <v>0</v>
      </c>
      <c r="J644" s="20">
        <f t="shared" si="328"/>
        <v>0</v>
      </c>
      <c r="K644" s="20">
        <f t="shared" si="328"/>
        <v>3.4999999999999889</v>
      </c>
      <c r="L644" s="20">
        <f t="shared" si="328"/>
        <v>1.9999999999999929</v>
      </c>
      <c r="M644" s="58">
        <f t="shared" si="328"/>
        <v>0</v>
      </c>
      <c r="N644" s="60">
        <f>S644</f>
        <v>0.33333333333333243</v>
      </c>
      <c r="O644" s="12"/>
      <c r="P644" s="12"/>
      <c r="Q644" s="51"/>
      <c r="R644" s="51"/>
      <c r="S644" s="54">
        <f>SUM(S642:S643)</f>
        <v>0.33333333333333243</v>
      </c>
    </row>
    <row r="645" spans="1:19" ht="10.5" customHeight="1" outlineLevel="1" thickBot="1" x14ac:dyDescent="0.25">
      <c r="A645" s="39"/>
      <c r="B645" s="40" t="s">
        <v>252</v>
      </c>
      <c r="C645" s="40" t="s">
        <v>19</v>
      </c>
      <c r="D645" s="40" t="s">
        <v>3</v>
      </c>
      <c r="E645" s="59" t="s">
        <v>24</v>
      </c>
      <c r="F645" s="40" t="s">
        <v>12</v>
      </c>
      <c r="G645" s="39" t="s">
        <v>10</v>
      </c>
      <c r="H645" s="39" t="s">
        <v>11</v>
      </c>
      <c r="I645" s="39" t="s">
        <v>15</v>
      </c>
      <c r="J645" s="39" t="s">
        <v>13</v>
      </c>
      <c r="K645" s="39" t="s">
        <v>368</v>
      </c>
      <c r="L645" s="39" t="s">
        <v>687</v>
      </c>
      <c r="M645" s="59" t="s">
        <v>26</v>
      </c>
      <c r="N645" s="56">
        <f>N625+1</f>
        <v>43412</v>
      </c>
      <c r="O645" s="4">
        <v>0.375</v>
      </c>
      <c r="P645" s="4">
        <f>O645</f>
        <v>0.375</v>
      </c>
      <c r="Q645" s="47" t="s">
        <v>23</v>
      </c>
      <c r="R645" s="86" t="s">
        <v>632</v>
      </c>
      <c r="S645" s="5">
        <f t="shared" ref="S645" si="329">SUM(P645-O645)</f>
        <v>0</v>
      </c>
    </row>
    <row r="646" spans="1:19" ht="10.5" customHeight="1" outlineLevel="1" x14ac:dyDescent="0.2">
      <c r="B646" s="16"/>
      <c r="C646" s="13"/>
      <c r="D646" s="16">
        <f t="shared" ref="D646:D651" si="330">S646</f>
        <v>2.0833333333333315E-2</v>
      </c>
      <c r="E646" s="16"/>
      <c r="F646" s="16"/>
      <c r="G646" s="16"/>
      <c r="H646" s="16"/>
      <c r="I646" s="16"/>
      <c r="J646" s="16"/>
      <c r="M646" s="16"/>
      <c r="N646" s="2">
        <f>N645</f>
        <v>43412</v>
      </c>
      <c r="O646" s="5">
        <f t="shared" ref="O646:O665" si="331">SUM(P645)</f>
        <v>0.375</v>
      </c>
      <c r="P646" s="4">
        <f t="shared" ref="P646:P665" si="332">P645+0.0208333333333333</f>
        <v>0.39583333333333331</v>
      </c>
      <c r="Q646" s="176" t="s">
        <v>3</v>
      </c>
      <c r="R646" s="6" t="s">
        <v>21</v>
      </c>
      <c r="S646" s="5">
        <f t="shared" ref="S646:S648" si="333">SUM(P646-O646)</f>
        <v>2.0833333333333315E-2</v>
      </c>
    </row>
    <row r="647" spans="1:19" ht="10.5" customHeight="1" outlineLevel="1" x14ac:dyDescent="0.2">
      <c r="B647" s="16"/>
      <c r="C647" s="13"/>
      <c r="D647" s="16">
        <f t="shared" si="330"/>
        <v>2.0833333333333315E-2</v>
      </c>
      <c r="E647" s="16"/>
      <c r="F647" s="16"/>
      <c r="G647" s="16"/>
      <c r="H647" s="16"/>
      <c r="I647" s="16"/>
      <c r="J647" s="16"/>
      <c r="K647" s="16"/>
      <c r="M647" s="16"/>
      <c r="N647" s="2">
        <f>N645</f>
        <v>43412</v>
      </c>
      <c r="O647" s="5">
        <f t="shared" si="331"/>
        <v>0.39583333333333331</v>
      </c>
      <c r="P647" s="4">
        <f t="shared" si="332"/>
        <v>0.41666666666666663</v>
      </c>
      <c r="Q647" s="176" t="s">
        <v>3</v>
      </c>
      <c r="R647" s="86" t="s">
        <v>755</v>
      </c>
      <c r="S647" s="5">
        <f t="shared" si="333"/>
        <v>2.0833333333333315E-2</v>
      </c>
    </row>
    <row r="648" spans="1:19" ht="10.5" customHeight="1" outlineLevel="1" x14ac:dyDescent="0.2">
      <c r="B648" s="16"/>
      <c r="C648" s="13"/>
      <c r="D648" s="16">
        <f t="shared" si="330"/>
        <v>2.0833333333333315E-2</v>
      </c>
      <c r="E648" s="16"/>
      <c r="F648" s="16"/>
      <c r="G648" s="16"/>
      <c r="H648" s="16"/>
      <c r="I648" s="16"/>
      <c r="J648" s="16"/>
      <c r="K648" s="16"/>
      <c r="L648" s="16"/>
      <c r="M648" s="13"/>
      <c r="N648" s="2">
        <f>N645</f>
        <v>43412</v>
      </c>
      <c r="O648" s="5">
        <f t="shared" si="331"/>
        <v>0.41666666666666663</v>
      </c>
      <c r="P648" s="4">
        <f t="shared" si="332"/>
        <v>0.43749999999999994</v>
      </c>
      <c r="Q648" s="176" t="s">
        <v>3</v>
      </c>
      <c r="R648" s="86" t="s">
        <v>755</v>
      </c>
      <c r="S648" s="5">
        <f t="shared" si="333"/>
        <v>2.0833333333333315E-2</v>
      </c>
    </row>
    <row r="649" spans="1:19" ht="10.5" customHeight="1" outlineLevel="1" x14ac:dyDescent="0.2">
      <c r="B649" s="16"/>
      <c r="C649" s="16"/>
      <c r="D649" s="16">
        <f t="shared" si="330"/>
        <v>2.0833333333333315E-2</v>
      </c>
      <c r="E649" s="16"/>
      <c r="F649" s="16"/>
      <c r="G649" s="16"/>
      <c r="H649" s="16"/>
      <c r="I649" s="16"/>
      <c r="J649" s="16"/>
      <c r="K649" s="16"/>
      <c r="L649" s="16"/>
      <c r="M649" s="16"/>
      <c r="N649" s="2">
        <f>N645</f>
        <v>43412</v>
      </c>
      <c r="O649" s="5">
        <f t="shared" si="331"/>
        <v>0.43749999999999994</v>
      </c>
      <c r="P649" s="4">
        <f t="shared" si="332"/>
        <v>0.45833333333333326</v>
      </c>
      <c r="Q649" s="176" t="s">
        <v>3</v>
      </c>
      <c r="R649" s="86" t="s">
        <v>755</v>
      </c>
      <c r="S649" s="5">
        <f>SUM(P649-O649)</f>
        <v>2.0833333333333315E-2</v>
      </c>
    </row>
    <row r="650" spans="1:19" ht="10.5" customHeight="1" outlineLevel="1" x14ac:dyDescent="0.2">
      <c r="B650" s="16"/>
      <c r="C650" s="16"/>
      <c r="D650" s="16">
        <f t="shared" si="330"/>
        <v>2.0833333333333315E-2</v>
      </c>
      <c r="E650" s="16"/>
      <c r="F650" s="16"/>
      <c r="G650" s="16"/>
      <c r="H650" s="16"/>
      <c r="I650" s="16"/>
      <c r="J650" s="16"/>
      <c r="K650" s="16"/>
      <c r="L650" s="16"/>
      <c r="M650" s="16"/>
      <c r="N650" s="2">
        <f>N645</f>
        <v>43412</v>
      </c>
      <c r="O650" s="5">
        <f t="shared" si="331"/>
        <v>0.45833333333333326</v>
      </c>
      <c r="P650" s="4">
        <f t="shared" si="332"/>
        <v>0.47916666666666657</v>
      </c>
      <c r="Q650" s="176" t="s">
        <v>3</v>
      </c>
      <c r="R650" s="86" t="s">
        <v>755</v>
      </c>
      <c r="S650" s="5">
        <f>SUM(P650-O650)</f>
        <v>2.0833333333333315E-2</v>
      </c>
    </row>
    <row r="651" spans="1:19" ht="10.5" customHeight="1" outlineLevel="1" x14ac:dyDescent="0.2">
      <c r="B651" s="16"/>
      <c r="C651" s="13"/>
      <c r="D651" s="16">
        <f t="shared" si="330"/>
        <v>2.0833333333333315E-2</v>
      </c>
      <c r="E651" s="16"/>
      <c r="F651" s="16"/>
      <c r="G651" s="16"/>
      <c r="H651" s="16"/>
      <c r="I651" s="16"/>
      <c r="J651" s="16"/>
      <c r="K651" s="16"/>
      <c r="L651" s="16"/>
      <c r="M651" s="13"/>
      <c r="N651" s="2">
        <f>N645</f>
        <v>43412</v>
      </c>
      <c r="O651" s="5">
        <f t="shared" si="331"/>
        <v>0.47916666666666657</v>
      </c>
      <c r="P651" s="4">
        <f t="shared" si="332"/>
        <v>0.49999999999999989</v>
      </c>
      <c r="Q651" s="176" t="s">
        <v>3</v>
      </c>
      <c r="R651" s="6" t="s">
        <v>21</v>
      </c>
      <c r="S651" s="5">
        <f t="shared" ref="S651:S654" si="334">SUM(P651-O651)</f>
        <v>2.0833333333333315E-2</v>
      </c>
    </row>
    <row r="652" spans="1:19" ht="10.5" customHeight="1" outlineLevel="1" x14ac:dyDescent="0.2">
      <c r="B652" s="16">
        <f>S652</f>
        <v>2.0833333333333259E-2</v>
      </c>
      <c r="C652" s="13"/>
      <c r="D652" s="16"/>
      <c r="E652" s="16"/>
      <c r="F652" s="16"/>
      <c r="G652" s="16"/>
      <c r="H652" s="16"/>
      <c r="I652" s="16"/>
      <c r="J652" s="16"/>
      <c r="L652" s="16"/>
      <c r="M652" s="16"/>
      <c r="N652" s="2">
        <f>N645</f>
        <v>43412</v>
      </c>
      <c r="O652" s="5">
        <f t="shared" si="331"/>
        <v>0.49999999999999989</v>
      </c>
      <c r="P652" s="4">
        <f t="shared" si="332"/>
        <v>0.52083333333333315</v>
      </c>
      <c r="Q652" s="176" t="s">
        <v>252</v>
      </c>
      <c r="R652" s="86" t="s">
        <v>761</v>
      </c>
      <c r="S652" s="5">
        <f t="shared" si="334"/>
        <v>2.0833333333333259E-2</v>
      </c>
    </row>
    <row r="653" spans="1:19" ht="10.5" customHeight="1" outlineLevel="1" x14ac:dyDescent="0.2">
      <c r="B653" s="16"/>
      <c r="C653" s="13"/>
      <c r="D653" s="16"/>
      <c r="E653" s="16"/>
      <c r="F653" s="16"/>
      <c r="G653" s="16"/>
      <c r="H653" s="16"/>
      <c r="I653" s="16"/>
      <c r="J653" s="16"/>
      <c r="K653" s="16">
        <f>S653</f>
        <v>2.0833333333333259E-2</v>
      </c>
      <c r="L653" s="16"/>
      <c r="M653" s="13"/>
      <c r="N653" s="2">
        <f>N645</f>
        <v>43412</v>
      </c>
      <c r="O653" s="5">
        <f t="shared" si="331"/>
        <v>0.52083333333333315</v>
      </c>
      <c r="P653" s="4">
        <f t="shared" si="332"/>
        <v>0.54166666666666641</v>
      </c>
      <c r="Q653" s="176" t="s">
        <v>368</v>
      </c>
      <c r="R653" s="86" t="s">
        <v>748</v>
      </c>
      <c r="S653" s="5">
        <f t="shared" si="334"/>
        <v>2.0833333333333259E-2</v>
      </c>
    </row>
    <row r="654" spans="1:19" ht="10.5" customHeight="1" outlineLevel="1" x14ac:dyDescent="0.2">
      <c r="B654" s="16">
        <f>S654</f>
        <v>2.0833333333333259E-2</v>
      </c>
      <c r="C654" s="13"/>
      <c r="D654" s="16"/>
      <c r="E654" s="16"/>
      <c r="F654" s="16"/>
      <c r="G654" s="16"/>
      <c r="H654" s="16"/>
      <c r="I654" s="16"/>
      <c r="J654" s="16"/>
      <c r="K654" s="16"/>
      <c r="L654" s="16"/>
      <c r="M654" s="13"/>
      <c r="N654" s="2">
        <f>N645</f>
        <v>43412</v>
      </c>
      <c r="O654" s="5">
        <f t="shared" si="331"/>
        <v>0.54166666666666641</v>
      </c>
      <c r="P654" s="4">
        <f t="shared" si="332"/>
        <v>0.56249999999999967</v>
      </c>
      <c r="Q654" s="176" t="s">
        <v>252</v>
      </c>
      <c r="R654" s="86" t="s">
        <v>760</v>
      </c>
      <c r="S654" s="5">
        <f t="shared" si="334"/>
        <v>2.0833333333333259E-2</v>
      </c>
    </row>
    <row r="655" spans="1:19" ht="10.5" customHeight="1" outlineLevel="1" x14ac:dyDescent="0.2">
      <c r="B655" s="16"/>
      <c r="C655" s="16"/>
      <c r="D655" s="16"/>
      <c r="E655" s="16"/>
      <c r="F655" s="16"/>
      <c r="G655" s="16"/>
      <c r="H655" s="16"/>
      <c r="I655" s="16"/>
      <c r="J655" s="16"/>
      <c r="K655" s="16"/>
      <c r="L655" s="16">
        <f>S655</f>
        <v>2.0833333333333259E-2</v>
      </c>
      <c r="M655" s="16"/>
      <c r="N655" s="2">
        <f>N645</f>
        <v>43412</v>
      </c>
      <c r="O655" s="5">
        <f t="shared" si="331"/>
        <v>0.56249999999999967</v>
      </c>
      <c r="P655" s="4">
        <f t="shared" si="332"/>
        <v>0.58333333333333293</v>
      </c>
      <c r="Q655" s="176" t="s">
        <v>687</v>
      </c>
      <c r="R655" s="86" t="s">
        <v>759</v>
      </c>
      <c r="S655" s="5">
        <f>SUM(P655-O655)</f>
        <v>2.0833333333333259E-2</v>
      </c>
    </row>
    <row r="656" spans="1:19" ht="10.5" customHeight="1" outlineLevel="1" x14ac:dyDescent="0.2">
      <c r="A656" s="16"/>
      <c r="B656" s="16"/>
      <c r="C656" s="16"/>
      <c r="D656" s="16"/>
      <c r="E656" s="16"/>
      <c r="F656" s="16"/>
      <c r="G656" s="16"/>
      <c r="H656" s="16">
        <f>S656</f>
        <v>2.0833333333333259E-2</v>
      </c>
      <c r="I656" s="16"/>
      <c r="J656" s="16"/>
      <c r="K656" s="16"/>
      <c r="L656" s="16"/>
      <c r="M656" s="16"/>
      <c r="N656" s="2">
        <f>N645</f>
        <v>43412</v>
      </c>
      <c r="O656" s="5">
        <f t="shared" si="331"/>
        <v>0.58333333333333293</v>
      </c>
      <c r="P656" s="4">
        <f t="shared" si="332"/>
        <v>0.60416666666666619</v>
      </c>
      <c r="Q656" s="176" t="s">
        <v>11</v>
      </c>
      <c r="R656" s="86" t="s">
        <v>730</v>
      </c>
      <c r="S656" s="5">
        <f>SUM(P656-O656)</f>
        <v>2.0833333333333259E-2</v>
      </c>
    </row>
    <row r="657" spans="1:19" ht="10.5" customHeight="1" outlineLevel="1" x14ac:dyDescent="0.2">
      <c r="B657" s="16"/>
      <c r="C657" s="13"/>
      <c r="D657" s="16"/>
      <c r="E657" s="16"/>
      <c r="F657" s="16"/>
      <c r="G657" s="16"/>
      <c r="H657" s="16"/>
      <c r="I657" s="16"/>
      <c r="J657" s="16"/>
      <c r="K657" s="16">
        <f>S657</f>
        <v>2.0833333333333259E-2</v>
      </c>
      <c r="L657" s="16"/>
      <c r="M657" s="16"/>
      <c r="N657" s="2">
        <f>N645</f>
        <v>43412</v>
      </c>
      <c r="O657" s="5">
        <f t="shared" si="331"/>
        <v>0.60416666666666619</v>
      </c>
      <c r="P657" s="4">
        <f t="shared" si="332"/>
        <v>0.62499999999999944</v>
      </c>
      <c r="Q657" s="176" t="s">
        <v>368</v>
      </c>
      <c r="R657" s="86" t="s">
        <v>748</v>
      </c>
      <c r="S657" s="5">
        <f>SUM(P657-O657)</f>
        <v>2.0833333333333259E-2</v>
      </c>
    </row>
    <row r="658" spans="1:19" ht="10.5" customHeight="1" outlineLevel="1" x14ac:dyDescent="0.2">
      <c r="B658" s="16"/>
      <c r="C658" s="13"/>
      <c r="D658" s="16"/>
      <c r="E658" s="16"/>
      <c r="F658" s="16"/>
      <c r="G658" s="16">
        <f t="shared" ref="G658" si="335">S658</f>
        <v>0</v>
      </c>
      <c r="H658" s="16"/>
      <c r="I658" s="16"/>
      <c r="J658" s="16"/>
      <c r="K658" s="16"/>
      <c r="L658" s="16"/>
      <c r="M658" s="16"/>
      <c r="N658" s="2">
        <f>N645</f>
        <v>43412</v>
      </c>
      <c r="O658" s="5">
        <f t="shared" si="331"/>
        <v>0.62499999999999944</v>
      </c>
      <c r="P658" s="4">
        <f t="shared" si="332"/>
        <v>0.6458333333333327</v>
      </c>
      <c r="Q658" s="176" t="s">
        <v>23</v>
      </c>
      <c r="R658" s="86" t="s">
        <v>769</v>
      </c>
      <c r="S658" s="5"/>
    </row>
    <row r="659" spans="1:19" ht="10.5" customHeight="1" outlineLevel="1" x14ac:dyDescent="0.2">
      <c r="B659" s="16"/>
      <c r="C659" s="13"/>
      <c r="D659" s="16"/>
      <c r="E659" s="16"/>
      <c r="F659" s="16"/>
      <c r="G659" s="16">
        <f>S659</f>
        <v>2.0833333333333259E-2</v>
      </c>
      <c r="H659" s="16"/>
      <c r="I659" s="16"/>
      <c r="J659" s="16"/>
      <c r="K659" s="16"/>
      <c r="L659" s="16"/>
      <c r="M659" s="16"/>
      <c r="N659" s="2">
        <f>N645</f>
        <v>43412</v>
      </c>
      <c r="O659" s="5">
        <f t="shared" si="331"/>
        <v>0.6458333333333327</v>
      </c>
      <c r="P659" s="4">
        <f t="shared" si="332"/>
        <v>0.66666666666666596</v>
      </c>
      <c r="Q659" s="176" t="s">
        <v>10</v>
      </c>
      <c r="R659" s="86" t="s">
        <v>758</v>
      </c>
      <c r="S659" s="5">
        <f>SUM(P659-O659)</f>
        <v>2.0833333333333259E-2</v>
      </c>
    </row>
    <row r="660" spans="1:19" ht="10.5" customHeight="1" outlineLevel="1" x14ac:dyDescent="0.2">
      <c r="B660" s="16"/>
      <c r="C660" s="13"/>
      <c r="D660" s="16"/>
      <c r="E660" s="16"/>
      <c r="F660" s="16"/>
      <c r="G660" s="16"/>
      <c r="H660" s="16"/>
      <c r="I660" s="16"/>
      <c r="J660" s="16"/>
      <c r="K660" s="16">
        <f>S660</f>
        <v>2.0833333333333259E-2</v>
      </c>
      <c r="L660" s="16"/>
      <c r="M660" s="16"/>
      <c r="N660" s="2">
        <f>N645</f>
        <v>43412</v>
      </c>
      <c r="O660" s="5">
        <f t="shared" si="331"/>
        <v>0.66666666666666596</v>
      </c>
      <c r="P660" s="4">
        <f t="shared" si="332"/>
        <v>0.68749999999999922</v>
      </c>
      <c r="Q660" s="176" t="s">
        <v>368</v>
      </c>
      <c r="R660" s="86" t="s">
        <v>748</v>
      </c>
      <c r="S660" s="5">
        <f t="shared" ref="S660:S663" si="336">SUM(P660-O660)</f>
        <v>2.0833333333333259E-2</v>
      </c>
    </row>
    <row r="661" spans="1:19" ht="10.5" customHeight="1" outlineLevel="1" x14ac:dyDescent="0.2">
      <c r="B661" s="16"/>
      <c r="C661" s="13"/>
      <c r="D661" s="16"/>
      <c r="E661" s="16"/>
      <c r="F661" s="16">
        <f>S661</f>
        <v>2.0833333333333259E-2</v>
      </c>
      <c r="G661" s="16"/>
      <c r="H661" s="16"/>
      <c r="I661" s="16"/>
      <c r="J661" s="16"/>
      <c r="K661" s="16"/>
      <c r="L661" s="16"/>
      <c r="M661" s="16"/>
      <c r="N661" s="2">
        <f>N645</f>
        <v>43412</v>
      </c>
      <c r="O661" s="5">
        <f t="shared" si="331"/>
        <v>0.68749999999999922</v>
      </c>
      <c r="P661" s="4">
        <f t="shared" si="332"/>
        <v>0.70833333333333248</v>
      </c>
      <c r="Q661" s="176" t="s">
        <v>12</v>
      </c>
      <c r="R661" s="86" t="s">
        <v>757</v>
      </c>
      <c r="S661" s="5">
        <f t="shared" si="336"/>
        <v>2.0833333333333259E-2</v>
      </c>
    </row>
    <row r="662" spans="1:19" ht="10.5" customHeight="1" outlineLevel="1" x14ac:dyDescent="0.2">
      <c r="B662" s="16"/>
      <c r="C662" s="13"/>
      <c r="D662" s="16"/>
      <c r="E662" s="16"/>
      <c r="F662" s="16">
        <f>S662</f>
        <v>2.0833333333333259E-2</v>
      </c>
      <c r="G662" s="16"/>
      <c r="H662" s="16"/>
      <c r="I662" s="16"/>
      <c r="J662" s="16"/>
      <c r="K662" s="16"/>
      <c r="L662" s="16"/>
      <c r="M662" s="16"/>
      <c r="N662" s="2">
        <f>N645</f>
        <v>43412</v>
      </c>
      <c r="O662" s="5">
        <f t="shared" si="331"/>
        <v>0.70833333333333248</v>
      </c>
      <c r="P662" s="4">
        <f t="shared" si="332"/>
        <v>0.72916666666666574</v>
      </c>
      <c r="Q662" s="176" t="s">
        <v>12</v>
      </c>
      <c r="R662" s="86" t="s">
        <v>757</v>
      </c>
      <c r="S662" s="5">
        <f t="shared" si="336"/>
        <v>2.0833333333333259E-2</v>
      </c>
    </row>
    <row r="663" spans="1:19" ht="10.5" customHeight="1" outlineLevel="1" x14ac:dyDescent="0.2">
      <c r="B663" s="16"/>
      <c r="C663" s="13"/>
      <c r="D663" s="16"/>
      <c r="E663" s="16"/>
      <c r="F663" s="16">
        <f>S663</f>
        <v>2.0833333333333259E-2</v>
      </c>
      <c r="G663" s="16"/>
      <c r="H663" s="16"/>
      <c r="I663" s="16"/>
      <c r="J663" s="16"/>
      <c r="K663" s="16"/>
      <c r="L663" s="16"/>
      <c r="M663" s="16"/>
      <c r="N663" s="2">
        <f>N645</f>
        <v>43412</v>
      </c>
      <c r="O663" s="5">
        <f t="shared" si="331"/>
        <v>0.72916666666666574</v>
      </c>
      <c r="P663" s="4">
        <f t="shared" si="332"/>
        <v>0.749999999999999</v>
      </c>
      <c r="Q663" s="176" t="s">
        <v>12</v>
      </c>
      <c r="R663" s="86" t="s">
        <v>757</v>
      </c>
      <c r="S663" s="5">
        <f t="shared" si="336"/>
        <v>2.0833333333333259E-2</v>
      </c>
    </row>
    <row r="664" spans="1:19" ht="10.5" customHeight="1" outlineLevel="1" x14ac:dyDescent="0.2">
      <c r="B664" s="16"/>
      <c r="C664" s="13"/>
      <c r="D664" s="16"/>
      <c r="E664" s="16"/>
      <c r="F664" s="16">
        <f>S664</f>
        <v>2.0833333333333259E-2</v>
      </c>
      <c r="G664" s="16"/>
      <c r="H664" s="16"/>
      <c r="I664" s="16"/>
      <c r="J664" s="16"/>
      <c r="K664" s="16"/>
      <c r="L664" s="16"/>
      <c r="M664" s="16"/>
      <c r="N664" s="2">
        <f>N645</f>
        <v>43412</v>
      </c>
      <c r="O664" s="5">
        <f t="shared" si="331"/>
        <v>0.749999999999999</v>
      </c>
      <c r="P664" s="4">
        <f t="shared" si="332"/>
        <v>0.77083333333333226</v>
      </c>
      <c r="Q664" s="176" t="s">
        <v>12</v>
      </c>
      <c r="R664" s="86" t="s">
        <v>718</v>
      </c>
      <c r="S664" s="5">
        <f>SUM(P664-O664)</f>
        <v>2.0833333333333259E-2</v>
      </c>
    </row>
    <row r="665" spans="1:19" ht="10.5" customHeight="1" outlineLevel="1" thickBot="1" x14ac:dyDescent="0.25">
      <c r="B665" s="16"/>
      <c r="C665" s="13"/>
      <c r="D665" s="16"/>
      <c r="E665" s="16"/>
      <c r="F665" s="16">
        <f>S665</f>
        <v>2.0833333333333259E-2</v>
      </c>
      <c r="G665" s="16"/>
      <c r="H665" s="16"/>
      <c r="I665" s="16"/>
      <c r="J665" s="16"/>
      <c r="K665" s="16"/>
      <c r="L665" s="16"/>
      <c r="M665" s="16"/>
      <c r="N665" s="2">
        <f>N645</f>
        <v>43412</v>
      </c>
      <c r="O665" s="5">
        <f t="shared" si="331"/>
        <v>0.77083333333333226</v>
      </c>
      <c r="P665" s="4">
        <f t="shared" si="332"/>
        <v>0.79166666666666552</v>
      </c>
      <c r="Q665" s="176" t="s">
        <v>12</v>
      </c>
      <c r="R665" s="86" t="s">
        <v>718</v>
      </c>
      <c r="S665" s="5">
        <f t="shared" ref="S665" si="337">SUM(P665-O665)</f>
        <v>2.0833333333333259E-2</v>
      </c>
    </row>
    <row r="666" spans="1:19" ht="10.5" customHeight="1" outlineLevel="1" x14ac:dyDescent="0.2">
      <c r="A666" s="17">
        <f t="shared" ref="A666:M666" si="338">SUM(A646:A665)</f>
        <v>0</v>
      </c>
      <c r="B666" s="17">
        <f t="shared" si="338"/>
        <v>4.1666666666666519E-2</v>
      </c>
      <c r="C666" s="17">
        <f t="shared" si="338"/>
        <v>0</v>
      </c>
      <c r="D666" s="17">
        <f t="shared" si="338"/>
        <v>0.12499999999999989</v>
      </c>
      <c r="E666" s="17">
        <f t="shared" si="338"/>
        <v>0</v>
      </c>
      <c r="F666" s="17">
        <f t="shared" si="338"/>
        <v>0.1041666666666663</v>
      </c>
      <c r="G666" s="17">
        <f t="shared" si="338"/>
        <v>2.0833333333333259E-2</v>
      </c>
      <c r="H666" s="17">
        <f t="shared" si="338"/>
        <v>2.0833333333333259E-2</v>
      </c>
      <c r="I666" s="17">
        <f t="shared" si="338"/>
        <v>0</v>
      </c>
      <c r="J666" s="17">
        <f t="shared" si="338"/>
        <v>0</v>
      </c>
      <c r="K666" s="17">
        <f t="shared" si="338"/>
        <v>6.2499999999999778E-2</v>
      </c>
      <c r="L666" s="17">
        <f t="shared" si="338"/>
        <v>2.0833333333333259E-2</v>
      </c>
      <c r="M666" s="17">
        <f t="shared" si="338"/>
        <v>0</v>
      </c>
      <c r="N666" s="55" t="b">
        <f>SUM(A666:M666) = S666</f>
        <v>1</v>
      </c>
      <c r="O666" s="23"/>
      <c r="P666" s="23"/>
      <c r="Q666" s="49"/>
      <c r="R666" s="49"/>
      <c r="S666" s="17">
        <f>SUM(S646:S665)</f>
        <v>0.39583333333333226</v>
      </c>
    </row>
    <row r="667" spans="1:19" ht="10.5" customHeight="1" outlineLevel="1" x14ac:dyDescent="0.2">
      <c r="A667" s="8">
        <f t="shared" ref="A667:C667" si="339">(A666-INT(A666))*24</f>
        <v>0</v>
      </c>
      <c r="B667" s="8">
        <f t="shared" si="339"/>
        <v>0.99999999999999645</v>
      </c>
      <c r="C667" s="8">
        <f t="shared" si="339"/>
        <v>0</v>
      </c>
      <c r="D667" s="18">
        <f>(D666-INT(D666))*24</f>
        <v>2.9999999999999973</v>
      </c>
      <c r="E667" s="18">
        <f>(E666-INT(E666))*24</f>
        <v>0</v>
      </c>
      <c r="F667" s="18">
        <f>(F666-INT(F666))*24</f>
        <v>2.4999999999999911</v>
      </c>
      <c r="G667" s="18">
        <f>(G666-INT(G666))*24</f>
        <v>0.49999999999999822</v>
      </c>
      <c r="H667" s="18">
        <f t="shared" ref="H667:M667" si="340">(H666-INT(H666))*24</f>
        <v>0.49999999999999822</v>
      </c>
      <c r="I667" s="18">
        <f t="shared" si="340"/>
        <v>0</v>
      </c>
      <c r="J667" s="18">
        <f t="shared" si="340"/>
        <v>0</v>
      </c>
      <c r="K667" s="18">
        <f t="shared" si="340"/>
        <v>1.4999999999999947</v>
      </c>
      <c r="L667" s="18">
        <f t="shared" si="340"/>
        <v>0.49999999999999822</v>
      </c>
      <c r="M667" s="57">
        <f t="shared" si="340"/>
        <v>0</v>
      </c>
      <c r="N667" s="26">
        <f>SUM(A667:M667)</f>
        <v>9.4999999999999734</v>
      </c>
      <c r="O667" s="24"/>
      <c r="P667" s="24"/>
      <c r="Q667" s="50"/>
      <c r="R667" s="50"/>
      <c r="S667" s="52"/>
    </row>
    <row r="668" spans="1:19" ht="10.5" customHeight="1" outlineLevel="1" thickBot="1" x14ac:dyDescent="0.25">
      <c r="A668" s="27"/>
      <c r="B668" s="19"/>
      <c r="C668" s="19"/>
      <c r="D668" s="20">
        <f>SUM(A667:D667)</f>
        <v>3.9999999999999938</v>
      </c>
      <c r="E668" s="20">
        <f t="shared" ref="E668:M668" si="341">E667</f>
        <v>0</v>
      </c>
      <c r="F668" s="20">
        <f t="shared" si="341"/>
        <v>2.4999999999999911</v>
      </c>
      <c r="G668" s="20">
        <f t="shared" si="341"/>
        <v>0.49999999999999822</v>
      </c>
      <c r="H668" s="20">
        <f t="shared" si="341"/>
        <v>0.49999999999999822</v>
      </c>
      <c r="I668" s="20">
        <f t="shared" si="341"/>
        <v>0</v>
      </c>
      <c r="J668" s="20">
        <f t="shared" si="341"/>
        <v>0</v>
      </c>
      <c r="K668" s="20">
        <f t="shared" si="341"/>
        <v>1.4999999999999947</v>
      </c>
      <c r="L668" s="20">
        <f t="shared" si="341"/>
        <v>0.49999999999999822</v>
      </c>
      <c r="M668" s="58">
        <f t="shared" si="341"/>
        <v>0</v>
      </c>
      <c r="N668" s="60">
        <f>S668</f>
        <v>0.39583333333333226</v>
      </c>
      <c r="O668" s="25"/>
      <c r="P668" s="25"/>
      <c r="Q668" s="51"/>
      <c r="R668" s="51"/>
      <c r="S668" s="54">
        <f>SUM(S666:S667)</f>
        <v>0.39583333333333226</v>
      </c>
    </row>
    <row r="669" spans="1:19" ht="10.5" customHeight="1" outlineLevel="1" thickBot="1" x14ac:dyDescent="0.25">
      <c r="A669" s="39"/>
      <c r="B669" s="40" t="s">
        <v>252</v>
      </c>
      <c r="C669" s="40" t="s">
        <v>19</v>
      </c>
      <c r="D669" s="40" t="s">
        <v>3</v>
      </c>
      <c r="E669" s="59" t="s">
        <v>24</v>
      </c>
      <c r="F669" s="40" t="s">
        <v>12</v>
      </c>
      <c r="G669" s="39" t="s">
        <v>10</v>
      </c>
      <c r="H669" s="39" t="s">
        <v>11</v>
      </c>
      <c r="I669" s="39" t="s">
        <v>15</v>
      </c>
      <c r="J669" s="39" t="s">
        <v>13</v>
      </c>
      <c r="K669" s="39" t="s">
        <v>368</v>
      </c>
      <c r="L669" s="39" t="s">
        <v>687</v>
      </c>
      <c r="M669" s="59" t="s">
        <v>26</v>
      </c>
      <c r="N669" s="56">
        <f>N645+1</f>
        <v>43413</v>
      </c>
      <c r="O669" s="4">
        <v>0.41666666666666669</v>
      </c>
      <c r="P669" s="4">
        <f>O669</f>
        <v>0.41666666666666669</v>
      </c>
      <c r="Q669" s="47" t="s">
        <v>23</v>
      </c>
      <c r="R669" s="86" t="s">
        <v>632</v>
      </c>
      <c r="S669" s="5">
        <f t="shared" ref="S669" si="342">SUM(P669-O669)</f>
        <v>0</v>
      </c>
    </row>
    <row r="670" spans="1:19" ht="10.5" customHeight="1" outlineLevel="1" x14ac:dyDescent="0.2">
      <c r="B670" s="16"/>
      <c r="C670" s="13"/>
      <c r="D670" s="16">
        <f>S670</f>
        <v>2.0833333333333315E-2</v>
      </c>
      <c r="E670" s="16"/>
      <c r="F670" s="16"/>
      <c r="G670" s="16"/>
      <c r="H670" s="16"/>
      <c r="J670" s="16"/>
      <c r="M670" s="16"/>
      <c r="N670" s="2">
        <f>N669</f>
        <v>43413</v>
      </c>
      <c r="O670" s="3">
        <f>SUM(P669)</f>
        <v>0.41666666666666669</v>
      </c>
      <c r="P670" s="4">
        <f>P669+0.0208333333333333</f>
        <v>0.4375</v>
      </c>
      <c r="Q670" s="176" t="s">
        <v>3</v>
      </c>
      <c r="R670" s="6" t="s">
        <v>21</v>
      </c>
      <c r="S670" s="5">
        <f t="shared" ref="S670:S671" si="343">SUM(P670-O670)</f>
        <v>2.0833333333333315E-2</v>
      </c>
    </row>
    <row r="671" spans="1:19" ht="10.5" customHeight="1" outlineLevel="1" x14ac:dyDescent="0.2">
      <c r="B671" s="16"/>
      <c r="C671" s="13"/>
      <c r="D671" s="16"/>
      <c r="E671" s="16"/>
      <c r="F671" s="16"/>
      <c r="G671" s="16"/>
      <c r="H671" s="16"/>
      <c r="I671" s="16"/>
      <c r="J671" s="16"/>
      <c r="K671" s="16">
        <f>S671</f>
        <v>2.0833333333333315E-2</v>
      </c>
      <c r="M671" s="16"/>
      <c r="N671" s="2">
        <f>N669</f>
        <v>43413</v>
      </c>
      <c r="O671" s="3">
        <f t="shared" ref="O671:O684" si="344">SUM(P670)</f>
        <v>0.4375</v>
      </c>
      <c r="P671" s="4">
        <f t="shared" ref="P671:P684" si="345">P670+0.0208333333333333</f>
        <v>0.45833333333333331</v>
      </c>
      <c r="Q671" s="176" t="s">
        <v>368</v>
      </c>
      <c r="R671" s="86" t="s">
        <v>748</v>
      </c>
      <c r="S671" s="5">
        <f t="shared" si="343"/>
        <v>2.0833333333333315E-2</v>
      </c>
    </row>
    <row r="672" spans="1:19" ht="10.5" customHeight="1" outlineLevel="1" x14ac:dyDescent="0.2">
      <c r="B672" s="16"/>
      <c r="C672" s="13"/>
      <c r="D672" s="5"/>
      <c r="E672" s="16"/>
      <c r="F672" s="16"/>
      <c r="G672" s="16">
        <f>S672</f>
        <v>2.0833333333333315E-2</v>
      </c>
      <c r="H672" s="16"/>
      <c r="I672" s="16"/>
      <c r="J672" s="16"/>
      <c r="K672" s="16"/>
      <c r="L672" s="16"/>
      <c r="M672" s="13"/>
      <c r="N672" s="2">
        <f>N669</f>
        <v>43413</v>
      </c>
      <c r="O672" s="3">
        <f t="shared" si="344"/>
        <v>0.45833333333333331</v>
      </c>
      <c r="P672" s="4">
        <f t="shared" si="345"/>
        <v>0.47916666666666663</v>
      </c>
      <c r="Q672" s="176" t="s">
        <v>10</v>
      </c>
      <c r="R672" s="86" t="s">
        <v>768</v>
      </c>
      <c r="S672" s="5">
        <f>SUM(P672-O672)</f>
        <v>2.0833333333333315E-2</v>
      </c>
    </row>
    <row r="673" spans="1:19" ht="10.5" customHeight="1" outlineLevel="1" x14ac:dyDescent="0.2">
      <c r="B673" s="16"/>
      <c r="C673" s="13"/>
      <c r="D673" s="16"/>
      <c r="E673" s="16">
        <f>S673</f>
        <v>2.0833333333333315E-2</v>
      </c>
      <c r="F673" s="16"/>
      <c r="G673" s="16"/>
      <c r="H673" s="16"/>
      <c r="I673" s="16"/>
      <c r="J673" s="16"/>
      <c r="K673" s="16"/>
      <c r="L673" s="16"/>
      <c r="M673" s="16"/>
      <c r="N673" s="2">
        <f>N669</f>
        <v>43413</v>
      </c>
      <c r="O673" s="3">
        <f t="shared" si="344"/>
        <v>0.47916666666666663</v>
      </c>
      <c r="P673" s="4">
        <f t="shared" si="345"/>
        <v>0.49999999999999994</v>
      </c>
      <c r="Q673" s="176" t="s">
        <v>24</v>
      </c>
      <c r="R673" s="86" t="s">
        <v>767</v>
      </c>
      <c r="S673" s="5">
        <f>SUM(P673-O673)</f>
        <v>2.0833333333333315E-2</v>
      </c>
    </row>
    <row r="674" spans="1:19" ht="10.5" customHeight="1" outlineLevel="1" x14ac:dyDescent="0.2">
      <c r="B674" s="16"/>
      <c r="C674" s="13"/>
      <c r="D674" s="16"/>
      <c r="E674" s="16">
        <f>S674</f>
        <v>2.0833333333333315E-2</v>
      </c>
      <c r="F674" s="16"/>
      <c r="G674" s="16"/>
      <c r="H674" s="16"/>
      <c r="I674" s="16"/>
      <c r="J674" s="16"/>
      <c r="K674" s="16"/>
      <c r="L674" s="16"/>
      <c r="M674" s="16"/>
      <c r="N674" s="2">
        <f>N669</f>
        <v>43413</v>
      </c>
      <c r="O674" s="3">
        <f t="shared" si="344"/>
        <v>0.49999999999999994</v>
      </c>
      <c r="P674" s="4">
        <f t="shared" si="345"/>
        <v>0.52083333333333326</v>
      </c>
      <c r="Q674" s="176" t="s">
        <v>24</v>
      </c>
      <c r="R674" s="86" t="s">
        <v>741</v>
      </c>
      <c r="S674" s="5">
        <f>SUM(P674-O674)</f>
        <v>2.0833333333333315E-2</v>
      </c>
    </row>
    <row r="675" spans="1:19" ht="10.5" customHeight="1" outlineLevel="1" x14ac:dyDescent="0.2">
      <c r="B675" s="16"/>
      <c r="C675" s="13"/>
      <c r="D675" s="16"/>
      <c r="E675" s="16">
        <f>S675</f>
        <v>2.0833333333333259E-2</v>
      </c>
      <c r="F675" s="16"/>
      <c r="G675" s="16"/>
      <c r="H675" s="16"/>
      <c r="I675" s="16"/>
      <c r="J675" s="16"/>
      <c r="K675" s="16"/>
      <c r="L675" s="16"/>
      <c r="M675" s="16"/>
      <c r="N675" s="2">
        <f>N669</f>
        <v>43413</v>
      </c>
      <c r="O675" s="3">
        <f t="shared" si="344"/>
        <v>0.52083333333333326</v>
      </c>
      <c r="P675" s="4">
        <f t="shared" si="345"/>
        <v>0.54166666666666652</v>
      </c>
      <c r="Q675" s="176" t="s">
        <v>24</v>
      </c>
      <c r="R675" s="86" t="s">
        <v>741</v>
      </c>
      <c r="S675" s="5">
        <f>SUM(P675-O675)</f>
        <v>2.0833333333333259E-2</v>
      </c>
    </row>
    <row r="676" spans="1:19" ht="10.5" customHeight="1" outlineLevel="1" x14ac:dyDescent="0.2">
      <c r="B676" s="16"/>
      <c r="C676" s="13"/>
      <c r="D676" s="16"/>
      <c r="E676" s="16"/>
      <c r="F676" s="16"/>
      <c r="G676" s="16"/>
      <c r="H676" s="16"/>
      <c r="I676" s="16"/>
      <c r="J676" s="16"/>
      <c r="K676" s="16"/>
      <c r="L676" s="16">
        <f>S676</f>
        <v>2.0833333333333259E-2</v>
      </c>
      <c r="M676" s="16"/>
      <c r="N676" s="2">
        <f>N669</f>
        <v>43413</v>
      </c>
      <c r="O676" s="3">
        <f t="shared" si="344"/>
        <v>0.54166666666666652</v>
      </c>
      <c r="P676" s="4">
        <f t="shared" si="345"/>
        <v>0.56249999999999978</v>
      </c>
      <c r="Q676" s="176" t="s">
        <v>687</v>
      </c>
      <c r="R676" s="86" t="s">
        <v>766</v>
      </c>
      <c r="S676" s="5">
        <f t="shared" ref="S676:S677" si="346">SUM(P676-O676)</f>
        <v>2.0833333333333259E-2</v>
      </c>
    </row>
    <row r="677" spans="1:19" ht="10.5" customHeight="1" outlineLevel="1" x14ac:dyDescent="0.2">
      <c r="B677" s="16"/>
      <c r="C677" s="13"/>
      <c r="D677" s="16"/>
      <c r="E677" s="16"/>
      <c r="F677" s="16"/>
      <c r="G677" s="16"/>
      <c r="H677" s="16"/>
      <c r="I677" s="16"/>
      <c r="J677" s="16"/>
      <c r="L677" s="16">
        <f>S677</f>
        <v>2.0833333333333259E-2</v>
      </c>
      <c r="M677" s="16"/>
      <c r="N677" s="2">
        <f>N669</f>
        <v>43413</v>
      </c>
      <c r="O677" s="3">
        <f t="shared" si="344"/>
        <v>0.56249999999999978</v>
      </c>
      <c r="P677" s="4">
        <f t="shared" si="345"/>
        <v>0.58333333333333304</v>
      </c>
      <c r="Q677" s="176" t="s">
        <v>687</v>
      </c>
      <c r="R677" s="86" t="s">
        <v>765</v>
      </c>
      <c r="S677" s="5">
        <f t="shared" si="346"/>
        <v>2.0833333333333259E-2</v>
      </c>
    </row>
    <row r="678" spans="1:19" ht="10.5" customHeight="1" outlineLevel="1" x14ac:dyDescent="0.2">
      <c r="B678" s="16"/>
      <c r="C678" s="13"/>
      <c r="D678" s="16"/>
      <c r="E678" s="16"/>
      <c r="F678" s="16"/>
      <c r="G678" s="16"/>
      <c r="H678" s="16"/>
      <c r="I678" s="16">
        <f>S678</f>
        <v>2.0833333333333259E-2</v>
      </c>
      <c r="J678" s="16"/>
      <c r="K678" s="16"/>
      <c r="L678" s="16"/>
      <c r="M678" s="16"/>
      <c r="N678" s="2">
        <f>N669</f>
        <v>43413</v>
      </c>
      <c r="O678" s="3">
        <f t="shared" si="344"/>
        <v>0.58333333333333304</v>
      </c>
      <c r="P678" s="4">
        <f t="shared" si="345"/>
        <v>0.6041666666666663</v>
      </c>
      <c r="Q678" s="176" t="s">
        <v>36</v>
      </c>
      <c r="R678" s="86" t="s">
        <v>770</v>
      </c>
      <c r="S678" s="5">
        <f>SUM(P678-O678)</f>
        <v>2.0833333333333259E-2</v>
      </c>
    </row>
    <row r="679" spans="1:19" ht="10.5" customHeight="1" outlineLevel="1" x14ac:dyDescent="0.2">
      <c r="B679" s="16"/>
      <c r="C679" s="16"/>
      <c r="D679" s="16"/>
      <c r="E679" s="16"/>
      <c r="F679" s="16"/>
      <c r="G679" s="16"/>
      <c r="H679" s="16"/>
      <c r="I679" s="16">
        <f>S679</f>
        <v>2.0833333333333259E-2</v>
      </c>
      <c r="J679" s="16"/>
      <c r="K679" s="16"/>
      <c r="L679" s="16"/>
      <c r="M679" s="16"/>
      <c r="N679" s="2">
        <f>N669</f>
        <v>43413</v>
      </c>
      <c r="O679" s="3">
        <f t="shared" si="344"/>
        <v>0.6041666666666663</v>
      </c>
      <c r="P679" s="4">
        <f t="shared" si="345"/>
        <v>0.62499999999999956</v>
      </c>
      <c r="Q679" s="176" t="s">
        <v>36</v>
      </c>
      <c r="R679" s="86" t="s">
        <v>770</v>
      </c>
      <c r="S679" s="5">
        <f>SUM(P679-O679)</f>
        <v>2.0833333333333259E-2</v>
      </c>
    </row>
    <row r="680" spans="1:19" ht="10.5" customHeight="1" outlineLevel="1" x14ac:dyDescent="0.2">
      <c r="B680" s="16"/>
      <c r="C680" s="16"/>
      <c r="D680" s="16"/>
      <c r="E680" s="16"/>
      <c r="F680" s="16"/>
      <c r="G680" s="16"/>
      <c r="H680" s="16"/>
      <c r="I680" s="16">
        <f>S680</f>
        <v>2.0833333333333259E-2</v>
      </c>
      <c r="J680" s="16"/>
      <c r="K680" s="16"/>
      <c r="L680" s="16"/>
      <c r="M680" s="16"/>
      <c r="N680" s="2">
        <f>N669</f>
        <v>43413</v>
      </c>
      <c r="O680" s="3">
        <f t="shared" si="344"/>
        <v>0.62499999999999956</v>
      </c>
      <c r="P680" s="4">
        <f t="shared" si="345"/>
        <v>0.64583333333333282</v>
      </c>
      <c r="Q680" s="176" t="s">
        <v>36</v>
      </c>
      <c r="R680" s="86" t="s">
        <v>770</v>
      </c>
      <c r="S680" s="5">
        <f t="shared" ref="S680:S682" si="347">SUM(P680-O680)</f>
        <v>2.0833333333333259E-2</v>
      </c>
    </row>
    <row r="681" spans="1:19" ht="10.5" customHeight="1" outlineLevel="1" x14ac:dyDescent="0.2">
      <c r="B681" s="16"/>
      <c r="C681" s="16"/>
      <c r="D681" s="16"/>
      <c r="E681" s="16"/>
      <c r="F681" s="16"/>
      <c r="G681" s="16">
        <f>S681</f>
        <v>2.0833333333333259E-2</v>
      </c>
      <c r="H681" s="16"/>
      <c r="I681" s="16"/>
      <c r="J681" s="16"/>
      <c r="K681" s="16"/>
      <c r="L681" s="16"/>
      <c r="M681" s="16"/>
      <c r="N681" s="2">
        <f>N669</f>
        <v>43413</v>
      </c>
      <c r="O681" s="3">
        <f t="shared" si="344"/>
        <v>0.64583333333333282</v>
      </c>
      <c r="P681" s="4">
        <f t="shared" si="345"/>
        <v>0.66666666666666607</v>
      </c>
      <c r="Q681" s="176" t="s">
        <v>10</v>
      </c>
      <c r="R681" s="86" t="s">
        <v>762</v>
      </c>
      <c r="S681" s="5">
        <f t="shared" si="347"/>
        <v>2.0833333333333259E-2</v>
      </c>
    </row>
    <row r="682" spans="1:19" ht="10.5" customHeight="1" outlineLevel="1" x14ac:dyDescent="0.2">
      <c r="B682" s="16"/>
      <c r="C682" s="16"/>
      <c r="D682" s="16"/>
      <c r="E682" s="16"/>
      <c r="F682" s="16"/>
      <c r="G682" s="16">
        <f>S682</f>
        <v>2.0833333333333259E-2</v>
      </c>
      <c r="H682" s="16"/>
      <c r="I682" s="16"/>
      <c r="J682" s="16"/>
      <c r="K682" s="16"/>
      <c r="L682" s="16"/>
      <c r="M682" s="16"/>
      <c r="N682" s="2">
        <f>N669</f>
        <v>43413</v>
      </c>
      <c r="O682" s="3">
        <f t="shared" si="344"/>
        <v>0.66666666666666607</v>
      </c>
      <c r="P682" s="4">
        <f t="shared" si="345"/>
        <v>0.68749999999999933</v>
      </c>
      <c r="Q682" s="176" t="s">
        <v>10</v>
      </c>
      <c r="R682" s="86" t="s">
        <v>762</v>
      </c>
      <c r="S682" s="5">
        <f t="shared" si="347"/>
        <v>2.0833333333333259E-2</v>
      </c>
    </row>
    <row r="683" spans="1:19" ht="10.5" customHeight="1" outlineLevel="1" x14ac:dyDescent="0.2">
      <c r="B683" s="16"/>
      <c r="C683" s="16"/>
      <c r="D683" s="16"/>
      <c r="E683" s="16"/>
      <c r="F683" s="16"/>
      <c r="G683" s="16"/>
      <c r="H683" s="16"/>
      <c r="I683" s="16"/>
      <c r="J683" s="16"/>
      <c r="K683" s="16">
        <f>S683</f>
        <v>2.0833333333333259E-2</v>
      </c>
      <c r="L683" s="16"/>
      <c r="M683" s="16"/>
      <c r="N683" s="2">
        <f>N669</f>
        <v>43413</v>
      </c>
      <c r="O683" s="3">
        <f t="shared" si="344"/>
        <v>0.68749999999999933</v>
      </c>
      <c r="P683" s="4">
        <f t="shared" si="345"/>
        <v>0.70833333333333259</v>
      </c>
      <c r="Q683" s="176" t="s">
        <v>368</v>
      </c>
      <c r="R683" s="86" t="s">
        <v>748</v>
      </c>
      <c r="S683" s="5">
        <f>SUM(P683-O683)</f>
        <v>2.0833333333333259E-2</v>
      </c>
    </row>
    <row r="684" spans="1:19" ht="10.5" customHeight="1" outlineLevel="1" thickBot="1" x14ac:dyDescent="0.25">
      <c r="B684" s="16"/>
      <c r="C684" s="16"/>
      <c r="D684" s="16"/>
      <c r="E684" s="16"/>
      <c r="F684" s="16"/>
      <c r="G684" s="16"/>
      <c r="H684" s="16"/>
      <c r="I684" s="16"/>
      <c r="J684" s="16"/>
      <c r="K684" s="16">
        <f>S684</f>
        <v>2.0833333333333259E-2</v>
      </c>
      <c r="L684" s="16"/>
      <c r="M684" s="16"/>
      <c r="N684" s="2">
        <f>N669</f>
        <v>43413</v>
      </c>
      <c r="O684" s="3">
        <f t="shared" si="344"/>
        <v>0.70833333333333259</v>
      </c>
      <c r="P684" s="4">
        <f t="shared" si="345"/>
        <v>0.72916666666666585</v>
      </c>
      <c r="Q684" s="176" t="s">
        <v>368</v>
      </c>
      <c r="R684" s="86" t="s">
        <v>748</v>
      </c>
      <c r="S684" s="5">
        <f>SUM(P684-O684)</f>
        <v>2.0833333333333259E-2</v>
      </c>
    </row>
    <row r="685" spans="1:19" ht="10.5" customHeight="1" outlineLevel="1" x14ac:dyDescent="0.2">
      <c r="A685" s="17">
        <f t="shared" ref="A685:M685" si="348">SUM(A670:A684)</f>
        <v>0</v>
      </c>
      <c r="B685" s="17">
        <f t="shared" si="348"/>
        <v>0</v>
      </c>
      <c r="C685" s="17">
        <f t="shared" si="348"/>
        <v>0</v>
      </c>
      <c r="D685" s="17">
        <f t="shared" si="348"/>
        <v>2.0833333333333315E-2</v>
      </c>
      <c r="E685" s="17">
        <f t="shared" si="348"/>
        <v>6.2499999999999889E-2</v>
      </c>
      <c r="F685" s="17">
        <f t="shared" si="348"/>
        <v>0</v>
      </c>
      <c r="G685" s="17">
        <f t="shared" si="348"/>
        <v>6.2499999999999833E-2</v>
      </c>
      <c r="H685" s="17">
        <f t="shared" si="348"/>
        <v>0</v>
      </c>
      <c r="I685" s="17">
        <f t="shared" si="348"/>
        <v>6.2499999999999778E-2</v>
      </c>
      <c r="J685" s="17">
        <f t="shared" si="348"/>
        <v>0</v>
      </c>
      <c r="K685" s="17">
        <f t="shared" si="348"/>
        <v>6.2499999999999833E-2</v>
      </c>
      <c r="L685" s="17">
        <f t="shared" si="348"/>
        <v>4.1666666666666519E-2</v>
      </c>
      <c r="M685" s="23">
        <f t="shared" si="348"/>
        <v>0</v>
      </c>
      <c r="N685" s="150" t="b">
        <f>SUM(A685:M685) = S685</f>
        <v>1</v>
      </c>
      <c r="O685" s="155"/>
      <c r="P685" s="7"/>
      <c r="Q685" s="49"/>
      <c r="R685" s="49"/>
      <c r="S685" s="17">
        <f>SUM(S670:S684)</f>
        <v>0.31249999999999917</v>
      </c>
    </row>
    <row r="686" spans="1:19" ht="10.5" customHeight="1" outlineLevel="1" thickBot="1" x14ac:dyDescent="0.25">
      <c r="A686" s="8">
        <f t="shared" ref="A686:C686" si="349">(A685-INT(A685))*24</f>
        <v>0</v>
      </c>
      <c r="B686" s="8">
        <f t="shared" si="349"/>
        <v>0</v>
      </c>
      <c r="C686" s="8">
        <f t="shared" si="349"/>
        <v>0</v>
      </c>
      <c r="D686" s="18">
        <f>(D685-INT(D685))*24</f>
        <v>0.49999999999999956</v>
      </c>
      <c r="E686" s="18">
        <f>(E685-INT(E685))*24</f>
        <v>1.4999999999999973</v>
      </c>
      <c r="F686" s="18">
        <f>(F685-INT(F685))*24</f>
        <v>0</v>
      </c>
      <c r="G686" s="18">
        <f>(G685-INT(G685))*24</f>
        <v>1.499999999999996</v>
      </c>
      <c r="H686" s="18">
        <f t="shared" ref="H686:M686" si="350">(H685-INT(H685))*24</f>
        <v>0</v>
      </c>
      <c r="I686" s="18">
        <f t="shared" si="350"/>
        <v>1.4999999999999947</v>
      </c>
      <c r="J686" s="18">
        <f t="shared" si="350"/>
        <v>0</v>
      </c>
      <c r="K686" s="18">
        <f t="shared" si="350"/>
        <v>1.499999999999996</v>
      </c>
      <c r="L686" s="18">
        <f t="shared" si="350"/>
        <v>0.99999999999999645</v>
      </c>
      <c r="M686" s="146">
        <f t="shared" si="350"/>
        <v>0</v>
      </c>
      <c r="N686" s="151">
        <f>SUM(A686:M686)</f>
        <v>7.4999999999999805</v>
      </c>
      <c r="O686" s="153"/>
      <c r="P686" s="50"/>
      <c r="Q686" s="50"/>
      <c r="R686" s="50"/>
      <c r="S686" s="52"/>
    </row>
    <row r="687" spans="1:19" ht="10.5" customHeight="1" outlineLevel="1" thickBot="1" x14ac:dyDescent="0.25">
      <c r="A687" s="15"/>
      <c r="B687" s="11"/>
      <c r="C687" s="11"/>
      <c r="D687" s="20">
        <f>SUM(A686:D686)</f>
        <v>0.49999999999999956</v>
      </c>
      <c r="E687" s="20">
        <f t="shared" ref="E687:M687" si="351">E686</f>
        <v>1.4999999999999973</v>
      </c>
      <c r="F687" s="20">
        <f t="shared" si="351"/>
        <v>0</v>
      </c>
      <c r="G687" s="20">
        <f t="shared" si="351"/>
        <v>1.499999999999996</v>
      </c>
      <c r="H687" s="20">
        <f t="shared" si="351"/>
        <v>0</v>
      </c>
      <c r="I687" s="20">
        <f t="shared" si="351"/>
        <v>1.4999999999999947</v>
      </c>
      <c r="J687" s="20">
        <f t="shared" si="351"/>
        <v>0</v>
      </c>
      <c r="K687" s="20">
        <f t="shared" si="351"/>
        <v>1.499999999999996</v>
      </c>
      <c r="L687" s="20">
        <f t="shared" si="351"/>
        <v>0.99999999999999645</v>
      </c>
      <c r="M687" s="147">
        <f t="shared" si="351"/>
        <v>0</v>
      </c>
      <c r="N687" s="147" t="s">
        <v>17</v>
      </c>
      <c r="O687" s="154">
        <f>SUM(S603,S622,S642,S666,S685)</f>
        <v>1.6666666666666621</v>
      </c>
      <c r="P687" s="159">
        <f>SUM(S605,S624,S644,S668,S687)</f>
        <v>1.6666666666666621</v>
      </c>
      <c r="Q687" s="51"/>
      <c r="R687" s="51"/>
      <c r="S687" s="54">
        <f>SUM(S685:S686)</f>
        <v>0.31249999999999917</v>
      </c>
    </row>
    <row r="688" spans="1:19" ht="10.5" customHeight="1" x14ac:dyDescent="0.2">
      <c r="A688" s="8">
        <f t="shared" ref="A688:M688" si="352">SUM(A604,A623,A643,A667,A686)</f>
        <v>0</v>
      </c>
      <c r="B688" s="8">
        <f t="shared" si="352"/>
        <v>0.99999999999999645</v>
      </c>
      <c r="C688" s="8">
        <f t="shared" si="352"/>
        <v>0</v>
      </c>
      <c r="D688" s="8">
        <f t="shared" si="352"/>
        <v>4.9999999999999964</v>
      </c>
      <c r="E688" s="8">
        <f t="shared" si="352"/>
        <v>2.4999999999999964</v>
      </c>
      <c r="F688" s="8">
        <f t="shared" si="352"/>
        <v>2.4999999999999911</v>
      </c>
      <c r="G688" s="8">
        <f t="shared" si="352"/>
        <v>3.9999999999999911</v>
      </c>
      <c r="H688" s="8">
        <f t="shared" si="352"/>
        <v>1.9999999999999956</v>
      </c>
      <c r="I688" s="8">
        <f t="shared" si="352"/>
        <v>1.4999999999999947</v>
      </c>
      <c r="J688" s="8">
        <f t="shared" si="352"/>
        <v>0</v>
      </c>
      <c r="K688" s="8">
        <f t="shared" si="352"/>
        <v>12.499999999999961</v>
      </c>
      <c r="L688" s="8">
        <f t="shared" si="352"/>
        <v>3.9999999999999871</v>
      </c>
      <c r="M688" s="148">
        <f t="shared" si="352"/>
        <v>0</v>
      </c>
      <c r="N688" s="157">
        <f>SUM(S604,S623,S643,S667,S686)</f>
        <v>0</v>
      </c>
      <c r="O688" s="160">
        <f>SUM(A688:M688)</f>
        <v>34.999999999999915</v>
      </c>
      <c r="P688" s="161">
        <f>SUM(O687)+N688</f>
        <v>1.6666666666666621</v>
      </c>
      <c r="Q688" s="22"/>
      <c r="R688" s="22"/>
      <c r="S688" s="21"/>
    </row>
    <row r="689" spans="1:19" ht="10.5" customHeight="1" thickBot="1" x14ac:dyDescent="0.25">
      <c r="A689" s="10"/>
      <c r="B689" s="11"/>
      <c r="C689" s="11"/>
      <c r="D689" s="11">
        <f>SUM(A688:D688)</f>
        <v>5.9999999999999929</v>
      </c>
      <c r="E689" s="32">
        <f t="shared" ref="E689:M689" si="353">E688</f>
        <v>2.4999999999999964</v>
      </c>
      <c r="F689" s="32">
        <f t="shared" si="353"/>
        <v>2.4999999999999911</v>
      </c>
      <c r="G689" s="32">
        <f t="shared" si="353"/>
        <v>3.9999999999999911</v>
      </c>
      <c r="H689" s="32">
        <f t="shared" si="353"/>
        <v>1.9999999999999956</v>
      </c>
      <c r="I689" s="32">
        <f t="shared" si="353"/>
        <v>1.4999999999999947</v>
      </c>
      <c r="J689" s="32">
        <f t="shared" si="353"/>
        <v>0</v>
      </c>
      <c r="K689" s="32">
        <f t="shared" si="353"/>
        <v>12.499999999999961</v>
      </c>
      <c r="L689" s="32">
        <f t="shared" si="353"/>
        <v>3.9999999999999871</v>
      </c>
      <c r="M689" s="149">
        <f t="shared" si="353"/>
        <v>0</v>
      </c>
      <c r="N689" s="158">
        <f>IF(SUM(O688-37.5)&gt;0,SUM(O688-37.5),0)</f>
        <v>0</v>
      </c>
      <c r="O689" s="162">
        <f>SUM(A689:M689)</f>
        <v>34.999999999999915</v>
      </c>
      <c r="P689" s="152">
        <f>(O687)*24</f>
        <v>39.999999999999886</v>
      </c>
      <c r="Q689" s="22"/>
      <c r="R689" s="22"/>
      <c r="S689" s="34" t="b">
        <f>O689=P689</f>
        <v>0</v>
      </c>
    </row>
    <row r="691" spans="1:19" ht="10.5" customHeight="1" x14ac:dyDescent="0.2">
      <c r="A691" s="28">
        <f>WEEKNUM(G691)</f>
        <v>46</v>
      </c>
      <c r="B691" s="43" t="s">
        <v>4</v>
      </c>
      <c r="C691" s="178">
        <f>SUM(N693)-2</f>
        <v>43414</v>
      </c>
      <c r="D691" s="178"/>
      <c r="E691" s="29"/>
      <c r="F691" s="29" t="s">
        <v>5</v>
      </c>
      <c r="G691" s="178">
        <f>SUM(C691+6)</f>
        <v>43420</v>
      </c>
      <c r="H691" s="178"/>
      <c r="I691" s="29"/>
      <c r="J691" s="45"/>
      <c r="K691" s="45"/>
      <c r="L691" s="29"/>
      <c r="M691" s="33"/>
      <c r="N691" s="30" t="s">
        <v>6</v>
      </c>
      <c r="O691" s="30" t="s">
        <v>7</v>
      </c>
      <c r="P691" s="31" t="s">
        <v>9</v>
      </c>
      <c r="Q691" s="48" t="s">
        <v>14</v>
      </c>
      <c r="R691" s="30" t="s">
        <v>8</v>
      </c>
      <c r="S691" s="30" t="s">
        <v>1</v>
      </c>
    </row>
    <row r="692" spans="1:19" ht="10.5" customHeight="1" thickBot="1" x14ac:dyDescent="0.25">
      <c r="B692" s="102">
        <f t="shared" ref="B692:F692" si="354">B689 +B586</f>
        <v>0</v>
      </c>
      <c r="C692" s="102">
        <f t="shared" si="354"/>
        <v>0</v>
      </c>
      <c r="D692" s="102">
        <f t="shared" si="354"/>
        <v>23.499999999999957</v>
      </c>
      <c r="E692" s="102">
        <f t="shared" si="354"/>
        <v>2.4999999999999964</v>
      </c>
      <c r="F692" s="102">
        <f t="shared" si="354"/>
        <v>5.9999999999999813</v>
      </c>
      <c r="G692" s="102">
        <f>G689 +G586</f>
        <v>90.49999999999973</v>
      </c>
      <c r="H692" s="102">
        <f t="shared" ref="H692:M692" si="355">H689 +H586</f>
        <v>9.4999999999999716</v>
      </c>
      <c r="I692" s="102">
        <f t="shared" si="355"/>
        <v>23.499999999999936</v>
      </c>
      <c r="J692" s="102">
        <f t="shared" si="355"/>
        <v>37.499999999999915</v>
      </c>
      <c r="K692" s="102">
        <f t="shared" si="355"/>
        <v>24.999999999999925</v>
      </c>
      <c r="L692" s="102">
        <f t="shared" si="355"/>
        <v>21.499999999999943</v>
      </c>
      <c r="M692" s="102">
        <f t="shared" si="355"/>
        <v>0</v>
      </c>
      <c r="N692" s="53"/>
      <c r="S692" s="5" t="s">
        <v>56</v>
      </c>
    </row>
    <row r="693" spans="1:19" ht="10.5" customHeight="1" outlineLevel="1" thickBot="1" x14ac:dyDescent="0.25">
      <c r="A693" s="39"/>
      <c r="B693" s="40" t="s">
        <v>252</v>
      </c>
      <c r="C693" s="40" t="s">
        <v>19</v>
      </c>
      <c r="D693" s="40" t="s">
        <v>3</v>
      </c>
      <c r="E693" s="59" t="s">
        <v>24</v>
      </c>
      <c r="F693" s="40" t="s">
        <v>12</v>
      </c>
      <c r="G693" s="39" t="s">
        <v>10</v>
      </c>
      <c r="H693" s="39" t="s">
        <v>11</v>
      </c>
      <c r="I693" s="39" t="s">
        <v>15</v>
      </c>
      <c r="J693" s="39" t="s">
        <v>13</v>
      </c>
      <c r="K693" s="39" t="s">
        <v>368</v>
      </c>
      <c r="L693" s="39" t="s">
        <v>687</v>
      </c>
      <c r="M693" s="59" t="s">
        <v>26</v>
      </c>
      <c r="N693" s="56">
        <f>N669+3</f>
        <v>43416</v>
      </c>
      <c r="O693" s="4">
        <v>0.41666666666666669</v>
      </c>
      <c r="P693" s="4">
        <f>O693</f>
        <v>0.41666666666666669</v>
      </c>
      <c r="Q693" s="47" t="s">
        <v>23</v>
      </c>
      <c r="R693" s="86" t="s">
        <v>662</v>
      </c>
      <c r="S693" s="5" t="s">
        <v>56</v>
      </c>
    </row>
    <row r="694" spans="1:19" ht="10.5" customHeight="1" outlineLevel="1" x14ac:dyDescent="0.2">
      <c r="B694" s="16"/>
      <c r="C694" s="13"/>
      <c r="D694" s="16">
        <f>S694</f>
        <v>2.0833333333333315E-2</v>
      </c>
      <c r="E694" s="16"/>
      <c r="F694" s="13"/>
      <c r="G694" s="16"/>
      <c r="H694" s="16"/>
      <c r="I694" s="16"/>
      <c r="J694" s="16"/>
      <c r="M694" s="16"/>
      <c r="N694" s="2">
        <f>N693</f>
        <v>43416</v>
      </c>
      <c r="O694" s="5">
        <f t="shared" ref="O694:O707" si="356">SUM(P693)</f>
        <v>0.41666666666666669</v>
      </c>
      <c r="P694" s="4">
        <f t="shared" ref="P694:P708" si="357">P693+0.0208333333333333</f>
        <v>0.4375</v>
      </c>
      <c r="Q694" s="176" t="s">
        <v>3</v>
      </c>
      <c r="R694" s="6" t="s">
        <v>21</v>
      </c>
      <c r="S694" s="5">
        <f>SUM(P694-O694)</f>
        <v>2.0833333333333315E-2</v>
      </c>
    </row>
    <row r="695" spans="1:19" ht="10.5" customHeight="1" outlineLevel="1" x14ac:dyDescent="0.2">
      <c r="B695" s="16"/>
      <c r="C695" s="13"/>
      <c r="D695" s="16"/>
      <c r="E695" s="16"/>
      <c r="F695" s="13"/>
      <c r="G695" s="16"/>
      <c r="H695" s="16"/>
      <c r="I695" s="16"/>
      <c r="J695" s="16"/>
      <c r="K695" s="16">
        <f>S695</f>
        <v>2.0833333333333315E-2</v>
      </c>
      <c r="M695" s="16"/>
      <c r="N695" s="2">
        <f>N693</f>
        <v>43416</v>
      </c>
      <c r="O695" s="5">
        <f t="shared" si="356"/>
        <v>0.4375</v>
      </c>
      <c r="P695" s="4">
        <f t="shared" si="357"/>
        <v>0.45833333333333331</v>
      </c>
      <c r="Q695" s="176" t="s">
        <v>368</v>
      </c>
      <c r="R695" s="86" t="s">
        <v>748</v>
      </c>
      <c r="S695" s="5">
        <f>SUM(P695-O695)</f>
        <v>2.0833333333333315E-2</v>
      </c>
    </row>
    <row r="696" spans="1:19" ht="10.5" customHeight="1" outlineLevel="1" x14ac:dyDescent="0.2">
      <c r="B696" s="16"/>
      <c r="C696" s="13"/>
      <c r="D696" s="16"/>
      <c r="E696" s="16"/>
      <c r="F696" s="16"/>
      <c r="G696" s="16"/>
      <c r="H696" s="16"/>
      <c r="I696" s="16"/>
      <c r="J696" s="16"/>
      <c r="K696" s="16"/>
      <c r="L696" s="16">
        <f>S696</f>
        <v>2.0833333333333315E-2</v>
      </c>
      <c r="M696" s="16"/>
      <c r="N696" s="2">
        <f>N693</f>
        <v>43416</v>
      </c>
      <c r="O696" s="5">
        <f t="shared" si="356"/>
        <v>0.45833333333333331</v>
      </c>
      <c r="P696" s="4">
        <f t="shared" si="357"/>
        <v>0.47916666666666663</v>
      </c>
      <c r="Q696" s="176" t="s">
        <v>687</v>
      </c>
      <c r="R696" s="6" t="s">
        <v>778</v>
      </c>
      <c r="S696" s="5">
        <f>SUM(P696-O696)</f>
        <v>2.0833333333333315E-2</v>
      </c>
    </row>
    <row r="697" spans="1:19" ht="10.5" customHeight="1" outlineLevel="1" x14ac:dyDescent="0.2">
      <c r="B697" s="16"/>
      <c r="C697" s="13"/>
      <c r="D697" s="16"/>
      <c r="E697" s="16"/>
      <c r="F697" s="16"/>
      <c r="G697" s="16"/>
      <c r="H697" s="16"/>
      <c r="I697" s="16"/>
      <c r="J697" s="16"/>
      <c r="K697" s="16"/>
      <c r="L697" s="16">
        <f>S697</f>
        <v>2.0833333333333315E-2</v>
      </c>
      <c r="M697" s="16"/>
      <c r="N697" s="2">
        <f>N693</f>
        <v>43416</v>
      </c>
      <c r="O697" s="5">
        <f t="shared" si="356"/>
        <v>0.47916666666666663</v>
      </c>
      <c r="P697" s="4">
        <f t="shared" si="357"/>
        <v>0.49999999999999994</v>
      </c>
      <c r="Q697" s="176" t="s">
        <v>687</v>
      </c>
      <c r="R697" s="6" t="s">
        <v>778</v>
      </c>
      <c r="S697" s="5">
        <f>SUM(P697-O697)</f>
        <v>2.0833333333333315E-2</v>
      </c>
    </row>
    <row r="698" spans="1:19" ht="10.5" customHeight="1" outlineLevel="1" x14ac:dyDescent="0.2">
      <c r="B698" s="16"/>
      <c r="C698" s="13"/>
      <c r="D698" s="16"/>
      <c r="E698" s="16"/>
      <c r="F698" s="16"/>
      <c r="G698" s="16"/>
      <c r="H698" s="16"/>
      <c r="I698" s="16"/>
      <c r="J698" s="16"/>
      <c r="K698" s="16">
        <f>S698</f>
        <v>2.0833333333333315E-2</v>
      </c>
      <c r="L698" s="16"/>
      <c r="M698" s="16"/>
      <c r="N698" s="2">
        <f>N693</f>
        <v>43416</v>
      </c>
      <c r="O698" s="5">
        <f t="shared" si="356"/>
        <v>0.49999999999999994</v>
      </c>
      <c r="P698" s="4">
        <f t="shared" si="357"/>
        <v>0.52083333333333326</v>
      </c>
      <c r="Q698" s="176" t="s">
        <v>368</v>
      </c>
      <c r="R698" s="86" t="s">
        <v>748</v>
      </c>
      <c r="S698" s="5">
        <f>SUM(P698-O698)</f>
        <v>2.0833333333333315E-2</v>
      </c>
    </row>
    <row r="699" spans="1:19" ht="10.5" customHeight="1" outlineLevel="1" x14ac:dyDescent="0.2">
      <c r="B699" s="16"/>
      <c r="C699" s="13"/>
      <c r="D699" s="16"/>
      <c r="E699" s="16"/>
      <c r="F699" s="16"/>
      <c r="G699" s="16"/>
      <c r="H699" s="16">
        <f>S699</f>
        <v>2.0833333333333259E-2</v>
      </c>
      <c r="I699" s="16"/>
      <c r="J699" s="16"/>
      <c r="K699" s="16"/>
      <c r="L699" s="16"/>
      <c r="M699" s="16"/>
      <c r="N699" s="2">
        <f>N693</f>
        <v>43416</v>
      </c>
      <c r="O699" s="5">
        <f t="shared" si="356"/>
        <v>0.52083333333333326</v>
      </c>
      <c r="P699" s="4">
        <f t="shared" si="357"/>
        <v>0.54166666666666652</v>
      </c>
      <c r="Q699" s="176" t="s">
        <v>11</v>
      </c>
      <c r="R699" s="86" t="s">
        <v>779</v>
      </c>
      <c r="S699" s="5">
        <f t="shared" ref="S699" si="358">SUM(P699-O699)</f>
        <v>2.0833333333333259E-2</v>
      </c>
    </row>
    <row r="700" spans="1:19" ht="10.5" customHeight="1" outlineLevel="1" x14ac:dyDescent="0.2">
      <c r="B700" s="16">
        <f>S700</f>
        <v>2.0833333333333259E-2</v>
      </c>
      <c r="C700" s="13"/>
      <c r="D700" s="16"/>
      <c r="E700" s="16"/>
      <c r="F700" s="16"/>
      <c r="G700" s="16"/>
      <c r="H700" s="16"/>
      <c r="I700" s="5"/>
      <c r="J700" s="16"/>
      <c r="K700" s="16"/>
      <c r="L700" s="16"/>
      <c r="M700" s="16"/>
      <c r="N700" s="2">
        <f>N693</f>
        <v>43416</v>
      </c>
      <c r="O700" s="5">
        <f t="shared" si="356"/>
        <v>0.54166666666666652</v>
      </c>
      <c r="P700" s="4">
        <f t="shared" si="357"/>
        <v>0.56249999999999978</v>
      </c>
      <c r="Q700" s="176" t="s">
        <v>533</v>
      </c>
      <c r="R700" s="86" t="s">
        <v>775</v>
      </c>
      <c r="S700" s="5">
        <f>SUM(P700-O700)</f>
        <v>2.0833333333333259E-2</v>
      </c>
    </row>
    <row r="701" spans="1:19" ht="10.5" customHeight="1" outlineLevel="1" x14ac:dyDescent="0.2">
      <c r="B701" s="16"/>
      <c r="C701" s="13"/>
      <c r="D701" s="16"/>
      <c r="E701" s="16"/>
      <c r="F701" s="16"/>
      <c r="G701" s="16"/>
      <c r="H701" s="16"/>
      <c r="I701" s="5"/>
      <c r="J701" s="16"/>
      <c r="K701" s="16">
        <f>S701</f>
        <v>2.0833333333333259E-2</v>
      </c>
      <c r="M701" s="16"/>
      <c r="N701" s="2">
        <f>N693</f>
        <v>43416</v>
      </c>
      <c r="O701" s="5">
        <f t="shared" si="356"/>
        <v>0.56249999999999978</v>
      </c>
      <c r="P701" s="4">
        <f t="shared" si="357"/>
        <v>0.58333333333333304</v>
      </c>
      <c r="Q701" s="176" t="s">
        <v>368</v>
      </c>
      <c r="R701" s="86" t="s">
        <v>748</v>
      </c>
      <c r="S701" s="5">
        <f>SUM(P701-O701)</f>
        <v>2.0833333333333259E-2</v>
      </c>
    </row>
    <row r="702" spans="1:19" ht="10.5" customHeight="1" outlineLevel="1" x14ac:dyDescent="0.2">
      <c r="B702" s="16"/>
      <c r="C702" s="13"/>
      <c r="D702" s="16"/>
      <c r="E702" s="16"/>
      <c r="F702" s="16"/>
      <c r="G702" s="16"/>
      <c r="H702" s="16"/>
      <c r="I702" s="5"/>
      <c r="J702" s="16"/>
      <c r="K702" s="16">
        <f>S702</f>
        <v>2.0833333333333259E-2</v>
      </c>
      <c r="M702" s="16"/>
      <c r="N702" s="2">
        <f>N693</f>
        <v>43416</v>
      </c>
      <c r="O702" s="5">
        <f t="shared" si="356"/>
        <v>0.58333333333333304</v>
      </c>
      <c r="P702" s="4">
        <f t="shared" si="357"/>
        <v>0.6041666666666663</v>
      </c>
      <c r="Q702" s="176" t="s">
        <v>368</v>
      </c>
      <c r="R702" s="86" t="s">
        <v>748</v>
      </c>
      <c r="S702" s="5">
        <f>SUM(P702-O702)</f>
        <v>2.0833333333333259E-2</v>
      </c>
    </row>
    <row r="703" spans="1:19" ht="10.5" customHeight="1" outlineLevel="1" x14ac:dyDescent="0.2">
      <c r="B703" s="16"/>
      <c r="C703" s="13"/>
      <c r="D703" s="16"/>
      <c r="E703" s="16"/>
      <c r="F703" s="16"/>
      <c r="G703" s="16"/>
      <c r="H703" s="16"/>
      <c r="I703" s="16"/>
      <c r="J703" s="16"/>
      <c r="K703" s="16">
        <f>S703</f>
        <v>2.0833333333333259E-2</v>
      </c>
      <c r="M703" s="16"/>
      <c r="N703" s="2">
        <f>N693</f>
        <v>43416</v>
      </c>
      <c r="O703" s="5">
        <f t="shared" si="356"/>
        <v>0.6041666666666663</v>
      </c>
      <c r="P703" s="4">
        <f t="shared" si="357"/>
        <v>0.62499999999999956</v>
      </c>
      <c r="Q703" s="176" t="s">
        <v>368</v>
      </c>
      <c r="R703" s="86" t="s">
        <v>748</v>
      </c>
      <c r="S703" s="5">
        <f>SUM(P703-O703)</f>
        <v>2.0833333333333259E-2</v>
      </c>
    </row>
    <row r="704" spans="1:19" ht="10.5" customHeight="1" outlineLevel="1" x14ac:dyDescent="0.2">
      <c r="B704" s="16"/>
      <c r="C704" s="13"/>
      <c r="D704" s="16"/>
      <c r="E704" s="16"/>
      <c r="F704" s="16"/>
      <c r="G704" s="16"/>
      <c r="H704" s="16"/>
      <c r="I704" s="16"/>
      <c r="J704" s="16"/>
      <c r="K704" s="16"/>
      <c r="L704" s="16">
        <f>S704</f>
        <v>2.0833333333333259E-2</v>
      </c>
      <c r="M704" s="16"/>
      <c r="N704" s="2">
        <f>N693</f>
        <v>43416</v>
      </c>
      <c r="O704" s="5">
        <f t="shared" si="356"/>
        <v>0.62499999999999956</v>
      </c>
      <c r="P704" s="4">
        <f t="shared" si="357"/>
        <v>0.64583333333333282</v>
      </c>
      <c r="Q704" s="176" t="s">
        <v>687</v>
      </c>
      <c r="R704" s="86" t="s">
        <v>774</v>
      </c>
      <c r="S704" s="5">
        <f t="shared" ref="S704:S708" si="359">SUM(P704-O704)</f>
        <v>2.0833333333333259E-2</v>
      </c>
    </row>
    <row r="705" spans="1:19" ht="10.5" customHeight="1" outlineLevel="1" x14ac:dyDescent="0.2">
      <c r="B705" s="16">
        <f>S705</f>
        <v>2.0833333333333259E-2</v>
      </c>
      <c r="C705" s="13"/>
      <c r="D705" s="16"/>
      <c r="E705" s="16"/>
      <c r="F705" s="16"/>
      <c r="G705" s="16"/>
      <c r="H705" s="16"/>
      <c r="I705" s="16"/>
      <c r="J705" s="16"/>
      <c r="K705" s="16"/>
      <c r="L705" s="16"/>
      <c r="M705" s="16"/>
      <c r="N705" s="2">
        <f>N693</f>
        <v>43416</v>
      </c>
      <c r="O705" s="5">
        <f t="shared" si="356"/>
        <v>0.64583333333333282</v>
      </c>
      <c r="P705" s="4">
        <f t="shared" si="357"/>
        <v>0.66666666666666607</v>
      </c>
      <c r="Q705" s="176" t="s">
        <v>533</v>
      </c>
      <c r="R705" s="86" t="s">
        <v>773</v>
      </c>
      <c r="S705" s="5">
        <f t="shared" si="359"/>
        <v>2.0833333333333259E-2</v>
      </c>
    </row>
    <row r="706" spans="1:19" ht="10.5" customHeight="1" outlineLevel="1" x14ac:dyDescent="0.2">
      <c r="B706" s="16"/>
      <c r="C706" s="13"/>
      <c r="D706" s="16"/>
      <c r="E706" s="16"/>
      <c r="F706" s="16"/>
      <c r="G706" s="16"/>
      <c r="H706" s="16">
        <f>S706</f>
        <v>2.0833333333333259E-2</v>
      </c>
      <c r="I706" s="16"/>
      <c r="J706" s="16"/>
      <c r="K706" s="16"/>
      <c r="L706" s="16"/>
      <c r="M706" s="16"/>
      <c r="N706" s="2">
        <f>N693</f>
        <v>43416</v>
      </c>
      <c r="O706" s="5">
        <f t="shared" si="356"/>
        <v>0.66666666666666607</v>
      </c>
      <c r="P706" s="4">
        <f t="shared" si="357"/>
        <v>0.68749999999999933</v>
      </c>
      <c r="Q706" s="176" t="s">
        <v>11</v>
      </c>
      <c r="R706" s="86" t="s">
        <v>772</v>
      </c>
      <c r="S706" s="5">
        <f t="shared" si="359"/>
        <v>2.0833333333333259E-2</v>
      </c>
    </row>
    <row r="707" spans="1:19" ht="10.5" customHeight="1" outlineLevel="1" x14ac:dyDescent="0.2">
      <c r="B707" s="16"/>
      <c r="C707" s="13"/>
      <c r="D707" s="16"/>
      <c r="E707" s="16"/>
      <c r="F707" s="16"/>
      <c r="G707" s="16"/>
      <c r="H707" s="16"/>
      <c r="I707" s="16"/>
      <c r="J707" s="16"/>
      <c r="K707" s="16"/>
      <c r="L707" s="16">
        <f>S707</f>
        <v>2.0833333333333259E-2</v>
      </c>
      <c r="M707" s="16"/>
      <c r="N707" s="2">
        <f>N693</f>
        <v>43416</v>
      </c>
      <c r="O707" s="5">
        <f t="shared" si="356"/>
        <v>0.68749999999999933</v>
      </c>
      <c r="P707" s="4">
        <f t="shared" si="357"/>
        <v>0.70833333333333259</v>
      </c>
      <c r="Q707" s="176" t="s">
        <v>687</v>
      </c>
      <c r="R707" s="86" t="s">
        <v>771</v>
      </c>
      <c r="S707" s="5">
        <f t="shared" si="359"/>
        <v>2.0833333333333259E-2</v>
      </c>
    </row>
    <row r="708" spans="1:19" ht="10.5" customHeight="1" outlineLevel="1" thickBot="1" x14ac:dyDescent="0.25">
      <c r="B708" s="16"/>
      <c r="C708" s="13"/>
      <c r="D708" s="16"/>
      <c r="E708" s="16"/>
      <c r="F708" s="16"/>
      <c r="G708" s="16"/>
      <c r="H708" s="16"/>
      <c r="I708" s="16"/>
      <c r="J708" s="16"/>
      <c r="K708" s="16">
        <f>S708</f>
        <v>2.0833333333333259E-2</v>
      </c>
      <c r="M708" s="16"/>
      <c r="N708" s="2">
        <f>N693</f>
        <v>43416</v>
      </c>
      <c r="O708" s="5">
        <f t="shared" ref="O708" si="360">SUM(P707)</f>
        <v>0.70833333333333259</v>
      </c>
      <c r="P708" s="4">
        <f t="shared" si="357"/>
        <v>0.72916666666666585</v>
      </c>
      <c r="Q708" s="176" t="s">
        <v>368</v>
      </c>
      <c r="R708" s="86" t="s">
        <v>748</v>
      </c>
      <c r="S708" s="5">
        <f t="shared" si="359"/>
        <v>2.0833333333333259E-2</v>
      </c>
    </row>
    <row r="709" spans="1:19" ht="10.5" customHeight="1" outlineLevel="1" x14ac:dyDescent="0.2">
      <c r="A709" s="17">
        <f t="shared" ref="A709:M709" si="361">SUM(A694:A708)</f>
        <v>0</v>
      </c>
      <c r="B709" s="17">
        <f t="shared" si="361"/>
        <v>4.1666666666666519E-2</v>
      </c>
      <c r="C709" s="17">
        <f t="shared" si="361"/>
        <v>0</v>
      </c>
      <c r="D709" s="17">
        <f t="shared" si="361"/>
        <v>2.0833333333333315E-2</v>
      </c>
      <c r="E709" s="17">
        <f t="shared" si="361"/>
        <v>0</v>
      </c>
      <c r="F709" s="17">
        <f t="shared" si="361"/>
        <v>0</v>
      </c>
      <c r="G709" s="17">
        <f t="shared" si="361"/>
        <v>0</v>
      </c>
      <c r="H709" s="17">
        <f t="shared" si="361"/>
        <v>4.1666666666666519E-2</v>
      </c>
      <c r="I709" s="17">
        <f t="shared" si="361"/>
        <v>0</v>
      </c>
      <c r="J709" s="17">
        <f t="shared" si="361"/>
        <v>0</v>
      </c>
      <c r="K709" s="17">
        <f t="shared" si="361"/>
        <v>0.12499999999999967</v>
      </c>
      <c r="L709" s="17">
        <f t="shared" si="361"/>
        <v>8.3333333333333148E-2</v>
      </c>
      <c r="M709" s="17">
        <f t="shared" si="361"/>
        <v>0</v>
      </c>
      <c r="N709" s="55" t="b">
        <f>SUM(A709:M709) = S709</f>
        <v>1</v>
      </c>
      <c r="O709" s="23"/>
      <c r="P709" s="23"/>
      <c r="Q709" s="49"/>
      <c r="R709" s="49"/>
      <c r="S709" s="17">
        <f>SUM(S694:S708)</f>
        <v>0.31249999999999917</v>
      </c>
    </row>
    <row r="710" spans="1:19" ht="10.5" customHeight="1" outlineLevel="1" x14ac:dyDescent="0.2">
      <c r="A710" s="18">
        <f t="shared" ref="A710:E710" si="362">(A709-INT(A709))*24</f>
        <v>0</v>
      </c>
      <c r="B710" s="18">
        <f t="shared" si="362"/>
        <v>0.99999999999999645</v>
      </c>
      <c r="C710" s="18">
        <f t="shared" si="362"/>
        <v>0</v>
      </c>
      <c r="D710" s="18">
        <f t="shared" si="362"/>
        <v>0.49999999999999956</v>
      </c>
      <c r="E710" s="18">
        <f t="shared" si="362"/>
        <v>0</v>
      </c>
      <c r="F710" s="18">
        <f>(F709-INT(F709))*24</f>
        <v>0</v>
      </c>
      <c r="G710" s="18">
        <f>(G709-INT(G709))*24</f>
        <v>0</v>
      </c>
      <c r="H710" s="18">
        <f>(H709-INT(H709))*24</f>
        <v>0.99999999999999645</v>
      </c>
      <c r="I710" s="18">
        <f>(I709-INT(I709))*24</f>
        <v>0</v>
      </c>
      <c r="J710" s="18">
        <f t="shared" ref="J710" si="363">(J709-INT(J709))*24</f>
        <v>0</v>
      </c>
      <c r="K710" s="18"/>
      <c r="L710" s="18">
        <f t="shared" ref="L710:M710" si="364">(L709-INT(L709))*24</f>
        <v>1.9999999999999956</v>
      </c>
      <c r="M710" s="57">
        <f t="shared" si="364"/>
        <v>0</v>
      </c>
      <c r="N710" s="26">
        <f>SUM(A710:M710)</f>
        <v>4.4999999999999876</v>
      </c>
      <c r="O710" s="24"/>
      <c r="P710" s="24"/>
      <c r="Q710" s="50"/>
      <c r="R710" s="50"/>
      <c r="S710" s="52"/>
    </row>
    <row r="711" spans="1:19" ht="10.5" customHeight="1" outlineLevel="1" thickBot="1" x14ac:dyDescent="0.25">
      <c r="A711" s="27"/>
      <c r="B711" s="19"/>
      <c r="C711" s="19"/>
      <c r="D711" s="20">
        <f>SUM(A710:D710)</f>
        <v>1.499999999999996</v>
      </c>
      <c r="E711" s="20">
        <f t="shared" ref="E711:J711" si="365">E710</f>
        <v>0</v>
      </c>
      <c r="F711" s="20">
        <f t="shared" si="365"/>
        <v>0</v>
      </c>
      <c r="G711" s="20">
        <f t="shared" si="365"/>
        <v>0</v>
      </c>
      <c r="H711" s="20">
        <f t="shared" si="365"/>
        <v>0.99999999999999645</v>
      </c>
      <c r="I711" s="20">
        <f t="shared" si="365"/>
        <v>0</v>
      </c>
      <c r="J711" s="20">
        <f t="shared" si="365"/>
        <v>0</v>
      </c>
      <c r="K711" s="20"/>
      <c r="L711" s="20">
        <f t="shared" ref="L711:M711" si="366">L710</f>
        <v>1.9999999999999956</v>
      </c>
      <c r="M711" s="58">
        <f t="shared" si="366"/>
        <v>0</v>
      </c>
      <c r="N711" s="60">
        <f>S711</f>
        <v>0.31249999999999917</v>
      </c>
      <c r="O711" s="25"/>
      <c r="P711" s="25"/>
      <c r="Q711" s="51"/>
      <c r="R711" s="51"/>
      <c r="S711" s="54">
        <f>SUM(S709:S710)</f>
        <v>0.31249999999999917</v>
      </c>
    </row>
    <row r="712" spans="1:19" ht="10.5" customHeight="1" outlineLevel="1" thickBot="1" x14ac:dyDescent="0.25">
      <c r="A712" s="39"/>
      <c r="B712" s="40" t="s">
        <v>252</v>
      </c>
      <c r="C712" s="40" t="s">
        <v>19</v>
      </c>
      <c r="D712" s="40" t="s">
        <v>3</v>
      </c>
      <c r="E712" s="59" t="s">
        <v>24</v>
      </c>
      <c r="F712" s="40" t="s">
        <v>12</v>
      </c>
      <c r="G712" s="39" t="s">
        <v>10</v>
      </c>
      <c r="H712" s="39" t="s">
        <v>11</v>
      </c>
      <c r="I712" s="39" t="s">
        <v>15</v>
      </c>
      <c r="J712" s="39" t="s">
        <v>13</v>
      </c>
      <c r="K712" s="39" t="s">
        <v>368</v>
      </c>
      <c r="L712" s="39" t="s">
        <v>687</v>
      </c>
      <c r="M712" s="59" t="s">
        <v>26</v>
      </c>
      <c r="N712" s="56">
        <f>N693+1</f>
        <v>43417</v>
      </c>
      <c r="O712" s="4">
        <v>0.39583333333333331</v>
      </c>
      <c r="P712" s="4">
        <f>O712</f>
        <v>0.39583333333333331</v>
      </c>
      <c r="Q712" s="47" t="s">
        <v>23</v>
      </c>
      <c r="R712" s="86" t="s">
        <v>813</v>
      </c>
      <c r="S712" s="5" t="s">
        <v>56</v>
      </c>
    </row>
    <row r="713" spans="1:19" ht="10.5" customHeight="1" outlineLevel="1" x14ac:dyDescent="0.2">
      <c r="B713" s="16"/>
      <c r="C713" s="13"/>
      <c r="D713" s="16">
        <f>S713</f>
        <v>2.0833333333333315E-2</v>
      </c>
      <c r="E713" s="16"/>
      <c r="F713" s="13"/>
      <c r="G713" s="16"/>
      <c r="H713" s="16"/>
      <c r="I713" s="16"/>
      <c r="J713" s="16"/>
      <c r="M713" s="16"/>
      <c r="N713" s="2">
        <f>N712</f>
        <v>43417</v>
      </c>
      <c r="O713" s="5">
        <f t="shared" ref="O713:O726" si="367">SUM(P712)</f>
        <v>0.39583333333333331</v>
      </c>
      <c r="P713" s="4">
        <f t="shared" ref="P713:P727" si="368">P712+0.0208333333333333</f>
        <v>0.41666666666666663</v>
      </c>
      <c r="Q713" s="176" t="s">
        <v>3</v>
      </c>
      <c r="R713" s="6" t="s">
        <v>21</v>
      </c>
      <c r="S713" s="5">
        <f>SUM(P713-O713)</f>
        <v>2.0833333333333315E-2</v>
      </c>
    </row>
    <row r="714" spans="1:19" ht="10.5" customHeight="1" outlineLevel="1" x14ac:dyDescent="0.2">
      <c r="B714" s="16"/>
      <c r="C714" s="16"/>
      <c r="D714" s="16"/>
      <c r="E714" s="16"/>
      <c r="F714" s="16"/>
      <c r="G714" s="16"/>
      <c r="H714" s="16"/>
      <c r="I714" s="16">
        <f>S714</f>
        <v>2.0833333333333315E-2</v>
      </c>
      <c r="J714" s="16"/>
      <c r="K714" s="16"/>
      <c r="M714" s="16"/>
      <c r="N714" s="2">
        <f>N712</f>
        <v>43417</v>
      </c>
      <c r="O714" s="5">
        <f t="shared" si="367"/>
        <v>0.41666666666666663</v>
      </c>
      <c r="P714" s="4">
        <f t="shared" si="368"/>
        <v>0.43749999999999994</v>
      </c>
      <c r="Q714" s="176" t="s">
        <v>36</v>
      </c>
      <c r="R714" s="86" t="s">
        <v>812</v>
      </c>
      <c r="S714" s="5">
        <f>SUM(P714-O714)</f>
        <v>2.0833333333333315E-2</v>
      </c>
    </row>
    <row r="715" spans="1:19" ht="10.5" customHeight="1" outlineLevel="1" x14ac:dyDescent="0.2">
      <c r="B715" s="16"/>
      <c r="C715" s="13"/>
      <c r="D715" s="16"/>
      <c r="E715" s="16"/>
      <c r="F715" s="13"/>
      <c r="G715" s="16"/>
      <c r="H715" s="16"/>
      <c r="I715" s="16"/>
      <c r="J715" s="16"/>
      <c r="K715" s="16"/>
      <c r="L715" s="16">
        <f>S715</f>
        <v>2.0833333333333315E-2</v>
      </c>
      <c r="M715" s="13"/>
      <c r="N715" s="2">
        <f>N712</f>
        <v>43417</v>
      </c>
      <c r="O715" s="5">
        <f t="shared" si="367"/>
        <v>0.43749999999999994</v>
      </c>
      <c r="P715" s="4">
        <f t="shared" si="368"/>
        <v>0.45833333333333326</v>
      </c>
      <c r="Q715" s="176" t="s">
        <v>687</v>
      </c>
      <c r="R715" s="86" t="s">
        <v>814</v>
      </c>
      <c r="S715" s="5">
        <f>SUM(P715-O715)</f>
        <v>2.0833333333333315E-2</v>
      </c>
    </row>
    <row r="716" spans="1:19" ht="10.5" customHeight="1" outlineLevel="1" x14ac:dyDescent="0.2">
      <c r="B716" s="16"/>
      <c r="C716" s="13"/>
      <c r="D716" s="5"/>
      <c r="E716" s="16"/>
      <c r="F716" s="16"/>
      <c r="G716" s="16"/>
      <c r="H716" s="16"/>
      <c r="I716" s="16"/>
      <c r="J716" s="16"/>
      <c r="K716" s="16"/>
      <c r="L716" s="16">
        <f>S716</f>
        <v>2.0833333333333315E-2</v>
      </c>
      <c r="M716" s="16"/>
      <c r="N716" s="2">
        <f>N712</f>
        <v>43417</v>
      </c>
      <c r="O716" s="5">
        <f t="shared" si="367"/>
        <v>0.45833333333333326</v>
      </c>
      <c r="P716" s="4">
        <f t="shared" si="368"/>
        <v>0.47916666666666657</v>
      </c>
      <c r="Q716" s="176" t="s">
        <v>687</v>
      </c>
      <c r="R716" s="86" t="s">
        <v>814</v>
      </c>
      <c r="S716" s="5">
        <f>SUM(P716-O716)</f>
        <v>2.0833333333333315E-2</v>
      </c>
    </row>
    <row r="717" spans="1:19" ht="10.5" customHeight="1" outlineLevel="1" x14ac:dyDescent="0.2">
      <c r="B717" s="16"/>
      <c r="C717" s="13"/>
      <c r="D717" s="5"/>
      <c r="E717" s="16"/>
      <c r="F717" s="16"/>
      <c r="G717" s="16"/>
      <c r="H717" s="16"/>
      <c r="I717" s="16"/>
      <c r="J717" s="16"/>
      <c r="K717" s="16"/>
      <c r="L717" s="16">
        <f>S717</f>
        <v>2.0833333333333315E-2</v>
      </c>
      <c r="M717" s="16"/>
      <c r="N717" s="2">
        <f>N712</f>
        <v>43417</v>
      </c>
      <c r="O717" s="5">
        <f t="shared" si="367"/>
        <v>0.47916666666666657</v>
      </c>
      <c r="P717" s="4">
        <f t="shared" si="368"/>
        <v>0.49999999999999989</v>
      </c>
      <c r="Q717" s="176" t="s">
        <v>687</v>
      </c>
      <c r="R717" s="86" t="s">
        <v>814</v>
      </c>
      <c r="S717" s="5">
        <f>SUM(P717-O717)</f>
        <v>2.0833333333333315E-2</v>
      </c>
    </row>
    <row r="718" spans="1:19" ht="10.5" customHeight="1" outlineLevel="1" x14ac:dyDescent="0.2">
      <c r="B718" s="16"/>
      <c r="C718" s="13"/>
      <c r="D718" s="16"/>
      <c r="E718" s="16"/>
      <c r="F718" s="13"/>
      <c r="G718" s="16">
        <f>S718</f>
        <v>2.0833333333333259E-2</v>
      </c>
      <c r="H718" s="16"/>
      <c r="I718" s="16"/>
      <c r="J718" s="16"/>
      <c r="K718" s="16"/>
      <c r="L718" s="16"/>
      <c r="M718" s="16"/>
      <c r="N718" s="2">
        <f>N712</f>
        <v>43417</v>
      </c>
      <c r="O718" s="5">
        <f t="shared" si="367"/>
        <v>0.49999999999999989</v>
      </c>
      <c r="P718" s="4">
        <f t="shared" si="368"/>
        <v>0.52083333333333315</v>
      </c>
      <c r="Q718" s="176" t="s">
        <v>10</v>
      </c>
      <c r="R718" s="86" t="s">
        <v>810</v>
      </c>
      <c r="S718" s="5">
        <f t="shared" ref="S718:S727" si="369">SUM(P718-O718)</f>
        <v>2.0833333333333259E-2</v>
      </c>
    </row>
    <row r="719" spans="1:19" ht="10.5" customHeight="1" outlineLevel="1" x14ac:dyDescent="0.2">
      <c r="B719" s="16"/>
      <c r="C719" s="13"/>
      <c r="D719" s="16"/>
      <c r="E719" s="16"/>
      <c r="F719" s="16"/>
      <c r="G719" s="16">
        <f>S719</f>
        <v>2.0833333333333259E-2</v>
      </c>
      <c r="H719" s="16"/>
      <c r="I719" s="16"/>
      <c r="J719" s="16"/>
      <c r="K719" s="16"/>
      <c r="L719" s="16"/>
      <c r="M719" s="13"/>
      <c r="N719" s="2">
        <f>N712</f>
        <v>43417</v>
      </c>
      <c r="O719" s="5">
        <f t="shared" si="367"/>
        <v>0.52083333333333315</v>
      </c>
      <c r="P719" s="4">
        <f t="shared" si="368"/>
        <v>0.54166666666666641</v>
      </c>
      <c r="Q719" s="176" t="s">
        <v>10</v>
      </c>
      <c r="R719" s="86" t="s">
        <v>810</v>
      </c>
      <c r="S719" s="5">
        <f t="shared" si="369"/>
        <v>2.0833333333333259E-2</v>
      </c>
    </row>
    <row r="720" spans="1:19" ht="10.5" customHeight="1" outlineLevel="1" x14ac:dyDescent="0.2">
      <c r="B720" s="16"/>
      <c r="C720" s="13"/>
      <c r="D720" s="16"/>
      <c r="E720" s="16"/>
      <c r="F720" s="16"/>
      <c r="G720" s="16">
        <f>S720</f>
        <v>2.0833333333333259E-2</v>
      </c>
      <c r="H720" s="16"/>
      <c r="I720" s="16"/>
      <c r="J720" s="16"/>
      <c r="K720" s="16"/>
      <c r="L720" s="16"/>
      <c r="M720" s="13"/>
      <c r="N720" s="2">
        <f>N712</f>
        <v>43417</v>
      </c>
      <c r="O720" s="5">
        <f t="shared" si="367"/>
        <v>0.54166666666666641</v>
      </c>
      <c r="P720" s="4">
        <f t="shared" si="368"/>
        <v>0.56249999999999967</v>
      </c>
      <c r="Q720" s="176" t="s">
        <v>10</v>
      </c>
      <c r="R720" s="86" t="s">
        <v>810</v>
      </c>
      <c r="S720" s="5">
        <f t="shared" si="369"/>
        <v>2.0833333333333259E-2</v>
      </c>
    </row>
    <row r="721" spans="1:19" ht="10.5" customHeight="1" outlineLevel="1" x14ac:dyDescent="0.2">
      <c r="B721" s="16"/>
      <c r="C721" s="13"/>
      <c r="D721" s="16"/>
      <c r="E721" s="16"/>
      <c r="F721" s="16"/>
      <c r="G721" s="16"/>
      <c r="H721" s="16"/>
      <c r="I721" s="16">
        <f>S721</f>
        <v>2.0833333333333259E-2</v>
      </c>
      <c r="J721" s="16"/>
      <c r="L721" s="16"/>
      <c r="M721" s="13"/>
      <c r="N721" s="2">
        <f>N712</f>
        <v>43417</v>
      </c>
      <c r="O721" s="5">
        <f t="shared" si="367"/>
        <v>0.56249999999999967</v>
      </c>
      <c r="P721" s="4">
        <f t="shared" si="368"/>
        <v>0.58333333333333293</v>
      </c>
      <c r="Q721" s="176" t="s">
        <v>36</v>
      </c>
      <c r="R721" s="86" t="s">
        <v>764</v>
      </c>
      <c r="S721" s="5">
        <f t="shared" si="369"/>
        <v>2.0833333333333259E-2</v>
      </c>
    </row>
    <row r="722" spans="1:19" ht="10.5" customHeight="1" outlineLevel="1" x14ac:dyDescent="0.2">
      <c r="B722" s="16"/>
      <c r="C722" s="16"/>
      <c r="D722" s="16"/>
      <c r="E722" s="16"/>
      <c r="F722" s="16"/>
      <c r="G722" s="16"/>
      <c r="H722" s="16"/>
      <c r="I722" s="16">
        <f>S722</f>
        <v>2.0833333333333259E-2</v>
      </c>
      <c r="J722" s="16"/>
      <c r="K722" s="16"/>
      <c r="L722" s="16"/>
      <c r="M722" s="13"/>
      <c r="N722" s="2">
        <f>N712</f>
        <v>43417</v>
      </c>
      <c r="O722" s="5">
        <f t="shared" si="367"/>
        <v>0.58333333333333293</v>
      </c>
      <c r="P722" s="4">
        <f t="shared" si="368"/>
        <v>0.60416666666666619</v>
      </c>
      <c r="Q722" s="176" t="s">
        <v>36</v>
      </c>
      <c r="R722" s="86" t="s">
        <v>764</v>
      </c>
      <c r="S722" s="5">
        <f t="shared" si="369"/>
        <v>2.0833333333333259E-2</v>
      </c>
    </row>
    <row r="723" spans="1:19" ht="10.5" customHeight="1" outlineLevel="1" x14ac:dyDescent="0.2">
      <c r="A723" s="16"/>
      <c r="B723" s="16">
        <f>S723</f>
        <v>2.0833333333333259E-2</v>
      </c>
      <c r="C723" s="16"/>
      <c r="D723" s="16"/>
      <c r="E723" s="16"/>
      <c r="F723" s="13"/>
      <c r="G723" s="16"/>
      <c r="H723" s="16"/>
      <c r="I723" s="16"/>
      <c r="J723" s="16"/>
      <c r="K723" s="16"/>
      <c r="L723" s="16"/>
      <c r="M723" s="16"/>
      <c r="N723" s="2">
        <f>N712</f>
        <v>43417</v>
      </c>
      <c r="O723" s="5">
        <f t="shared" si="367"/>
        <v>0.60416666666666619</v>
      </c>
      <c r="P723" s="4">
        <f t="shared" si="368"/>
        <v>0.62499999999999944</v>
      </c>
      <c r="Q723" s="176" t="s">
        <v>252</v>
      </c>
      <c r="R723" s="86" t="s">
        <v>809</v>
      </c>
      <c r="S723" s="5">
        <f t="shared" si="369"/>
        <v>2.0833333333333259E-2</v>
      </c>
    </row>
    <row r="724" spans="1:19" ht="10.5" customHeight="1" outlineLevel="1" x14ac:dyDescent="0.2">
      <c r="B724" s="16"/>
      <c r="C724" s="16"/>
      <c r="D724" s="16"/>
      <c r="E724" s="16"/>
      <c r="F724" s="16"/>
      <c r="G724" s="16"/>
      <c r="H724" s="16"/>
      <c r="I724" s="16"/>
      <c r="J724" s="16"/>
      <c r="K724" s="16"/>
      <c r="L724" s="16">
        <f>S724</f>
        <v>2.0833333333333259E-2</v>
      </c>
      <c r="M724" s="16"/>
      <c r="N724" s="2">
        <f>N712</f>
        <v>43417</v>
      </c>
      <c r="O724" s="5">
        <f t="shared" si="367"/>
        <v>0.62499999999999944</v>
      </c>
      <c r="P724" s="4">
        <f t="shared" si="368"/>
        <v>0.6458333333333327</v>
      </c>
      <c r="Q724" s="176" t="s">
        <v>687</v>
      </c>
      <c r="R724" s="86" t="s">
        <v>807</v>
      </c>
      <c r="S724" s="5">
        <f t="shared" si="369"/>
        <v>2.0833333333333259E-2</v>
      </c>
    </row>
    <row r="725" spans="1:19" ht="10.5" customHeight="1" outlineLevel="1" x14ac:dyDescent="0.2">
      <c r="B725" s="16"/>
      <c r="C725" s="16"/>
      <c r="D725" s="16"/>
      <c r="E725" s="16"/>
      <c r="F725" s="16"/>
      <c r="G725" s="16"/>
      <c r="H725" s="16"/>
      <c r="I725" s="16"/>
      <c r="J725" s="16"/>
      <c r="K725" s="16">
        <f>S725</f>
        <v>2.0833333333333259E-2</v>
      </c>
      <c r="L725" s="16"/>
      <c r="M725" s="16"/>
      <c r="N725" s="2">
        <f>N712</f>
        <v>43417</v>
      </c>
      <c r="O725" s="5">
        <f t="shared" si="367"/>
        <v>0.6458333333333327</v>
      </c>
      <c r="P725" s="4">
        <f t="shared" si="368"/>
        <v>0.66666666666666596</v>
      </c>
      <c r="Q725" s="176" t="s">
        <v>368</v>
      </c>
      <c r="R725" s="86" t="s">
        <v>748</v>
      </c>
      <c r="S725" s="5">
        <f t="shared" si="369"/>
        <v>2.0833333333333259E-2</v>
      </c>
    </row>
    <row r="726" spans="1:19" ht="10.5" customHeight="1" outlineLevel="1" x14ac:dyDescent="0.2">
      <c r="B726" s="16"/>
      <c r="C726" s="16"/>
      <c r="D726" s="16"/>
      <c r="E726" s="16"/>
      <c r="F726" s="16"/>
      <c r="G726" s="16"/>
      <c r="H726" s="16"/>
      <c r="I726" s="16"/>
      <c r="J726" s="16"/>
      <c r="K726" s="16">
        <f>S726</f>
        <v>2.0833333333333259E-2</v>
      </c>
      <c r="L726" s="16"/>
      <c r="M726" s="16"/>
      <c r="N726" s="2">
        <f>N712</f>
        <v>43417</v>
      </c>
      <c r="O726" s="5">
        <f t="shared" si="367"/>
        <v>0.66666666666666596</v>
      </c>
      <c r="P726" s="4">
        <f t="shared" si="368"/>
        <v>0.68749999999999922</v>
      </c>
      <c r="Q726" s="176" t="s">
        <v>368</v>
      </c>
      <c r="R726" s="86" t="s">
        <v>748</v>
      </c>
      <c r="S726" s="5">
        <f t="shared" si="369"/>
        <v>2.0833333333333259E-2</v>
      </c>
    </row>
    <row r="727" spans="1:19" ht="10.5" customHeight="1" outlineLevel="1" thickBot="1" x14ac:dyDescent="0.25">
      <c r="B727" s="16"/>
      <c r="C727" s="13"/>
      <c r="D727" s="16"/>
      <c r="E727" s="16"/>
      <c r="F727" s="16"/>
      <c r="G727" s="16"/>
      <c r="H727" s="16"/>
      <c r="I727" s="16"/>
      <c r="J727" s="16"/>
      <c r="K727" s="16">
        <f>S727</f>
        <v>2.0833333333333259E-2</v>
      </c>
      <c r="L727" s="16"/>
      <c r="M727" s="16"/>
      <c r="N727" s="2">
        <f>N712</f>
        <v>43417</v>
      </c>
      <c r="O727" s="5">
        <f t="shared" ref="O727" si="370">SUM(P726)</f>
        <v>0.68749999999999922</v>
      </c>
      <c r="P727" s="4">
        <f t="shared" si="368"/>
        <v>0.70833333333333248</v>
      </c>
      <c r="Q727" s="176" t="s">
        <v>368</v>
      </c>
      <c r="R727" s="86" t="s">
        <v>748</v>
      </c>
      <c r="S727" s="5">
        <f t="shared" si="369"/>
        <v>2.0833333333333259E-2</v>
      </c>
    </row>
    <row r="728" spans="1:19" ht="10.5" customHeight="1" outlineLevel="1" x14ac:dyDescent="0.2">
      <c r="A728" s="17">
        <f t="shared" ref="A728:M728" si="371">SUM(A713:A727)</f>
        <v>0</v>
      </c>
      <c r="B728" s="17">
        <f t="shared" si="371"/>
        <v>2.0833333333333259E-2</v>
      </c>
      <c r="C728" s="17">
        <f t="shared" si="371"/>
        <v>0</v>
      </c>
      <c r="D728" s="17">
        <f t="shared" si="371"/>
        <v>2.0833333333333315E-2</v>
      </c>
      <c r="E728" s="17">
        <f t="shared" si="371"/>
        <v>0</v>
      </c>
      <c r="F728" s="17">
        <f t="shared" si="371"/>
        <v>0</v>
      </c>
      <c r="G728" s="17">
        <f t="shared" si="371"/>
        <v>6.2499999999999778E-2</v>
      </c>
      <c r="H728" s="17">
        <f t="shared" si="371"/>
        <v>0</v>
      </c>
      <c r="I728" s="17">
        <f t="shared" si="371"/>
        <v>6.2499999999999833E-2</v>
      </c>
      <c r="J728" s="17">
        <f t="shared" si="371"/>
        <v>0</v>
      </c>
      <c r="K728" s="17">
        <f t="shared" si="371"/>
        <v>6.2499999999999778E-2</v>
      </c>
      <c r="L728" s="17">
        <f t="shared" si="371"/>
        <v>8.3333333333333204E-2</v>
      </c>
      <c r="M728" s="17">
        <f t="shared" si="371"/>
        <v>0</v>
      </c>
      <c r="N728" s="55" t="b">
        <f>SUM(A728:M728) = S728</f>
        <v>1</v>
      </c>
      <c r="O728" s="23"/>
      <c r="P728" s="23"/>
      <c r="Q728" s="49"/>
      <c r="R728" s="49"/>
      <c r="S728" s="17">
        <f>SUM(S713:S727)</f>
        <v>0.31249999999999917</v>
      </c>
    </row>
    <row r="729" spans="1:19" ht="10.5" customHeight="1" outlineLevel="1" x14ac:dyDescent="0.2">
      <c r="A729" s="18">
        <f t="shared" ref="A729:E729" si="372">(A728-INT(A728))*24</f>
        <v>0</v>
      </c>
      <c r="B729" s="18">
        <f t="shared" si="372"/>
        <v>0.49999999999999822</v>
      </c>
      <c r="C729" s="18">
        <f t="shared" si="372"/>
        <v>0</v>
      </c>
      <c r="D729" s="18">
        <f t="shared" si="372"/>
        <v>0.49999999999999956</v>
      </c>
      <c r="E729" s="18">
        <f t="shared" si="372"/>
        <v>0</v>
      </c>
      <c r="F729" s="18">
        <f>(F728-INT(F728))*24</f>
        <v>0</v>
      </c>
      <c r="G729" s="18">
        <f>(G728-INT(G728))*24</f>
        <v>1.4999999999999947</v>
      </c>
      <c r="H729" s="18">
        <f>(H728-INT(H728))*24</f>
        <v>0</v>
      </c>
      <c r="I729" s="18">
        <f>(I728-INT(I728))*24</f>
        <v>1.499999999999996</v>
      </c>
      <c r="J729" s="18">
        <f t="shared" ref="J729:M729" si="373">(J728-INT(J728))*24</f>
        <v>0</v>
      </c>
      <c r="K729" s="18">
        <f t="shared" si="373"/>
        <v>1.4999999999999947</v>
      </c>
      <c r="L729" s="18">
        <f t="shared" si="373"/>
        <v>1.9999999999999969</v>
      </c>
      <c r="M729" s="57">
        <f t="shared" si="373"/>
        <v>0</v>
      </c>
      <c r="N729" s="26">
        <f>SUM(A729:M729)</f>
        <v>7.4999999999999805</v>
      </c>
      <c r="O729" s="24"/>
      <c r="P729" s="24"/>
      <c r="Q729" s="50"/>
      <c r="R729" s="50"/>
      <c r="S729" s="52"/>
    </row>
    <row r="730" spans="1:19" ht="10.5" customHeight="1" outlineLevel="1" thickBot="1" x14ac:dyDescent="0.25">
      <c r="A730" s="27"/>
      <c r="B730" s="19"/>
      <c r="C730" s="19"/>
      <c r="D730" s="20">
        <f>SUM(A729:D729)</f>
        <v>0.99999999999999778</v>
      </c>
      <c r="E730" s="20">
        <f t="shared" ref="E730:M730" si="374">E729</f>
        <v>0</v>
      </c>
      <c r="F730" s="20">
        <f t="shared" si="374"/>
        <v>0</v>
      </c>
      <c r="G730" s="20">
        <f t="shared" si="374"/>
        <v>1.4999999999999947</v>
      </c>
      <c r="H730" s="20">
        <f t="shared" si="374"/>
        <v>0</v>
      </c>
      <c r="I730" s="20">
        <f t="shared" si="374"/>
        <v>1.499999999999996</v>
      </c>
      <c r="J730" s="20">
        <f t="shared" si="374"/>
        <v>0</v>
      </c>
      <c r="K730" s="20">
        <f t="shared" si="374"/>
        <v>1.4999999999999947</v>
      </c>
      <c r="L730" s="20">
        <f t="shared" si="374"/>
        <v>1.9999999999999969</v>
      </c>
      <c r="M730" s="58">
        <f t="shared" si="374"/>
        <v>0</v>
      </c>
      <c r="N730" s="60">
        <f>S730</f>
        <v>0.31249999999999917</v>
      </c>
      <c r="O730" s="25"/>
      <c r="P730" s="25"/>
      <c r="Q730" s="51"/>
      <c r="R730" s="51"/>
      <c r="S730" s="54">
        <f>SUM(S728:S729)</f>
        <v>0.31249999999999917</v>
      </c>
    </row>
    <row r="731" spans="1:19" ht="10.5" customHeight="1" outlineLevel="1" thickBot="1" x14ac:dyDescent="0.25">
      <c r="A731" s="39"/>
      <c r="B731" s="40" t="s">
        <v>252</v>
      </c>
      <c r="C731" s="40" t="s">
        <v>19</v>
      </c>
      <c r="D731" s="40" t="s">
        <v>3</v>
      </c>
      <c r="E731" s="59" t="s">
        <v>24</v>
      </c>
      <c r="F731" s="40" t="s">
        <v>12</v>
      </c>
      <c r="G731" s="39" t="s">
        <v>10</v>
      </c>
      <c r="H731" s="39" t="s">
        <v>11</v>
      </c>
      <c r="I731" s="39" t="s">
        <v>15</v>
      </c>
      <c r="J731" s="39" t="s">
        <v>13</v>
      </c>
      <c r="K731" s="39" t="s">
        <v>368</v>
      </c>
      <c r="L731" s="39" t="s">
        <v>687</v>
      </c>
      <c r="M731" s="59" t="s">
        <v>26</v>
      </c>
      <c r="N731" s="56">
        <f>N712+1</f>
        <v>43418</v>
      </c>
      <c r="O731" s="4">
        <v>0.41666666666666669</v>
      </c>
      <c r="P731" s="4">
        <f>O731</f>
        <v>0.41666666666666669</v>
      </c>
      <c r="Q731" s="47" t="s">
        <v>23</v>
      </c>
      <c r="R731" s="86" t="s">
        <v>813</v>
      </c>
      <c r="S731" s="5">
        <f t="shared" ref="S731" si="375">SUM(P731-O731)</f>
        <v>0</v>
      </c>
    </row>
    <row r="732" spans="1:19" ht="10.5" customHeight="1" outlineLevel="1" x14ac:dyDescent="0.2">
      <c r="B732" s="16"/>
      <c r="C732" s="13"/>
      <c r="D732" s="16">
        <f>S732</f>
        <v>2.0833333333333315E-2</v>
      </c>
      <c r="E732" s="16"/>
      <c r="F732" s="13"/>
      <c r="G732" s="16"/>
      <c r="H732" s="16"/>
      <c r="I732" s="16"/>
      <c r="J732" s="16"/>
      <c r="M732" s="16"/>
      <c r="N732" s="2">
        <f>N731</f>
        <v>43418</v>
      </c>
      <c r="O732" s="5">
        <f t="shared" ref="O732:O747" si="376">SUM(P731)</f>
        <v>0.41666666666666669</v>
      </c>
      <c r="P732" s="4">
        <f t="shared" ref="P732:P747" si="377">P731+0.0208333333333333</f>
        <v>0.4375</v>
      </c>
      <c r="Q732" s="176" t="s">
        <v>3</v>
      </c>
      <c r="R732" s="6" t="s">
        <v>21</v>
      </c>
      <c r="S732" s="5">
        <f t="shared" ref="S732:S738" si="378">SUM(P732-O732)</f>
        <v>2.0833333333333315E-2</v>
      </c>
    </row>
    <row r="733" spans="1:19" ht="10.5" customHeight="1" outlineLevel="1" x14ac:dyDescent="0.2">
      <c r="A733" s="16"/>
      <c r="B733" s="16"/>
      <c r="C733" s="16"/>
      <c r="D733" s="16"/>
      <c r="E733" s="16"/>
      <c r="F733" s="16"/>
      <c r="G733" s="16">
        <f t="shared" ref="G733:G738" si="379">S733</f>
        <v>2.0833333333333315E-2</v>
      </c>
      <c r="H733" s="16"/>
      <c r="I733" s="16"/>
      <c r="J733" s="16"/>
      <c r="K733" s="16"/>
      <c r="L733" s="16"/>
      <c r="M733" s="16"/>
      <c r="N733" s="2">
        <f>N731</f>
        <v>43418</v>
      </c>
      <c r="O733" s="5">
        <f t="shared" si="376"/>
        <v>0.4375</v>
      </c>
      <c r="P733" s="4">
        <f t="shared" si="377"/>
        <v>0.45833333333333331</v>
      </c>
      <c r="Q733" s="176" t="s">
        <v>10</v>
      </c>
      <c r="R733" s="86" t="s">
        <v>818</v>
      </c>
      <c r="S733" s="5">
        <f t="shared" si="378"/>
        <v>2.0833333333333315E-2</v>
      </c>
    </row>
    <row r="734" spans="1:19" ht="10.5" customHeight="1" outlineLevel="1" x14ac:dyDescent="0.2">
      <c r="A734" s="16"/>
      <c r="B734" s="16"/>
      <c r="C734" s="16"/>
      <c r="D734" s="16"/>
      <c r="E734" s="16"/>
      <c r="F734" s="16"/>
      <c r="G734" s="16">
        <f t="shared" si="379"/>
        <v>2.0833333333333315E-2</v>
      </c>
      <c r="H734" s="16"/>
      <c r="I734" s="16"/>
      <c r="J734" s="16"/>
      <c r="K734" s="16"/>
      <c r="L734" s="16"/>
      <c r="M734" s="16"/>
      <c r="N734" s="2">
        <f>N731</f>
        <v>43418</v>
      </c>
      <c r="O734" s="5">
        <f t="shared" si="376"/>
        <v>0.45833333333333331</v>
      </c>
      <c r="P734" s="4">
        <f t="shared" si="377"/>
        <v>0.47916666666666663</v>
      </c>
      <c r="Q734" s="176" t="s">
        <v>10</v>
      </c>
      <c r="R734" s="86" t="s">
        <v>818</v>
      </c>
      <c r="S734" s="5">
        <f t="shared" si="378"/>
        <v>2.0833333333333315E-2</v>
      </c>
    </row>
    <row r="735" spans="1:19" ht="10.5" customHeight="1" outlineLevel="1" x14ac:dyDescent="0.2">
      <c r="A735" s="16"/>
      <c r="B735" s="16"/>
      <c r="C735" s="16"/>
      <c r="D735" s="16"/>
      <c r="E735" s="16"/>
      <c r="F735" s="16"/>
      <c r="G735" s="16">
        <f t="shared" si="379"/>
        <v>2.0833333333333315E-2</v>
      </c>
      <c r="H735" s="16"/>
      <c r="I735" s="16"/>
      <c r="J735" s="16"/>
      <c r="K735" s="16"/>
      <c r="L735" s="16"/>
      <c r="M735" s="16"/>
      <c r="N735" s="2">
        <f>N731</f>
        <v>43418</v>
      </c>
      <c r="O735" s="5">
        <f t="shared" si="376"/>
        <v>0.47916666666666663</v>
      </c>
      <c r="P735" s="4">
        <f t="shared" si="377"/>
        <v>0.49999999999999994</v>
      </c>
      <c r="Q735" s="176" t="s">
        <v>10</v>
      </c>
      <c r="R735" s="86" t="s">
        <v>818</v>
      </c>
      <c r="S735" s="5">
        <f t="shared" si="378"/>
        <v>2.0833333333333315E-2</v>
      </c>
    </row>
    <row r="736" spans="1:19" ht="10.5" customHeight="1" outlineLevel="1" x14ac:dyDescent="0.2">
      <c r="A736" s="16"/>
      <c r="B736" s="16"/>
      <c r="C736" s="16"/>
      <c r="D736" s="16"/>
      <c r="E736" s="16"/>
      <c r="F736" s="16"/>
      <c r="G736" s="16">
        <f t="shared" si="379"/>
        <v>2.0833333333333315E-2</v>
      </c>
      <c r="H736" s="16"/>
      <c r="I736" s="16"/>
      <c r="J736" s="16"/>
      <c r="K736" s="16"/>
      <c r="L736" s="16"/>
      <c r="M736" s="16"/>
      <c r="N736" s="2">
        <f>N731</f>
        <v>43418</v>
      </c>
      <c r="O736" s="5">
        <f t="shared" si="376"/>
        <v>0.49999999999999994</v>
      </c>
      <c r="P736" s="4">
        <f t="shared" si="377"/>
        <v>0.52083333333333326</v>
      </c>
      <c r="Q736" s="176" t="s">
        <v>10</v>
      </c>
      <c r="R736" s="86" t="s">
        <v>817</v>
      </c>
      <c r="S736" s="5">
        <f t="shared" si="378"/>
        <v>2.0833333333333315E-2</v>
      </c>
    </row>
    <row r="737" spans="1:19" ht="10.5" customHeight="1" outlineLevel="1" x14ac:dyDescent="0.2">
      <c r="A737" s="16"/>
      <c r="B737" s="16"/>
      <c r="C737" s="16"/>
      <c r="D737" s="16"/>
      <c r="E737" s="16"/>
      <c r="F737" s="16"/>
      <c r="G737" s="16">
        <f t="shared" si="379"/>
        <v>2.0833333333333259E-2</v>
      </c>
      <c r="H737" s="16"/>
      <c r="I737" s="16"/>
      <c r="J737" s="16"/>
      <c r="K737" s="16"/>
      <c r="L737" s="16"/>
      <c r="M737" s="16"/>
      <c r="N737" s="2">
        <f>N731</f>
        <v>43418</v>
      </c>
      <c r="O737" s="5">
        <f t="shared" si="376"/>
        <v>0.52083333333333326</v>
      </c>
      <c r="P737" s="4">
        <f t="shared" si="377"/>
        <v>0.54166666666666652</v>
      </c>
      <c r="Q737" s="176" t="s">
        <v>10</v>
      </c>
      <c r="R737" s="86" t="s">
        <v>817</v>
      </c>
      <c r="S737" s="5">
        <f t="shared" si="378"/>
        <v>2.0833333333333259E-2</v>
      </c>
    </row>
    <row r="738" spans="1:19" ht="10.5" customHeight="1" outlineLevel="1" x14ac:dyDescent="0.2">
      <c r="A738" s="16"/>
      <c r="B738" s="16"/>
      <c r="C738" s="16"/>
      <c r="D738" s="16"/>
      <c r="E738" s="13"/>
      <c r="F738" s="16"/>
      <c r="G738" s="16">
        <f t="shared" si="379"/>
        <v>2.0833333333333259E-2</v>
      </c>
      <c r="H738" s="16"/>
      <c r="I738" s="16"/>
      <c r="J738" s="16"/>
      <c r="K738" s="16"/>
      <c r="L738" s="16"/>
      <c r="M738" s="16"/>
      <c r="N738" s="2">
        <f>N731</f>
        <v>43418</v>
      </c>
      <c r="O738" s="5">
        <f t="shared" si="376"/>
        <v>0.54166666666666652</v>
      </c>
      <c r="P738" s="4">
        <f t="shared" si="377"/>
        <v>0.56249999999999978</v>
      </c>
      <c r="Q738" s="176" t="s">
        <v>10</v>
      </c>
      <c r="R738" s="86" t="s">
        <v>817</v>
      </c>
      <c r="S738" s="5">
        <f t="shared" si="378"/>
        <v>2.0833333333333259E-2</v>
      </c>
    </row>
    <row r="739" spans="1:19" ht="10.5" customHeight="1" outlineLevel="1" x14ac:dyDescent="0.2">
      <c r="A739" s="16"/>
      <c r="B739" s="16"/>
      <c r="C739" s="16"/>
      <c r="D739" s="16"/>
      <c r="E739" s="13"/>
      <c r="F739" s="16"/>
      <c r="G739" s="16"/>
      <c r="H739" s="16"/>
      <c r="I739" s="16">
        <f>S739</f>
        <v>2.0833333333333259E-2</v>
      </c>
      <c r="J739" s="16"/>
      <c r="K739" s="16"/>
      <c r="L739" s="16"/>
      <c r="M739" s="16"/>
      <c r="N739" s="2">
        <f>N731</f>
        <v>43418</v>
      </c>
      <c r="O739" s="5">
        <f t="shared" si="376"/>
        <v>0.56249999999999978</v>
      </c>
      <c r="P739" s="4">
        <f t="shared" si="377"/>
        <v>0.58333333333333304</v>
      </c>
      <c r="Q739" s="176" t="s">
        <v>36</v>
      </c>
      <c r="R739" s="86" t="s">
        <v>815</v>
      </c>
      <c r="S739" s="5">
        <f>SUM(P739-O739)</f>
        <v>2.0833333333333259E-2</v>
      </c>
    </row>
    <row r="740" spans="1:19" ht="10.5" customHeight="1" outlineLevel="1" x14ac:dyDescent="0.2">
      <c r="A740" s="16"/>
      <c r="B740" s="16"/>
      <c r="C740" s="16"/>
      <c r="D740" s="16"/>
      <c r="E740" s="13"/>
      <c r="F740" s="16"/>
      <c r="G740" s="16"/>
      <c r="H740" s="16"/>
      <c r="I740" s="16">
        <f>S740</f>
        <v>2.0833333333333259E-2</v>
      </c>
      <c r="J740" s="16"/>
      <c r="K740" s="16"/>
      <c r="L740" s="16"/>
      <c r="M740" s="16"/>
      <c r="N740" s="2">
        <f>N731</f>
        <v>43418</v>
      </c>
      <c r="O740" s="5">
        <f t="shared" si="376"/>
        <v>0.58333333333333304</v>
      </c>
      <c r="P740" s="4">
        <f t="shared" si="377"/>
        <v>0.6041666666666663</v>
      </c>
      <c r="Q740" s="176" t="s">
        <v>36</v>
      </c>
      <c r="R740" s="86" t="s">
        <v>815</v>
      </c>
      <c r="S740" s="5">
        <f t="shared" ref="S740:S746" si="380">SUM(P740-O740)</f>
        <v>2.0833333333333259E-2</v>
      </c>
    </row>
    <row r="741" spans="1:19" ht="10.5" customHeight="1" outlineLevel="1" x14ac:dyDescent="0.2">
      <c r="A741" s="16"/>
      <c r="B741" s="16"/>
      <c r="C741" s="16"/>
      <c r="D741" s="16"/>
      <c r="E741" s="16"/>
      <c r="F741" s="16"/>
      <c r="G741" s="16">
        <f>S741</f>
        <v>2.0833333333333259E-2</v>
      </c>
      <c r="H741" s="16"/>
      <c r="I741" s="16"/>
      <c r="J741" s="16"/>
      <c r="K741" s="16"/>
      <c r="L741" s="16"/>
      <c r="M741" s="16"/>
      <c r="N741" s="2">
        <f>N731</f>
        <v>43418</v>
      </c>
      <c r="O741" s="5">
        <f t="shared" si="376"/>
        <v>0.6041666666666663</v>
      </c>
      <c r="P741" s="4">
        <f t="shared" si="377"/>
        <v>0.62499999999999956</v>
      </c>
      <c r="Q741" s="176" t="s">
        <v>10</v>
      </c>
      <c r="R741" s="86" t="s">
        <v>819</v>
      </c>
      <c r="S741" s="5">
        <f t="shared" si="380"/>
        <v>2.0833333333333259E-2</v>
      </c>
    </row>
    <row r="742" spans="1:19" ht="10.5" customHeight="1" outlineLevel="1" x14ac:dyDescent="0.2">
      <c r="A742" s="16"/>
      <c r="B742" s="16"/>
      <c r="C742" s="16"/>
      <c r="D742" s="16"/>
      <c r="E742" s="16"/>
      <c r="F742" s="16"/>
      <c r="G742" s="16">
        <f>S742</f>
        <v>2.0833333333333259E-2</v>
      </c>
      <c r="H742" s="16"/>
      <c r="I742" s="16"/>
      <c r="J742" s="16"/>
      <c r="K742" s="16"/>
      <c r="L742" s="16"/>
      <c r="M742" s="16"/>
      <c r="N742" s="2">
        <f>N731</f>
        <v>43418</v>
      </c>
      <c r="O742" s="5">
        <f t="shared" si="376"/>
        <v>0.62499999999999956</v>
      </c>
      <c r="P742" s="4">
        <f t="shared" si="377"/>
        <v>0.64583333333333282</v>
      </c>
      <c r="Q742" s="176" t="s">
        <v>10</v>
      </c>
      <c r="R742" s="86" t="s">
        <v>819</v>
      </c>
      <c r="S742" s="5">
        <f t="shared" si="380"/>
        <v>2.0833333333333259E-2</v>
      </c>
    </row>
    <row r="743" spans="1:19" ht="10.5" customHeight="1" outlineLevel="1" x14ac:dyDescent="0.2">
      <c r="A743" s="16"/>
      <c r="B743" s="16"/>
      <c r="C743" s="16"/>
      <c r="D743" s="16"/>
      <c r="E743" s="16"/>
      <c r="F743" s="16"/>
      <c r="G743" s="16">
        <f>S743</f>
        <v>2.0833333333333259E-2</v>
      </c>
      <c r="H743" s="16"/>
      <c r="I743" s="16"/>
      <c r="J743" s="16"/>
      <c r="K743" s="16"/>
      <c r="L743" s="16"/>
      <c r="M743" s="16"/>
      <c r="N743" s="2">
        <f>N731</f>
        <v>43418</v>
      </c>
      <c r="O743" s="5">
        <f t="shared" si="376"/>
        <v>0.64583333333333282</v>
      </c>
      <c r="P743" s="4">
        <f t="shared" si="377"/>
        <v>0.66666666666666607</v>
      </c>
      <c r="Q743" s="176" t="s">
        <v>10</v>
      </c>
      <c r="R743" s="86" t="s">
        <v>819</v>
      </c>
      <c r="S743" s="5">
        <f t="shared" si="380"/>
        <v>2.0833333333333259E-2</v>
      </c>
    </row>
    <row r="744" spans="1:19" ht="10.5" customHeight="1" outlineLevel="1" x14ac:dyDescent="0.2">
      <c r="B744" s="16"/>
      <c r="C744" s="16"/>
      <c r="D744" s="16"/>
      <c r="E744" s="16"/>
      <c r="F744" s="16"/>
      <c r="G744" s="16">
        <f>S744</f>
        <v>2.0833333333333259E-2</v>
      </c>
      <c r="H744" s="16"/>
      <c r="I744" s="16"/>
      <c r="J744" s="16"/>
      <c r="K744" s="16"/>
      <c r="L744" s="16"/>
      <c r="M744" s="16"/>
      <c r="N744" s="2">
        <f>N731</f>
        <v>43418</v>
      </c>
      <c r="O744" s="5">
        <f t="shared" si="376"/>
        <v>0.66666666666666607</v>
      </c>
      <c r="P744" s="4">
        <f t="shared" si="377"/>
        <v>0.68749999999999933</v>
      </c>
      <c r="Q744" s="176" t="s">
        <v>10</v>
      </c>
      <c r="R744" s="86" t="s">
        <v>819</v>
      </c>
      <c r="S744" s="5">
        <f t="shared" si="380"/>
        <v>2.0833333333333259E-2</v>
      </c>
    </row>
    <row r="745" spans="1:19" ht="10.5" customHeight="1" outlineLevel="1" x14ac:dyDescent="0.2">
      <c r="B745" s="16"/>
      <c r="C745" s="16"/>
      <c r="D745" s="16"/>
      <c r="E745" s="16"/>
      <c r="F745" s="16"/>
      <c r="G745" s="16">
        <f>S745</f>
        <v>2.0833333333333259E-2</v>
      </c>
      <c r="H745" s="16"/>
      <c r="I745" s="16"/>
      <c r="J745" s="16"/>
      <c r="K745" s="16"/>
      <c r="L745" s="16"/>
      <c r="M745" s="16"/>
      <c r="N745" s="2">
        <f>N731</f>
        <v>43418</v>
      </c>
      <c r="O745" s="5">
        <f t="shared" si="376"/>
        <v>0.68749999999999933</v>
      </c>
      <c r="P745" s="4">
        <f t="shared" si="377"/>
        <v>0.70833333333333259</v>
      </c>
      <c r="Q745" s="176" t="s">
        <v>10</v>
      </c>
      <c r="R745" s="86" t="s">
        <v>819</v>
      </c>
      <c r="S745" s="5">
        <f t="shared" si="380"/>
        <v>2.0833333333333259E-2</v>
      </c>
    </row>
    <row r="746" spans="1:19" ht="10.5" customHeight="1" outlineLevel="1" x14ac:dyDescent="0.2">
      <c r="B746" s="16"/>
      <c r="C746" s="16"/>
      <c r="D746" s="16"/>
      <c r="E746" s="16"/>
      <c r="F746" s="16"/>
      <c r="G746" s="16"/>
      <c r="H746" s="16"/>
      <c r="I746" s="16"/>
      <c r="J746" s="16"/>
      <c r="K746" s="16">
        <f>S746</f>
        <v>2.0833333333333259E-2</v>
      </c>
      <c r="L746" s="16"/>
      <c r="M746" s="16"/>
      <c r="N746" s="2">
        <f>N731</f>
        <v>43418</v>
      </c>
      <c r="O746" s="5">
        <f t="shared" si="376"/>
        <v>0.70833333333333259</v>
      </c>
      <c r="P746" s="4">
        <f t="shared" si="377"/>
        <v>0.72916666666666585</v>
      </c>
      <c r="Q746" s="176" t="s">
        <v>368</v>
      </c>
      <c r="R746" s="86" t="s">
        <v>748</v>
      </c>
      <c r="S746" s="5">
        <f t="shared" si="380"/>
        <v>2.0833333333333259E-2</v>
      </c>
    </row>
    <row r="747" spans="1:19" ht="10.5" customHeight="1" outlineLevel="1" thickBot="1" x14ac:dyDescent="0.25">
      <c r="B747" s="16"/>
      <c r="C747" s="16"/>
      <c r="D747" s="16"/>
      <c r="E747" s="16"/>
      <c r="F747" s="16"/>
      <c r="G747" s="16"/>
      <c r="H747" s="16"/>
      <c r="I747" s="16"/>
      <c r="J747" s="16"/>
      <c r="K747" s="16">
        <f>S747</f>
        <v>2.0833333333333259E-2</v>
      </c>
      <c r="L747" s="16"/>
      <c r="M747" s="16"/>
      <c r="N747" s="2">
        <f>N731</f>
        <v>43418</v>
      </c>
      <c r="O747" s="5">
        <f t="shared" si="376"/>
        <v>0.72916666666666585</v>
      </c>
      <c r="P747" s="4">
        <f t="shared" si="377"/>
        <v>0.74999999999999911</v>
      </c>
      <c r="Q747" s="176" t="s">
        <v>368</v>
      </c>
      <c r="R747" s="86" t="s">
        <v>748</v>
      </c>
      <c r="S747" s="5">
        <f>SUM(P747-O747)</f>
        <v>2.0833333333333259E-2</v>
      </c>
    </row>
    <row r="748" spans="1:19" ht="10.5" customHeight="1" outlineLevel="1" x14ac:dyDescent="0.2">
      <c r="A748" s="17">
        <f t="shared" ref="A748:M748" si="381">SUM(A732:A747)</f>
        <v>0</v>
      </c>
      <c r="B748" s="17">
        <f t="shared" si="381"/>
        <v>0</v>
      </c>
      <c r="C748" s="17">
        <f t="shared" si="381"/>
        <v>0</v>
      </c>
      <c r="D748" s="17">
        <f t="shared" si="381"/>
        <v>2.0833333333333315E-2</v>
      </c>
      <c r="E748" s="17">
        <f t="shared" si="381"/>
        <v>0</v>
      </c>
      <c r="F748" s="17">
        <f t="shared" si="381"/>
        <v>0</v>
      </c>
      <c r="G748" s="17">
        <f t="shared" si="381"/>
        <v>0.22916666666666607</v>
      </c>
      <c r="H748" s="17">
        <f t="shared" si="381"/>
        <v>0</v>
      </c>
      <c r="I748" s="17">
        <f t="shared" si="381"/>
        <v>4.1666666666666519E-2</v>
      </c>
      <c r="J748" s="17">
        <f t="shared" si="381"/>
        <v>0</v>
      </c>
      <c r="K748" s="17">
        <f t="shared" si="381"/>
        <v>4.1666666666666519E-2</v>
      </c>
      <c r="L748" s="17">
        <f t="shared" si="381"/>
        <v>0</v>
      </c>
      <c r="M748" s="17">
        <f t="shared" si="381"/>
        <v>0</v>
      </c>
      <c r="N748" s="55" t="b">
        <f>SUM(A748:M748) = S748</f>
        <v>1</v>
      </c>
      <c r="O748" s="23"/>
      <c r="P748" s="23"/>
      <c r="Q748" s="49"/>
      <c r="R748" s="49"/>
      <c r="S748" s="17">
        <f>SUM(S732:S747)</f>
        <v>0.33333333333333243</v>
      </c>
    </row>
    <row r="749" spans="1:19" ht="10.5" customHeight="1" outlineLevel="1" x14ac:dyDescent="0.2">
      <c r="A749" s="8">
        <f t="shared" ref="A749:C749" si="382">(A748-INT(A748))*24</f>
        <v>0</v>
      </c>
      <c r="B749" s="8">
        <f t="shared" si="382"/>
        <v>0</v>
      </c>
      <c r="C749" s="8">
        <f t="shared" si="382"/>
        <v>0</v>
      </c>
      <c r="D749" s="18">
        <f>(D748-INT(D748))*24</f>
        <v>0.49999999999999956</v>
      </c>
      <c r="E749" s="18">
        <f>(E748-INT(E748))*24</f>
        <v>0</v>
      </c>
      <c r="F749" s="18">
        <f>(F748-INT(F748))*24</f>
        <v>0</v>
      </c>
      <c r="G749" s="18">
        <f>(G748-INT(G748))*24</f>
        <v>5.4999999999999858</v>
      </c>
      <c r="H749" s="18">
        <f t="shared" ref="H749:M749" si="383">(H748-INT(H748))*24</f>
        <v>0</v>
      </c>
      <c r="I749" s="18">
        <f t="shared" si="383"/>
        <v>0.99999999999999645</v>
      </c>
      <c r="J749" s="18">
        <f t="shared" si="383"/>
        <v>0</v>
      </c>
      <c r="K749" s="18">
        <f t="shared" si="383"/>
        <v>0.99999999999999645</v>
      </c>
      <c r="L749" s="18">
        <f t="shared" si="383"/>
        <v>0</v>
      </c>
      <c r="M749" s="57">
        <f t="shared" si="383"/>
        <v>0</v>
      </c>
      <c r="N749" s="26">
        <f>SUM(A749:M749)</f>
        <v>7.9999999999999787</v>
      </c>
      <c r="O749" s="9"/>
      <c r="P749" s="9"/>
      <c r="Q749" s="50"/>
      <c r="R749" s="50"/>
      <c r="S749" s="52"/>
    </row>
    <row r="750" spans="1:19" ht="10.5" customHeight="1" outlineLevel="1" thickBot="1" x14ac:dyDescent="0.25">
      <c r="A750" s="15"/>
      <c r="B750" s="11"/>
      <c r="C750" s="11"/>
      <c r="D750" s="20">
        <f>SUM(A749:D749)</f>
        <v>0.49999999999999956</v>
      </c>
      <c r="E750" s="20">
        <f t="shared" ref="E750:M750" si="384">E749</f>
        <v>0</v>
      </c>
      <c r="F750" s="20">
        <f t="shared" si="384"/>
        <v>0</v>
      </c>
      <c r="G750" s="20">
        <f t="shared" si="384"/>
        <v>5.4999999999999858</v>
      </c>
      <c r="H750" s="20">
        <f t="shared" si="384"/>
        <v>0</v>
      </c>
      <c r="I750" s="20">
        <f t="shared" si="384"/>
        <v>0.99999999999999645</v>
      </c>
      <c r="J750" s="20">
        <f t="shared" si="384"/>
        <v>0</v>
      </c>
      <c r="K750" s="20">
        <f t="shared" si="384"/>
        <v>0.99999999999999645</v>
      </c>
      <c r="L750" s="20">
        <f t="shared" si="384"/>
        <v>0</v>
      </c>
      <c r="M750" s="58">
        <f t="shared" si="384"/>
        <v>0</v>
      </c>
      <c r="N750" s="60">
        <f>S750</f>
        <v>0.33333333333333243</v>
      </c>
      <c r="O750" s="12"/>
      <c r="P750" s="12"/>
      <c r="Q750" s="51"/>
      <c r="R750" s="51"/>
      <c r="S750" s="54">
        <f>SUM(S748:S749)</f>
        <v>0.33333333333333243</v>
      </c>
    </row>
    <row r="751" spans="1:19" ht="10.5" customHeight="1" outlineLevel="1" thickBot="1" x14ac:dyDescent="0.25">
      <c r="A751" s="39"/>
      <c r="B751" s="40" t="s">
        <v>252</v>
      </c>
      <c r="C751" s="40" t="s">
        <v>19</v>
      </c>
      <c r="D751" s="40" t="s">
        <v>3</v>
      </c>
      <c r="E751" s="59" t="s">
        <v>24</v>
      </c>
      <c r="F751" s="40" t="s">
        <v>12</v>
      </c>
      <c r="G751" s="39" t="s">
        <v>10</v>
      </c>
      <c r="H751" s="39" t="s">
        <v>11</v>
      </c>
      <c r="I751" s="39" t="s">
        <v>15</v>
      </c>
      <c r="J751" s="39" t="s">
        <v>13</v>
      </c>
      <c r="K751" s="39" t="s">
        <v>368</v>
      </c>
      <c r="L751" s="39" t="s">
        <v>687</v>
      </c>
      <c r="M751" s="59" t="s">
        <v>26</v>
      </c>
      <c r="N751" s="56">
        <f>N731+1</f>
        <v>43419</v>
      </c>
      <c r="O751" s="4">
        <v>0.375</v>
      </c>
      <c r="P751" s="4">
        <f>O751</f>
        <v>0.375</v>
      </c>
      <c r="Q751" s="47" t="s">
        <v>23</v>
      </c>
      <c r="R751" s="86" t="s">
        <v>813</v>
      </c>
      <c r="S751" s="5">
        <f t="shared" ref="S751" si="385">SUM(P751-O751)</f>
        <v>0</v>
      </c>
    </row>
    <row r="752" spans="1:19" ht="10.5" customHeight="1" outlineLevel="1" x14ac:dyDescent="0.2">
      <c r="B752" s="16"/>
      <c r="C752" s="13"/>
      <c r="D752" s="16">
        <f>S752</f>
        <v>2.0833333333333315E-2</v>
      </c>
      <c r="E752" s="16"/>
      <c r="F752" s="16"/>
      <c r="G752" s="16"/>
      <c r="H752" s="16"/>
      <c r="I752" s="16"/>
      <c r="J752" s="16"/>
      <c r="M752" s="16"/>
      <c r="N752" s="2">
        <f>N751</f>
        <v>43419</v>
      </c>
      <c r="O752" s="5">
        <f t="shared" ref="O752:O771" si="386">SUM(P751)</f>
        <v>0.375</v>
      </c>
      <c r="P752" s="4">
        <f t="shared" ref="P752:P771" si="387">P751+0.0208333333333333</f>
        <v>0.39583333333333331</v>
      </c>
      <c r="Q752" s="176" t="s">
        <v>3</v>
      </c>
      <c r="R752" s="6" t="s">
        <v>21</v>
      </c>
      <c r="S752" s="5">
        <f t="shared" ref="S752:S754" si="388">SUM(P752-O752)</f>
        <v>2.0833333333333315E-2</v>
      </c>
    </row>
    <row r="753" spans="1:19" ht="10.5" customHeight="1" outlineLevel="1" x14ac:dyDescent="0.2">
      <c r="B753" s="16"/>
      <c r="C753" s="13"/>
      <c r="D753" s="16"/>
      <c r="E753" s="16"/>
      <c r="F753" s="16"/>
      <c r="G753" s="16"/>
      <c r="H753" s="16"/>
      <c r="I753" s="16"/>
      <c r="J753" s="16"/>
      <c r="K753" s="16"/>
      <c r="L753" s="16">
        <f>S753</f>
        <v>2.0833333333333315E-2</v>
      </c>
      <c r="M753" s="16"/>
      <c r="N753" s="2">
        <f>N751</f>
        <v>43419</v>
      </c>
      <c r="O753" s="5">
        <f t="shared" si="386"/>
        <v>0.39583333333333331</v>
      </c>
      <c r="P753" s="4">
        <f t="shared" si="387"/>
        <v>0.41666666666666663</v>
      </c>
      <c r="Q753" s="176" t="s">
        <v>687</v>
      </c>
      <c r="R753" s="86" t="s">
        <v>827</v>
      </c>
      <c r="S753" s="5">
        <f t="shared" si="388"/>
        <v>2.0833333333333315E-2</v>
      </c>
    </row>
    <row r="754" spans="1:19" ht="10.5" customHeight="1" outlineLevel="1" x14ac:dyDescent="0.2">
      <c r="B754" s="16"/>
      <c r="C754" s="13"/>
      <c r="D754" s="16"/>
      <c r="E754" s="16"/>
      <c r="F754" s="16"/>
      <c r="G754" s="16"/>
      <c r="H754" s="16"/>
      <c r="I754" s="16"/>
      <c r="J754" s="16"/>
      <c r="K754" s="16"/>
      <c r="L754" s="16">
        <f>S754</f>
        <v>2.0833333333333315E-2</v>
      </c>
      <c r="M754" s="13"/>
      <c r="N754" s="2">
        <f>N751</f>
        <v>43419</v>
      </c>
      <c r="O754" s="5">
        <f t="shared" si="386"/>
        <v>0.41666666666666663</v>
      </c>
      <c r="P754" s="4">
        <f t="shared" si="387"/>
        <v>0.43749999999999994</v>
      </c>
      <c r="Q754" s="176" t="s">
        <v>687</v>
      </c>
      <c r="R754" s="86" t="s">
        <v>827</v>
      </c>
      <c r="S754" s="5">
        <f t="shared" si="388"/>
        <v>2.0833333333333315E-2</v>
      </c>
    </row>
    <row r="755" spans="1:19" ht="10.5" customHeight="1" outlineLevel="1" x14ac:dyDescent="0.2">
      <c r="B755" s="16"/>
      <c r="C755" s="16"/>
      <c r="D755" s="16"/>
      <c r="E755" s="16"/>
      <c r="F755" s="16"/>
      <c r="G755" s="16"/>
      <c r="H755" s="16"/>
      <c r="I755" s="16"/>
      <c r="J755" s="16"/>
      <c r="K755" s="16"/>
      <c r="L755" s="16">
        <f>S755</f>
        <v>2.0833333333333315E-2</v>
      </c>
      <c r="M755" s="16"/>
      <c r="N755" s="2">
        <f>N751</f>
        <v>43419</v>
      </c>
      <c r="O755" s="5">
        <f t="shared" si="386"/>
        <v>0.43749999999999994</v>
      </c>
      <c r="P755" s="4">
        <f t="shared" si="387"/>
        <v>0.45833333333333326</v>
      </c>
      <c r="Q755" s="176" t="s">
        <v>687</v>
      </c>
      <c r="R755" s="86" t="s">
        <v>827</v>
      </c>
      <c r="S755" s="5">
        <f>SUM(P755-O755)</f>
        <v>2.0833333333333315E-2</v>
      </c>
    </row>
    <row r="756" spans="1:19" ht="10.5" customHeight="1" outlineLevel="1" x14ac:dyDescent="0.2">
      <c r="B756" s="16"/>
      <c r="C756" s="16"/>
      <c r="D756" s="16"/>
      <c r="E756" s="16"/>
      <c r="F756" s="16"/>
      <c r="G756" s="16">
        <f>S756</f>
        <v>2.0833333333333315E-2</v>
      </c>
      <c r="H756" s="16"/>
      <c r="I756" s="16"/>
      <c r="J756" s="16"/>
      <c r="K756" s="16"/>
      <c r="L756" s="16"/>
      <c r="M756" s="16"/>
      <c r="N756" s="2">
        <f>N751</f>
        <v>43419</v>
      </c>
      <c r="O756" s="5">
        <f t="shared" si="386"/>
        <v>0.45833333333333326</v>
      </c>
      <c r="P756" s="4">
        <f t="shared" si="387"/>
        <v>0.47916666666666657</v>
      </c>
      <c r="Q756" s="176" t="s">
        <v>10</v>
      </c>
      <c r="R756" s="86" t="s">
        <v>823</v>
      </c>
      <c r="S756" s="5">
        <f>SUM(P756-O756)</f>
        <v>2.0833333333333315E-2</v>
      </c>
    </row>
    <row r="757" spans="1:19" ht="10.5" customHeight="1" outlineLevel="1" x14ac:dyDescent="0.2">
      <c r="B757" s="16"/>
      <c r="C757" s="13"/>
      <c r="D757" s="16"/>
      <c r="E757" s="16"/>
      <c r="F757" s="16"/>
      <c r="G757" s="16"/>
      <c r="H757" s="16"/>
      <c r="I757" s="16">
        <f>S757</f>
        <v>2.0833333333333315E-2</v>
      </c>
      <c r="J757" s="16"/>
      <c r="K757" s="16"/>
      <c r="L757" s="16"/>
      <c r="M757" s="13"/>
      <c r="N757" s="2">
        <f>N751</f>
        <v>43419</v>
      </c>
      <c r="O757" s="5">
        <f t="shared" si="386"/>
        <v>0.47916666666666657</v>
      </c>
      <c r="P757" s="4">
        <f t="shared" si="387"/>
        <v>0.49999999999999989</v>
      </c>
      <c r="Q757" s="176" t="s">
        <v>36</v>
      </c>
      <c r="R757" s="86" t="s">
        <v>764</v>
      </c>
      <c r="S757" s="5">
        <f t="shared" ref="S757:S760" si="389">SUM(P757-O757)</f>
        <v>2.0833333333333315E-2</v>
      </c>
    </row>
    <row r="758" spans="1:19" ht="10.5" customHeight="1" outlineLevel="1" x14ac:dyDescent="0.2">
      <c r="B758" s="16"/>
      <c r="C758" s="13"/>
      <c r="D758" s="16"/>
      <c r="E758" s="16"/>
      <c r="F758" s="16"/>
      <c r="G758" s="16"/>
      <c r="H758" s="16"/>
      <c r="I758" s="16">
        <f>S758</f>
        <v>2.0833333333333259E-2</v>
      </c>
      <c r="J758" s="16"/>
      <c r="L758" s="16"/>
      <c r="M758" s="16"/>
      <c r="N758" s="2">
        <f>N751</f>
        <v>43419</v>
      </c>
      <c r="O758" s="5">
        <f t="shared" si="386"/>
        <v>0.49999999999999989</v>
      </c>
      <c r="P758" s="4">
        <f t="shared" si="387"/>
        <v>0.52083333333333315</v>
      </c>
      <c r="Q758" s="176" t="s">
        <v>36</v>
      </c>
      <c r="R758" s="86" t="s">
        <v>764</v>
      </c>
      <c r="S758" s="5">
        <f t="shared" si="389"/>
        <v>2.0833333333333259E-2</v>
      </c>
    </row>
    <row r="759" spans="1:19" ht="10.5" customHeight="1" outlineLevel="1" x14ac:dyDescent="0.2">
      <c r="B759" s="16"/>
      <c r="C759" s="13"/>
      <c r="D759" s="16"/>
      <c r="E759" s="16"/>
      <c r="F759" s="16"/>
      <c r="G759" s="16"/>
      <c r="H759" s="16"/>
      <c r="I759" s="16"/>
      <c r="J759" s="16"/>
      <c r="K759" s="16">
        <f>S759</f>
        <v>2.0833333333333259E-2</v>
      </c>
      <c r="L759" s="16"/>
      <c r="M759" s="13"/>
      <c r="N759" s="2">
        <f>N751</f>
        <v>43419</v>
      </c>
      <c r="O759" s="5">
        <f t="shared" si="386"/>
        <v>0.52083333333333315</v>
      </c>
      <c r="P759" s="4">
        <f t="shared" si="387"/>
        <v>0.54166666666666641</v>
      </c>
      <c r="Q759" s="176" t="s">
        <v>368</v>
      </c>
      <c r="R759" s="86" t="s">
        <v>826</v>
      </c>
      <c r="S759" s="5">
        <f t="shared" si="389"/>
        <v>2.0833333333333259E-2</v>
      </c>
    </row>
    <row r="760" spans="1:19" ht="10.5" customHeight="1" outlineLevel="1" x14ac:dyDescent="0.2">
      <c r="B760" s="16"/>
      <c r="C760" s="13"/>
      <c r="D760" s="16"/>
      <c r="E760" s="16"/>
      <c r="F760" s="16"/>
      <c r="G760" s="16"/>
      <c r="H760" s="16"/>
      <c r="I760" s="16"/>
      <c r="J760" s="16"/>
      <c r="K760" s="16">
        <f>S760</f>
        <v>2.0833333333333259E-2</v>
      </c>
      <c r="L760" s="16"/>
      <c r="M760" s="13"/>
      <c r="N760" s="2">
        <f>N751</f>
        <v>43419</v>
      </c>
      <c r="O760" s="5">
        <f t="shared" si="386"/>
        <v>0.54166666666666641</v>
      </c>
      <c r="P760" s="4">
        <f t="shared" si="387"/>
        <v>0.56249999999999967</v>
      </c>
      <c r="Q760" s="176" t="s">
        <v>368</v>
      </c>
      <c r="R760" s="86" t="s">
        <v>826</v>
      </c>
      <c r="S760" s="5">
        <f t="shared" si="389"/>
        <v>2.0833333333333259E-2</v>
      </c>
    </row>
    <row r="761" spans="1:19" ht="10.5" customHeight="1" outlineLevel="1" x14ac:dyDescent="0.2">
      <c r="B761" s="16"/>
      <c r="C761" s="16"/>
      <c r="D761" s="16"/>
      <c r="E761" s="16"/>
      <c r="F761" s="16"/>
      <c r="G761" s="16"/>
      <c r="H761" s="16"/>
      <c r="I761" s="16">
        <f>S761</f>
        <v>2.0833333333333259E-2</v>
      </c>
      <c r="J761" s="16"/>
      <c r="K761" s="16"/>
      <c r="L761" s="16"/>
      <c r="M761" s="16"/>
      <c r="N761" s="2">
        <f>N751</f>
        <v>43419</v>
      </c>
      <c r="O761" s="5">
        <f t="shared" si="386"/>
        <v>0.56249999999999967</v>
      </c>
      <c r="P761" s="4">
        <f t="shared" si="387"/>
        <v>0.58333333333333293</v>
      </c>
      <c r="Q761" s="176" t="s">
        <v>36</v>
      </c>
      <c r="R761" s="86" t="s">
        <v>764</v>
      </c>
      <c r="S761" s="5">
        <f>SUM(P761-O761)</f>
        <v>2.0833333333333259E-2</v>
      </c>
    </row>
    <row r="762" spans="1:19" ht="10.5" customHeight="1" outlineLevel="1" x14ac:dyDescent="0.2">
      <c r="A762" s="16"/>
      <c r="B762" s="16"/>
      <c r="C762" s="16"/>
      <c r="D762" s="16"/>
      <c r="E762" s="16"/>
      <c r="F762" s="16"/>
      <c r="G762" s="16"/>
      <c r="H762" s="16"/>
      <c r="I762" s="16"/>
      <c r="J762" s="16"/>
      <c r="K762" s="16">
        <f>S762</f>
        <v>2.0833333333333259E-2</v>
      </c>
      <c r="L762" s="16"/>
      <c r="M762" s="16"/>
      <c r="N762" s="2">
        <f>N751</f>
        <v>43419</v>
      </c>
      <c r="O762" s="5">
        <f t="shared" si="386"/>
        <v>0.58333333333333293</v>
      </c>
      <c r="P762" s="4">
        <f t="shared" si="387"/>
        <v>0.60416666666666619</v>
      </c>
      <c r="Q762" s="176" t="s">
        <v>368</v>
      </c>
      <c r="R762" s="86" t="s">
        <v>826</v>
      </c>
      <c r="S762" s="5">
        <f>SUM(P762-O762)</f>
        <v>2.0833333333333259E-2</v>
      </c>
    </row>
    <row r="763" spans="1:19" ht="10.5" customHeight="1" outlineLevel="1" x14ac:dyDescent="0.2">
      <c r="B763" s="16"/>
      <c r="C763" s="13"/>
      <c r="D763" s="16"/>
      <c r="E763" s="16"/>
      <c r="F763" s="16"/>
      <c r="G763" s="16"/>
      <c r="H763" s="16"/>
      <c r="I763" s="16"/>
      <c r="J763" s="16"/>
      <c r="K763" s="16">
        <f>S763</f>
        <v>2.0833333333333259E-2</v>
      </c>
      <c r="L763" s="16"/>
      <c r="M763" s="16"/>
      <c r="N763" s="2">
        <f>N751</f>
        <v>43419</v>
      </c>
      <c r="O763" s="5">
        <f t="shared" si="386"/>
        <v>0.60416666666666619</v>
      </c>
      <c r="P763" s="4">
        <f t="shared" si="387"/>
        <v>0.62499999999999944</v>
      </c>
      <c r="Q763" s="176" t="s">
        <v>368</v>
      </c>
      <c r="R763" s="86" t="s">
        <v>826</v>
      </c>
      <c r="S763" s="5">
        <f>SUM(P763-O763)</f>
        <v>2.0833333333333259E-2</v>
      </c>
    </row>
    <row r="764" spans="1:19" ht="10.5" customHeight="1" outlineLevel="1" x14ac:dyDescent="0.2">
      <c r="B764" s="16"/>
      <c r="C764" s="13"/>
      <c r="D764" s="16"/>
      <c r="E764" s="16"/>
      <c r="F764" s="16"/>
      <c r="G764" s="16"/>
      <c r="H764" s="16"/>
      <c r="I764" s="16"/>
      <c r="J764" s="16"/>
      <c r="K764" s="16">
        <f>S764</f>
        <v>2.0833333333333259E-2</v>
      </c>
      <c r="L764" s="16"/>
      <c r="M764" s="16"/>
      <c r="N764" s="2">
        <f>N751</f>
        <v>43419</v>
      </c>
      <c r="O764" s="5">
        <f t="shared" si="386"/>
        <v>0.62499999999999944</v>
      </c>
      <c r="P764" s="4">
        <f t="shared" si="387"/>
        <v>0.6458333333333327</v>
      </c>
      <c r="Q764" s="176" t="s">
        <v>368</v>
      </c>
      <c r="R764" s="86" t="s">
        <v>825</v>
      </c>
      <c r="S764" s="5">
        <f t="shared" ref="S764" si="390">SUM(P764-O764)</f>
        <v>2.0833333333333259E-2</v>
      </c>
    </row>
    <row r="765" spans="1:19" ht="10.5" customHeight="1" outlineLevel="1" x14ac:dyDescent="0.2">
      <c r="B765" s="16"/>
      <c r="C765" s="13"/>
      <c r="D765" s="16">
        <f>S765</f>
        <v>2.0833333333333259E-2</v>
      </c>
      <c r="E765" s="16"/>
      <c r="F765" s="16"/>
      <c r="G765" s="16"/>
      <c r="H765" s="16"/>
      <c r="I765" s="16"/>
      <c r="J765" s="16"/>
      <c r="K765" s="16"/>
      <c r="L765" s="16"/>
      <c r="M765" s="16"/>
      <c r="N765" s="2">
        <f>N751</f>
        <v>43419</v>
      </c>
      <c r="O765" s="5">
        <f t="shared" si="386"/>
        <v>0.6458333333333327</v>
      </c>
      <c r="P765" s="4">
        <f t="shared" si="387"/>
        <v>0.66666666666666596</v>
      </c>
      <c r="Q765" s="176" t="s">
        <v>3</v>
      </c>
      <c r="R765" s="86" t="s">
        <v>824</v>
      </c>
      <c r="S765" s="5">
        <f>SUM(P765-O765)</f>
        <v>2.0833333333333259E-2</v>
      </c>
    </row>
    <row r="766" spans="1:19" ht="10.5" customHeight="1" outlineLevel="1" x14ac:dyDescent="0.2">
      <c r="B766" s="16"/>
      <c r="C766" s="13"/>
      <c r="D766" s="16"/>
      <c r="E766" s="16"/>
      <c r="F766" s="16"/>
      <c r="G766" s="16"/>
      <c r="H766" s="16"/>
      <c r="I766" s="16">
        <f>S766</f>
        <v>2.0833333333333259E-2</v>
      </c>
      <c r="J766" s="16"/>
      <c r="K766" s="16"/>
      <c r="L766" s="16"/>
      <c r="M766" s="16"/>
      <c r="N766" s="2">
        <f>N751</f>
        <v>43419</v>
      </c>
      <c r="O766" s="5">
        <f t="shared" si="386"/>
        <v>0.66666666666666596</v>
      </c>
      <c r="P766" s="4">
        <f t="shared" si="387"/>
        <v>0.68749999999999922</v>
      </c>
      <c r="Q766" s="176" t="s">
        <v>36</v>
      </c>
      <c r="R766" s="86" t="s">
        <v>764</v>
      </c>
      <c r="S766" s="5">
        <f t="shared" ref="S766:S769" si="391">SUM(P766-O766)</f>
        <v>2.0833333333333259E-2</v>
      </c>
    </row>
    <row r="767" spans="1:19" ht="10.5" customHeight="1" outlineLevel="1" x14ac:dyDescent="0.2">
      <c r="B767" s="16"/>
      <c r="C767" s="13"/>
      <c r="D767" s="16"/>
      <c r="E767" s="16"/>
      <c r="F767" s="16"/>
      <c r="G767" s="16"/>
      <c r="H767" s="16"/>
      <c r="I767" s="16">
        <f>S767</f>
        <v>2.0833333333333259E-2</v>
      </c>
      <c r="J767" s="16"/>
      <c r="K767" s="16"/>
      <c r="L767" s="16"/>
      <c r="M767" s="16"/>
      <c r="N767" s="2">
        <f>N751</f>
        <v>43419</v>
      </c>
      <c r="O767" s="5">
        <f t="shared" si="386"/>
        <v>0.68749999999999922</v>
      </c>
      <c r="P767" s="4">
        <f t="shared" si="387"/>
        <v>0.70833333333333248</v>
      </c>
      <c r="Q767" s="176" t="s">
        <v>36</v>
      </c>
      <c r="R767" s="86" t="s">
        <v>764</v>
      </c>
      <c r="S767" s="5">
        <f t="shared" si="391"/>
        <v>2.0833333333333259E-2</v>
      </c>
    </row>
    <row r="768" spans="1:19" ht="10.5" customHeight="1" outlineLevel="1" x14ac:dyDescent="0.2">
      <c r="B768" s="16">
        <f>S768</f>
        <v>2.0833333333333259E-2</v>
      </c>
      <c r="C768" s="13"/>
      <c r="D768" s="16"/>
      <c r="E768" s="16"/>
      <c r="F768" s="16"/>
      <c r="G768" s="16"/>
      <c r="H768" s="16"/>
      <c r="I768" s="16"/>
      <c r="J768" s="16"/>
      <c r="K768" s="16"/>
      <c r="L768" s="16"/>
      <c r="M768" s="16"/>
      <c r="N768" s="2">
        <f>N751</f>
        <v>43419</v>
      </c>
      <c r="O768" s="5">
        <f t="shared" si="386"/>
        <v>0.70833333333333248</v>
      </c>
      <c r="P768" s="4">
        <f t="shared" si="387"/>
        <v>0.72916666666666574</v>
      </c>
      <c r="Q768" s="176" t="s">
        <v>252</v>
      </c>
      <c r="R768" s="86" t="s">
        <v>820</v>
      </c>
      <c r="S768" s="5">
        <f t="shared" si="391"/>
        <v>2.0833333333333259E-2</v>
      </c>
    </row>
    <row r="769" spans="1:19" ht="10.5" customHeight="1" outlineLevel="1" x14ac:dyDescent="0.2">
      <c r="B769" s="16">
        <f>S769</f>
        <v>2.0833333333333259E-2</v>
      </c>
      <c r="C769" s="13"/>
      <c r="D769" s="16"/>
      <c r="E769" s="16"/>
      <c r="F769" s="16"/>
      <c r="G769" s="16"/>
      <c r="H769" s="16"/>
      <c r="I769" s="16"/>
      <c r="J769" s="16"/>
      <c r="K769" s="16"/>
      <c r="L769" s="16"/>
      <c r="M769" s="16"/>
      <c r="N769" s="2">
        <f>N751</f>
        <v>43419</v>
      </c>
      <c r="O769" s="5">
        <f t="shared" si="386"/>
        <v>0.72916666666666574</v>
      </c>
      <c r="P769" s="4">
        <f t="shared" si="387"/>
        <v>0.749999999999999</v>
      </c>
      <c r="Q769" s="176" t="s">
        <v>252</v>
      </c>
      <c r="R769" s="86" t="s">
        <v>820</v>
      </c>
      <c r="S769" s="5">
        <f t="shared" si="391"/>
        <v>2.0833333333333259E-2</v>
      </c>
    </row>
    <row r="770" spans="1:19" ht="10.5" customHeight="1" outlineLevel="1" x14ac:dyDescent="0.2">
      <c r="B770" s="16">
        <f>S770</f>
        <v>2.0833333333333259E-2</v>
      </c>
      <c r="C770" s="13"/>
      <c r="D770" s="16"/>
      <c r="E770" s="16"/>
      <c r="F770" s="16"/>
      <c r="G770" s="16"/>
      <c r="H770" s="16"/>
      <c r="I770" s="16"/>
      <c r="J770" s="16"/>
      <c r="K770" s="16"/>
      <c r="L770" s="16"/>
      <c r="M770" s="16"/>
      <c r="N770" s="2">
        <f>N751</f>
        <v>43419</v>
      </c>
      <c r="O770" s="5">
        <f t="shared" si="386"/>
        <v>0.749999999999999</v>
      </c>
      <c r="P770" s="4">
        <f t="shared" si="387"/>
        <v>0.77083333333333226</v>
      </c>
      <c r="Q770" s="176" t="s">
        <v>252</v>
      </c>
      <c r="R770" s="86" t="s">
        <v>820</v>
      </c>
      <c r="S770" s="5">
        <f>SUM(P770-O770)</f>
        <v>2.0833333333333259E-2</v>
      </c>
    </row>
    <row r="771" spans="1:19" ht="10.5" customHeight="1" outlineLevel="1" thickBot="1" x14ac:dyDescent="0.25">
      <c r="B771" s="16">
        <f>S771</f>
        <v>2.0833333333333259E-2</v>
      </c>
      <c r="C771" s="13"/>
      <c r="D771" s="16"/>
      <c r="E771" s="16"/>
      <c r="F771" s="16"/>
      <c r="G771" s="16"/>
      <c r="H771" s="16"/>
      <c r="I771" s="16"/>
      <c r="J771" s="16"/>
      <c r="K771" s="16"/>
      <c r="L771" s="16"/>
      <c r="M771" s="16"/>
      <c r="N771" s="2">
        <f>N751</f>
        <v>43419</v>
      </c>
      <c r="O771" s="5">
        <f t="shared" si="386"/>
        <v>0.77083333333333226</v>
      </c>
      <c r="P771" s="4">
        <f t="shared" si="387"/>
        <v>0.79166666666666552</v>
      </c>
      <c r="Q771" s="176" t="s">
        <v>252</v>
      </c>
      <c r="R771" s="86" t="s">
        <v>820</v>
      </c>
      <c r="S771" s="5">
        <f t="shared" ref="S771" si="392">SUM(P771-O771)</f>
        <v>2.0833333333333259E-2</v>
      </c>
    </row>
    <row r="772" spans="1:19" ht="10.5" customHeight="1" outlineLevel="1" x14ac:dyDescent="0.2">
      <c r="A772" s="17">
        <f t="shared" ref="A772:M772" si="393">SUM(A752:A771)</f>
        <v>0</v>
      </c>
      <c r="B772" s="17">
        <f t="shared" si="393"/>
        <v>8.3333333333333037E-2</v>
      </c>
      <c r="C772" s="17">
        <f t="shared" si="393"/>
        <v>0</v>
      </c>
      <c r="D772" s="17">
        <f t="shared" si="393"/>
        <v>4.1666666666666574E-2</v>
      </c>
      <c r="E772" s="17">
        <f t="shared" si="393"/>
        <v>0</v>
      </c>
      <c r="F772" s="17">
        <f t="shared" si="393"/>
        <v>0</v>
      </c>
      <c r="G772" s="17">
        <f t="shared" si="393"/>
        <v>2.0833333333333315E-2</v>
      </c>
      <c r="H772" s="17">
        <f t="shared" si="393"/>
        <v>0</v>
      </c>
      <c r="I772" s="17">
        <f t="shared" si="393"/>
        <v>0.10416666666666635</v>
      </c>
      <c r="J772" s="17">
        <f t="shared" si="393"/>
        <v>0</v>
      </c>
      <c r="K772" s="17">
        <f t="shared" si="393"/>
        <v>0.1041666666666663</v>
      </c>
      <c r="L772" s="17">
        <f t="shared" si="393"/>
        <v>6.2499999999999944E-2</v>
      </c>
      <c r="M772" s="17">
        <f t="shared" si="393"/>
        <v>0</v>
      </c>
      <c r="N772" s="55" t="b">
        <f>SUM(A772:M772) = S772</f>
        <v>1</v>
      </c>
      <c r="O772" s="23"/>
      <c r="P772" s="23"/>
      <c r="Q772" s="49"/>
      <c r="R772" s="49"/>
      <c r="S772" s="17">
        <f>SUM(S752:S771)</f>
        <v>0.41666666666666552</v>
      </c>
    </row>
    <row r="773" spans="1:19" ht="10.5" customHeight="1" outlineLevel="1" x14ac:dyDescent="0.2">
      <c r="A773" s="8">
        <f t="shared" ref="A773:C773" si="394">(A772-INT(A772))*24</f>
        <v>0</v>
      </c>
      <c r="B773" s="8">
        <f t="shared" si="394"/>
        <v>1.9999999999999929</v>
      </c>
      <c r="C773" s="8">
        <f t="shared" si="394"/>
        <v>0</v>
      </c>
      <c r="D773" s="18">
        <f>(D772-INT(D772))*24</f>
        <v>0.99999999999999778</v>
      </c>
      <c r="E773" s="18">
        <f>(E772-INT(E772))*24</f>
        <v>0</v>
      </c>
      <c r="F773" s="18">
        <f>(F772-INT(F772))*24</f>
        <v>0</v>
      </c>
      <c r="G773" s="18">
        <f>(G772-INT(G772))*24</f>
        <v>0.49999999999999956</v>
      </c>
      <c r="H773" s="18">
        <f t="shared" ref="H773:M773" si="395">(H772-INT(H772))*24</f>
        <v>0</v>
      </c>
      <c r="I773" s="18">
        <f t="shared" si="395"/>
        <v>2.4999999999999925</v>
      </c>
      <c r="J773" s="18">
        <f t="shared" si="395"/>
        <v>0</v>
      </c>
      <c r="K773" s="18">
        <f t="shared" si="395"/>
        <v>2.4999999999999911</v>
      </c>
      <c r="L773" s="18">
        <f t="shared" si="395"/>
        <v>1.4999999999999987</v>
      </c>
      <c r="M773" s="57">
        <f t="shared" si="395"/>
        <v>0</v>
      </c>
      <c r="N773" s="26">
        <f>SUM(A773:M773)</f>
        <v>9.9999999999999716</v>
      </c>
      <c r="O773" s="24"/>
      <c r="P773" s="24"/>
      <c r="Q773" s="50"/>
      <c r="R773" s="50"/>
      <c r="S773" s="52"/>
    </row>
    <row r="774" spans="1:19" ht="10.5" customHeight="1" outlineLevel="1" thickBot="1" x14ac:dyDescent="0.25">
      <c r="A774" s="27"/>
      <c r="B774" s="19"/>
      <c r="C774" s="19"/>
      <c r="D774" s="20">
        <f>SUM(A773:D773)</f>
        <v>2.9999999999999907</v>
      </c>
      <c r="E774" s="20">
        <f t="shared" ref="E774:M774" si="396">E773</f>
        <v>0</v>
      </c>
      <c r="F774" s="20">
        <f t="shared" si="396"/>
        <v>0</v>
      </c>
      <c r="G774" s="20">
        <f t="shared" si="396"/>
        <v>0.49999999999999956</v>
      </c>
      <c r="H774" s="20">
        <f t="shared" si="396"/>
        <v>0</v>
      </c>
      <c r="I774" s="20">
        <f t="shared" si="396"/>
        <v>2.4999999999999925</v>
      </c>
      <c r="J774" s="20">
        <f t="shared" si="396"/>
        <v>0</v>
      </c>
      <c r="K774" s="20">
        <f t="shared" si="396"/>
        <v>2.4999999999999911</v>
      </c>
      <c r="L774" s="20">
        <f t="shared" si="396"/>
        <v>1.4999999999999987</v>
      </c>
      <c r="M774" s="58">
        <f t="shared" si="396"/>
        <v>0</v>
      </c>
      <c r="N774" s="60">
        <f>S774</f>
        <v>0.41666666666666552</v>
      </c>
      <c r="O774" s="25"/>
      <c r="P774" s="25"/>
      <c r="Q774" s="51"/>
      <c r="R774" s="51"/>
      <c r="S774" s="54">
        <f>SUM(S772:S773)</f>
        <v>0.41666666666666552</v>
      </c>
    </row>
    <row r="775" spans="1:19" ht="10.5" customHeight="1" outlineLevel="1" thickBot="1" x14ac:dyDescent="0.25">
      <c r="A775" s="39"/>
      <c r="B775" s="40" t="s">
        <v>252</v>
      </c>
      <c r="C775" s="40" t="s">
        <v>19</v>
      </c>
      <c r="D775" s="40" t="s">
        <v>3</v>
      </c>
      <c r="E775" s="59" t="s">
        <v>24</v>
      </c>
      <c r="F775" s="40" t="s">
        <v>12</v>
      </c>
      <c r="G775" s="39" t="s">
        <v>10</v>
      </c>
      <c r="H775" s="39" t="s">
        <v>11</v>
      </c>
      <c r="I775" s="39" t="s">
        <v>15</v>
      </c>
      <c r="J775" s="39" t="s">
        <v>13</v>
      </c>
      <c r="K775" s="39" t="s">
        <v>368</v>
      </c>
      <c r="L775" s="39" t="s">
        <v>687</v>
      </c>
      <c r="M775" s="59" t="s">
        <v>26</v>
      </c>
      <c r="N775" s="56">
        <f>N751+1</f>
        <v>43420</v>
      </c>
      <c r="O775" s="4">
        <v>0.41666666666666669</v>
      </c>
      <c r="P775" s="4">
        <f>O775</f>
        <v>0.41666666666666669</v>
      </c>
      <c r="Q775" s="47" t="s">
        <v>23</v>
      </c>
      <c r="R775" s="86" t="s">
        <v>661</v>
      </c>
      <c r="S775" s="5">
        <f t="shared" ref="S775" si="397">SUM(P775-O775)</f>
        <v>0</v>
      </c>
    </row>
    <row r="776" spans="1:19" ht="10.5" customHeight="1" outlineLevel="1" x14ac:dyDescent="0.2">
      <c r="B776" s="16"/>
      <c r="C776" s="13"/>
      <c r="D776" s="16">
        <f>S776</f>
        <v>2.0833333333333315E-2</v>
      </c>
      <c r="E776" s="16"/>
      <c r="F776" s="16"/>
      <c r="G776" s="16"/>
      <c r="H776" s="16"/>
      <c r="J776" s="16"/>
      <c r="M776" s="16"/>
      <c r="N776" s="2">
        <f>N775</f>
        <v>43420</v>
      </c>
      <c r="O776" s="3">
        <f>SUM(P775)</f>
        <v>0.41666666666666669</v>
      </c>
      <c r="P776" s="4">
        <f>P775+0.0208333333333333</f>
        <v>0.4375</v>
      </c>
      <c r="Q776" s="176" t="s">
        <v>3</v>
      </c>
      <c r="R776" s="6" t="s">
        <v>21</v>
      </c>
      <c r="S776" s="5">
        <f t="shared" ref="S776:S777" si="398">SUM(P776-O776)</f>
        <v>2.0833333333333315E-2</v>
      </c>
    </row>
    <row r="777" spans="1:19" ht="10.5" customHeight="1" outlineLevel="1" x14ac:dyDescent="0.2">
      <c r="B777" s="16"/>
      <c r="C777" s="13"/>
      <c r="D777" s="16"/>
      <c r="E777" s="16"/>
      <c r="F777" s="16"/>
      <c r="G777" s="16"/>
      <c r="H777" s="16"/>
      <c r="I777" s="16">
        <f>S777</f>
        <v>2.0833333333333315E-2</v>
      </c>
      <c r="J777" s="16"/>
      <c r="K777" s="16"/>
      <c r="M777" s="16"/>
      <c r="N777" s="2">
        <f>N775</f>
        <v>43420</v>
      </c>
      <c r="O777" s="3">
        <f t="shared" ref="O777:O790" si="399">SUM(P776)</f>
        <v>0.4375</v>
      </c>
      <c r="P777" s="4">
        <f t="shared" ref="P777:P790" si="400">P776+0.0208333333333333</f>
        <v>0.45833333333333331</v>
      </c>
      <c r="Q777" s="176" t="s">
        <v>36</v>
      </c>
      <c r="R777" s="6" t="s">
        <v>828</v>
      </c>
      <c r="S777" s="5">
        <f t="shared" si="398"/>
        <v>2.0833333333333315E-2</v>
      </c>
    </row>
    <row r="778" spans="1:19" ht="10.5" customHeight="1" outlineLevel="1" x14ac:dyDescent="0.2">
      <c r="B778" s="16"/>
      <c r="C778" s="13"/>
      <c r="D778" s="5"/>
      <c r="E778" s="16"/>
      <c r="F778" s="16"/>
      <c r="G778" s="16"/>
      <c r="H778" s="16"/>
      <c r="I778" s="16">
        <f>S778</f>
        <v>2.0833333333333315E-2</v>
      </c>
      <c r="J778" s="16"/>
      <c r="K778" s="16"/>
      <c r="L778" s="16"/>
      <c r="M778" s="13"/>
      <c r="N778" s="2">
        <f>N775</f>
        <v>43420</v>
      </c>
      <c r="O778" s="3">
        <f t="shared" si="399"/>
        <v>0.45833333333333331</v>
      </c>
      <c r="P778" s="4">
        <f t="shared" si="400"/>
        <v>0.47916666666666663</v>
      </c>
      <c r="Q778" s="176" t="s">
        <v>36</v>
      </c>
      <c r="R778" s="6" t="s">
        <v>828</v>
      </c>
      <c r="S778" s="5">
        <f>SUM(P778-O778)</f>
        <v>2.0833333333333315E-2</v>
      </c>
    </row>
    <row r="779" spans="1:19" ht="10.5" customHeight="1" outlineLevel="1" x14ac:dyDescent="0.2">
      <c r="B779" s="16"/>
      <c r="C779" s="13"/>
      <c r="D779" s="16"/>
      <c r="E779" s="16"/>
      <c r="F779" s="16"/>
      <c r="G779" s="16"/>
      <c r="H779" s="16"/>
      <c r="I779" s="16">
        <f>S779</f>
        <v>2.0833333333333315E-2</v>
      </c>
      <c r="J779" s="16"/>
      <c r="K779" s="16"/>
      <c r="L779" s="16"/>
      <c r="M779" s="16"/>
      <c r="N779" s="2">
        <f>N775</f>
        <v>43420</v>
      </c>
      <c r="O779" s="3">
        <f t="shared" si="399"/>
        <v>0.47916666666666663</v>
      </c>
      <c r="P779" s="4">
        <f t="shared" si="400"/>
        <v>0.49999999999999994</v>
      </c>
      <c r="Q779" s="176" t="s">
        <v>36</v>
      </c>
      <c r="R779" s="6" t="s">
        <v>828</v>
      </c>
      <c r="S779" s="5">
        <f>SUM(P779-O779)</f>
        <v>2.0833333333333315E-2</v>
      </c>
    </row>
    <row r="780" spans="1:19" ht="10.5" customHeight="1" outlineLevel="1" x14ac:dyDescent="0.2">
      <c r="B780" s="16"/>
      <c r="C780" s="13"/>
      <c r="D780" s="16"/>
      <c r="E780" s="16"/>
      <c r="F780" s="16"/>
      <c r="G780" s="16"/>
      <c r="H780" s="16"/>
      <c r="I780" s="16"/>
      <c r="J780" s="16"/>
      <c r="K780" s="16">
        <f>S780</f>
        <v>2.0833333333333315E-2</v>
      </c>
      <c r="L780" s="16"/>
      <c r="M780" s="16"/>
      <c r="N780" s="2">
        <f>N775</f>
        <v>43420</v>
      </c>
      <c r="O780" s="3">
        <f t="shared" si="399"/>
        <v>0.49999999999999994</v>
      </c>
      <c r="P780" s="4">
        <f t="shared" si="400"/>
        <v>0.52083333333333326</v>
      </c>
      <c r="Q780" s="176" t="s">
        <v>368</v>
      </c>
      <c r="R780" s="86" t="s">
        <v>826</v>
      </c>
      <c r="S780" s="5">
        <f>SUM(P780-O780)</f>
        <v>2.0833333333333315E-2</v>
      </c>
    </row>
    <row r="781" spans="1:19" ht="10.5" customHeight="1" outlineLevel="1" x14ac:dyDescent="0.2">
      <c r="B781" s="16"/>
      <c r="C781" s="13"/>
      <c r="D781" s="16"/>
      <c r="E781" s="16"/>
      <c r="F781" s="16"/>
      <c r="G781" s="16"/>
      <c r="H781" s="16"/>
      <c r="I781" s="16"/>
      <c r="J781" s="16"/>
      <c r="K781" s="16">
        <f>S781</f>
        <v>2.0833333333333259E-2</v>
      </c>
      <c r="L781" s="16"/>
      <c r="M781" s="16"/>
      <c r="N781" s="2">
        <f>N775</f>
        <v>43420</v>
      </c>
      <c r="O781" s="3">
        <f t="shared" si="399"/>
        <v>0.52083333333333326</v>
      </c>
      <c r="P781" s="4">
        <f t="shared" si="400"/>
        <v>0.54166666666666652</v>
      </c>
      <c r="Q781" s="176" t="s">
        <v>368</v>
      </c>
      <c r="R781" s="86" t="s">
        <v>825</v>
      </c>
      <c r="S781" s="5">
        <f>SUM(P781-O781)</f>
        <v>2.0833333333333259E-2</v>
      </c>
    </row>
    <row r="782" spans="1:19" ht="10.5" customHeight="1" outlineLevel="1" x14ac:dyDescent="0.2">
      <c r="B782" s="16">
        <f>S782</f>
        <v>2.0833333333333259E-2</v>
      </c>
      <c r="C782" s="13"/>
      <c r="D782" s="16"/>
      <c r="E782" s="16"/>
      <c r="F782" s="16"/>
      <c r="G782" s="16"/>
      <c r="H782" s="16"/>
      <c r="I782" s="16"/>
      <c r="J782" s="16"/>
      <c r="K782" s="16"/>
      <c r="L782" s="16"/>
      <c r="M782" s="16"/>
      <c r="N782" s="2">
        <f>N775</f>
        <v>43420</v>
      </c>
      <c r="O782" s="3">
        <f t="shared" si="399"/>
        <v>0.54166666666666652</v>
      </c>
      <c r="P782" s="4">
        <f t="shared" si="400"/>
        <v>0.56249999999999978</v>
      </c>
      <c r="Q782" s="176" t="s">
        <v>252</v>
      </c>
      <c r="R782" s="86" t="s">
        <v>820</v>
      </c>
      <c r="S782" s="5">
        <f t="shared" ref="S782:S783" si="401">SUM(P782-O782)</f>
        <v>2.0833333333333259E-2</v>
      </c>
    </row>
    <row r="783" spans="1:19" ht="10.5" customHeight="1" outlineLevel="1" x14ac:dyDescent="0.2">
      <c r="B783" s="16">
        <f>S783</f>
        <v>2.0833333333333259E-2</v>
      </c>
      <c r="C783" s="13"/>
      <c r="D783" s="16"/>
      <c r="E783" s="16"/>
      <c r="F783" s="16"/>
      <c r="G783" s="16"/>
      <c r="H783" s="16"/>
      <c r="I783" s="16"/>
      <c r="J783" s="16"/>
      <c r="L783" s="16"/>
      <c r="M783" s="16"/>
      <c r="N783" s="2">
        <f>N775</f>
        <v>43420</v>
      </c>
      <c r="O783" s="3">
        <f t="shared" si="399"/>
        <v>0.56249999999999978</v>
      </c>
      <c r="P783" s="4">
        <f t="shared" si="400"/>
        <v>0.58333333333333304</v>
      </c>
      <c r="Q783" s="176" t="s">
        <v>252</v>
      </c>
      <c r="R783" s="86" t="s">
        <v>820</v>
      </c>
      <c r="S783" s="5">
        <f t="shared" si="401"/>
        <v>2.0833333333333259E-2</v>
      </c>
    </row>
    <row r="784" spans="1:19" ht="10.5" customHeight="1" outlineLevel="1" x14ac:dyDescent="0.2">
      <c r="B784" s="16"/>
      <c r="C784" s="13"/>
      <c r="D784" s="16"/>
      <c r="E784" s="16"/>
      <c r="F784" s="16"/>
      <c r="G784" s="16"/>
      <c r="H784" s="16"/>
      <c r="I784" s="16">
        <f>S784</f>
        <v>2.0833333333333259E-2</v>
      </c>
      <c r="J784" s="16"/>
      <c r="K784" s="16"/>
      <c r="L784" s="16"/>
      <c r="M784" s="16"/>
      <c r="N784" s="2">
        <f>N775</f>
        <v>43420</v>
      </c>
      <c r="O784" s="3">
        <f t="shared" si="399"/>
        <v>0.58333333333333304</v>
      </c>
      <c r="P784" s="4">
        <f t="shared" si="400"/>
        <v>0.6041666666666663</v>
      </c>
      <c r="Q784" s="176" t="s">
        <v>36</v>
      </c>
      <c r="R784" s="86" t="s">
        <v>764</v>
      </c>
      <c r="S784" s="5">
        <f>SUM(P784-O784)</f>
        <v>2.0833333333333259E-2</v>
      </c>
    </row>
    <row r="785" spans="1:19" ht="10.5" customHeight="1" outlineLevel="1" x14ac:dyDescent="0.2">
      <c r="B785" s="16"/>
      <c r="C785" s="16"/>
      <c r="D785" s="16"/>
      <c r="E785" s="16"/>
      <c r="F785" s="16"/>
      <c r="G785" s="16"/>
      <c r="H785" s="16"/>
      <c r="I785" s="16">
        <f>S785</f>
        <v>2.0833333333333259E-2</v>
      </c>
      <c r="J785" s="16"/>
      <c r="K785" s="16"/>
      <c r="L785" s="16"/>
      <c r="M785" s="16"/>
      <c r="N785" s="2">
        <f>N775</f>
        <v>43420</v>
      </c>
      <c r="O785" s="3">
        <f t="shared" si="399"/>
        <v>0.6041666666666663</v>
      </c>
      <c r="P785" s="4">
        <f t="shared" si="400"/>
        <v>0.62499999999999956</v>
      </c>
      <c r="Q785" s="176" t="s">
        <v>36</v>
      </c>
      <c r="R785" s="86" t="s">
        <v>764</v>
      </c>
      <c r="S785" s="5">
        <f>SUM(P785-O785)</f>
        <v>2.0833333333333259E-2</v>
      </c>
    </row>
    <row r="786" spans="1:19" ht="10.5" customHeight="1" outlineLevel="1" x14ac:dyDescent="0.2">
      <c r="B786" s="16"/>
      <c r="C786" s="16"/>
      <c r="D786" s="16"/>
      <c r="E786" s="16"/>
      <c r="F786" s="16"/>
      <c r="G786" s="16"/>
      <c r="H786" s="16"/>
      <c r="I786" s="16">
        <f>S786</f>
        <v>2.0833333333333259E-2</v>
      </c>
      <c r="J786" s="16"/>
      <c r="K786" s="16"/>
      <c r="L786" s="16"/>
      <c r="M786" s="16"/>
      <c r="N786" s="2">
        <f>N775</f>
        <v>43420</v>
      </c>
      <c r="O786" s="3">
        <f t="shared" si="399"/>
        <v>0.62499999999999956</v>
      </c>
      <c r="P786" s="4">
        <f t="shared" si="400"/>
        <v>0.64583333333333282</v>
      </c>
      <c r="Q786" s="176" t="s">
        <v>36</v>
      </c>
      <c r="R786" s="86" t="s">
        <v>764</v>
      </c>
      <c r="S786" s="5">
        <f t="shared" ref="S786:S788" si="402">SUM(P786-O786)</f>
        <v>2.0833333333333259E-2</v>
      </c>
    </row>
    <row r="787" spans="1:19" ht="10.5" customHeight="1" outlineLevel="1" x14ac:dyDescent="0.2">
      <c r="B787" s="16">
        <f>S787</f>
        <v>2.0833333333333259E-2</v>
      </c>
      <c r="C787" s="16"/>
      <c r="D787" s="16"/>
      <c r="E787" s="16"/>
      <c r="F787" s="16"/>
      <c r="G787" s="16"/>
      <c r="H787" s="16"/>
      <c r="I787" s="16"/>
      <c r="J787" s="16"/>
      <c r="K787" s="16"/>
      <c r="L787" s="16"/>
      <c r="M787" s="16"/>
      <c r="N787" s="2">
        <f>N775</f>
        <v>43420</v>
      </c>
      <c r="O787" s="3">
        <f t="shared" si="399"/>
        <v>0.64583333333333282</v>
      </c>
      <c r="P787" s="4">
        <f t="shared" si="400"/>
        <v>0.66666666666666607</v>
      </c>
      <c r="Q787" s="176" t="s">
        <v>252</v>
      </c>
      <c r="R787" s="86" t="s">
        <v>820</v>
      </c>
      <c r="S787" s="5">
        <f t="shared" si="402"/>
        <v>2.0833333333333259E-2</v>
      </c>
    </row>
    <row r="788" spans="1:19" ht="10.5" customHeight="1" outlineLevel="1" x14ac:dyDescent="0.2">
      <c r="B788" s="16">
        <f>S788</f>
        <v>2.0833333333333259E-2</v>
      </c>
      <c r="C788" s="16"/>
      <c r="D788" s="16"/>
      <c r="E788" s="16"/>
      <c r="F788" s="16"/>
      <c r="G788" s="16"/>
      <c r="H788" s="16"/>
      <c r="I788" s="16"/>
      <c r="J788" s="16"/>
      <c r="K788" s="16"/>
      <c r="L788" s="16"/>
      <c r="M788" s="16"/>
      <c r="N788" s="2">
        <f>N775</f>
        <v>43420</v>
      </c>
      <c r="O788" s="3">
        <f t="shared" si="399"/>
        <v>0.66666666666666607</v>
      </c>
      <c r="P788" s="4">
        <f t="shared" si="400"/>
        <v>0.68749999999999933</v>
      </c>
      <c r="Q788" s="176" t="s">
        <v>252</v>
      </c>
      <c r="R788" s="86" t="s">
        <v>820</v>
      </c>
      <c r="S788" s="5">
        <f t="shared" si="402"/>
        <v>2.0833333333333259E-2</v>
      </c>
    </row>
    <row r="789" spans="1:19" ht="10.5" customHeight="1" outlineLevel="1" x14ac:dyDescent="0.2">
      <c r="B789" s="16">
        <f>S789</f>
        <v>2.0833333333333259E-2</v>
      </c>
      <c r="C789" s="16"/>
      <c r="D789" s="16"/>
      <c r="E789" s="16"/>
      <c r="F789" s="16"/>
      <c r="G789" s="16"/>
      <c r="H789" s="16"/>
      <c r="I789" s="16"/>
      <c r="J789" s="16"/>
      <c r="K789" s="16"/>
      <c r="L789" s="16"/>
      <c r="M789" s="16"/>
      <c r="N789" s="2">
        <f>N775</f>
        <v>43420</v>
      </c>
      <c r="O789" s="3">
        <f t="shared" si="399"/>
        <v>0.68749999999999933</v>
      </c>
      <c r="P789" s="4">
        <f t="shared" si="400"/>
        <v>0.70833333333333259</v>
      </c>
      <c r="Q789" s="176" t="s">
        <v>252</v>
      </c>
      <c r="R789" s="86" t="s">
        <v>820</v>
      </c>
      <c r="S789" s="5">
        <f>SUM(P789-O789)</f>
        <v>2.0833333333333259E-2</v>
      </c>
    </row>
    <row r="790" spans="1:19" ht="10.5" customHeight="1" outlineLevel="1" thickBot="1" x14ac:dyDescent="0.25">
      <c r="B790" s="16">
        <f>S790</f>
        <v>2.0833333333333259E-2</v>
      </c>
      <c r="C790" s="16"/>
      <c r="D790" s="16"/>
      <c r="E790" s="16"/>
      <c r="F790" s="16"/>
      <c r="G790" s="16"/>
      <c r="H790" s="16"/>
      <c r="I790" s="16"/>
      <c r="J790" s="16"/>
      <c r="K790" s="16"/>
      <c r="L790" s="16"/>
      <c r="M790" s="16"/>
      <c r="N790" s="2">
        <f>N775</f>
        <v>43420</v>
      </c>
      <c r="O790" s="3">
        <f t="shared" si="399"/>
        <v>0.70833333333333259</v>
      </c>
      <c r="P790" s="4">
        <f t="shared" si="400"/>
        <v>0.72916666666666585</v>
      </c>
      <c r="Q790" s="176" t="s">
        <v>252</v>
      </c>
      <c r="R790" s="86" t="s">
        <v>820</v>
      </c>
      <c r="S790" s="5">
        <f>SUM(P790-O790)</f>
        <v>2.0833333333333259E-2</v>
      </c>
    </row>
    <row r="791" spans="1:19" ht="10.5" customHeight="1" outlineLevel="1" x14ac:dyDescent="0.2">
      <c r="A791" s="17">
        <f t="shared" ref="A791:M791" si="403">SUM(A776:A790)</f>
        <v>0</v>
      </c>
      <c r="B791" s="17">
        <f t="shared" si="403"/>
        <v>0.12499999999999956</v>
      </c>
      <c r="C791" s="17">
        <f t="shared" si="403"/>
        <v>0</v>
      </c>
      <c r="D791" s="17">
        <f t="shared" si="403"/>
        <v>2.0833333333333315E-2</v>
      </c>
      <c r="E791" s="17">
        <f t="shared" si="403"/>
        <v>0</v>
      </c>
      <c r="F791" s="17">
        <f t="shared" si="403"/>
        <v>0</v>
      </c>
      <c r="G791" s="17">
        <f t="shared" si="403"/>
        <v>0</v>
      </c>
      <c r="H791" s="17">
        <f t="shared" si="403"/>
        <v>0</v>
      </c>
      <c r="I791" s="17">
        <f t="shared" si="403"/>
        <v>0.12499999999999972</v>
      </c>
      <c r="J791" s="17">
        <f t="shared" si="403"/>
        <v>0</v>
      </c>
      <c r="K791" s="17">
        <f t="shared" si="403"/>
        <v>4.1666666666666574E-2</v>
      </c>
      <c r="L791" s="17">
        <f t="shared" si="403"/>
        <v>0</v>
      </c>
      <c r="M791" s="23">
        <f t="shared" si="403"/>
        <v>0</v>
      </c>
      <c r="N791" s="150" t="b">
        <f>SUM(A791:M791) = S791</f>
        <v>1</v>
      </c>
      <c r="O791" s="155"/>
      <c r="P791" s="7"/>
      <c r="Q791" s="49"/>
      <c r="R791" s="49"/>
      <c r="S791" s="17">
        <f>SUM(S776:S790)</f>
        <v>0.31249999999999917</v>
      </c>
    </row>
    <row r="792" spans="1:19" ht="10.5" customHeight="1" outlineLevel="1" thickBot="1" x14ac:dyDescent="0.25">
      <c r="A792" s="8">
        <f t="shared" ref="A792:C792" si="404">(A791-INT(A791))*24</f>
        <v>0</v>
      </c>
      <c r="B792" s="8">
        <f t="shared" si="404"/>
        <v>2.9999999999999893</v>
      </c>
      <c r="C792" s="8">
        <f t="shared" si="404"/>
        <v>0</v>
      </c>
      <c r="D792" s="18">
        <f>(D791-INT(D791))*24</f>
        <v>0.49999999999999956</v>
      </c>
      <c r="E792" s="18">
        <f>(E791-INT(E791))*24</f>
        <v>0</v>
      </c>
      <c r="F792" s="18">
        <f>(F791-INT(F791))*24</f>
        <v>0</v>
      </c>
      <c r="G792" s="18">
        <f>(G791-INT(G791))*24</f>
        <v>0</v>
      </c>
      <c r="H792" s="18">
        <f t="shared" ref="H792:M792" si="405">(H791-INT(H791))*24</f>
        <v>0</v>
      </c>
      <c r="I792" s="18">
        <f t="shared" si="405"/>
        <v>2.9999999999999933</v>
      </c>
      <c r="J792" s="18">
        <f t="shared" si="405"/>
        <v>0</v>
      </c>
      <c r="K792" s="18">
        <f t="shared" si="405"/>
        <v>0.99999999999999778</v>
      </c>
      <c r="L792" s="18">
        <f t="shared" si="405"/>
        <v>0</v>
      </c>
      <c r="M792" s="146">
        <f t="shared" si="405"/>
        <v>0</v>
      </c>
      <c r="N792" s="151">
        <f>SUM(A792:M792)</f>
        <v>7.4999999999999805</v>
      </c>
      <c r="O792" s="153"/>
      <c r="P792" s="50"/>
      <c r="Q792" s="50"/>
      <c r="R792" s="50"/>
      <c r="S792" s="52"/>
    </row>
    <row r="793" spans="1:19" ht="10.5" customHeight="1" outlineLevel="1" thickBot="1" x14ac:dyDescent="0.25">
      <c r="A793" s="15"/>
      <c r="B793" s="11"/>
      <c r="C793" s="11"/>
      <c r="D793" s="20">
        <f>SUM(A792:D792)</f>
        <v>3.4999999999999889</v>
      </c>
      <c r="E793" s="20">
        <f t="shared" ref="E793:M793" si="406">E792</f>
        <v>0</v>
      </c>
      <c r="F793" s="20">
        <f t="shared" si="406"/>
        <v>0</v>
      </c>
      <c r="G793" s="20">
        <f t="shared" si="406"/>
        <v>0</v>
      </c>
      <c r="H793" s="20">
        <f t="shared" si="406"/>
        <v>0</v>
      </c>
      <c r="I793" s="20">
        <f t="shared" si="406"/>
        <v>2.9999999999999933</v>
      </c>
      <c r="J793" s="20">
        <f t="shared" si="406"/>
        <v>0</v>
      </c>
      <c r="K793" s="20">
        <f t="shared" si="406"/>
        <v>0.99999999999999778</v>
      </c>
      <c r="L793" s="20">
        <f t="shared" si="406"/>
        <v>0</v>
      </c>
      <c r="M793" s="147">
        <f t="shared" si="406"/>
        <v>0</v>
      </c>
      <c r="N793" s="147" t="s">
        <v>17</v>
      </c>
      <c r="O793" s="154">
        <f>SUM(S709,S728,S748,S772,S791)</f>
        <v>1.6874999999999956</v>
      </c>
      <c r="P793" s="159">
        <f>SUM(S711,S730,S750,S774,S793)</f>
        <v>1.6874999999999956</v>
      </c>
      <c r="Q793" s="51"/>
      <c r="R793" s="51"/>
      <c r="S793" s="54">
        <f>SUM(S791:S792)</f>
        <v>0.31249999999999917</v>
      </c>
    </row>
    <row r="794" spans="1:19" ht="10.5" customHeight="1" x14ac:dyDescent="0.2">
      <c r="A794" s="8">
        <f t="shared" ref="A794:M794" si="407">SUM(A710,A729,A749,A773,A792)</f>
        <v>0</v>
      </c>
      <c r="B794" s="8">
        <f t="shared" si="407"/>
        <v>6.4999999999999769</v>
      </c>
      <c r="C794" s="8">
        <f t="shared" si="407"/>
        <v>0</v>
      </c>
      <c r="D794" s="8">
        <f t="shared" si="407"/>
        <v>2.999999999999996</v>
      </c>
      <c r="E794" s="8">
        <f t="shared" si="407"/>
        <v>0</v>
      </c>
      <c r="F794" s="8">
        <f t="shared" si="407"/>
        <v>0</v>
      </c>
      <c r="G794" s="8">
        <f t="shared" si="407"/>
        <v>7.4999999999999805</v>
      </c>
      <c r="H794" s="8">
        <f t="shared" si="407"/>
        <v>0.99999999999999645</v>
      </c>
      <c r="I794" s="8">
        <f t="shared" si="407"/>
        <v>7.9999999999999787</v>
      </c>
      <c r="J794" s="8">
        <f t="shared" si="407"/>
        <v>0</v>
      </c>
      <c r="K794" s="8">
        <f t="shared" si="407"/>
        <v>5.9999999999999805</v>
      </c>
      <c r="L794" s="8">
        <f t="shared" si="407"/>
        <v>5.4999999999999911</v>
      </c>
      <c r="M794" s="148">
        <f t="shared" si="407"/>
        <v>0</v>
      </c>
      <c r="N794" s="157">
        <f>SUM(S710,S729,S749,S773,S792)</f>
        <v>0</v>
      </c>
      <c r="O794" s="160">
        <f>SUM(A794:M794)</f>
        <v>37.499999999999901</v>
      </c>
      <c r="P794" s="161">
        <f>SUM(O793)+N794</f>
        <v>1.6874999999999956</v>
      </c>
      <c r="Q794" s="22"/>
      <c r="R794" s="22"/>
      <c r="S794" s="21"/>
    </row>
    <row r="795" spans="1:19" ht="10.5" customHeight="1" thickBot="1" x14ac:dyDescent="0.25">
      <c r="A795" s="10"/>
      <c r="B795" s="11"/>
      <c r="C795" s="11"/>
      <c r="D795" s="11">
        <f>SUM(A794:D794)</f>
        <v>9.4999999999999734</v>
      </c>
      <c r="E795" s="32">
        <f t="shared" ref="E795:M795" si="408">E794</f>
        <v>0</v>
      </c>
      <c r="F795" s="32">
        <f t="shared" si="408"/>
        <v>0</v>
      </c>
      <c r="G795" s="32">
        <f t="shared" si="408"/>
        <v>7.4999999999999805</v>
      </c>
      <c r="H795" s="32">
        <f t="shared" si="408"/>
        <v>0.99999999999999645</v>
      </c>
      <c r="I795" s="32">
        <f t="shared" si="408"/>
        <v>7.9999999999999787</v>
      </c>
      <c r="J795" s="32">
        <f t="shared" si="408"/>
        <v>0</v>
      </c>
      <c r="K795" s="32">
        <f t="shared" si="408"/>
        <v>5.9999999999999805</v>
      </c>
      <c r="L795" s="32">
        <f t="shared" si="408"/>
        <v>5.4999999999999911</v>
      </c>
      <c r="M795" s="149">
        <f t="shared" si="408"/>
        <v>0</v>
      </c>
      <c r="N795" s="158">
        <f>IF(SUM(O794-37.5)&gt;0,SUM(O794-37.5),0)</f>
        <v>0</v>
      </c>
      <c r="O795" s="162">
        <f>SUM(A795:M795)</f>
        <v>37.499999999999901</v>
      </c>
      <c r="P795" s="152">
        <f>(O793)*24</f>
        <v>40.499999999999893</v>
      </c>
      <c r="Q795" s="22"/>
      <c r="R795" s="22"/>
      <c r="S795" s="34" t="b">
        <f>O795=P795</f>
        <v>0</v>
      </c>
    </row>
    <row r="797" spans="1:19" ht="10.5" customHeight="1" x14ac:dyDescent="0.2">
      <c r="A797" s="28">
        <f>WEEKNUM(G797)</f>
        <v>47</v>
      </c>
      <c r="B797" s="43" t="s">
        <v>4</v>
      </c>
      <c r="C797" s="178">
        <f>SUM(N799)-2</f>
        <v>43419</v>
      </c>
      <c r="D797" s="178"/>
      <c r="E797" s="29"/>
      <c r="F797" s="29" t="s">
        <v>5</v>
      </c>
      <c r="G797" s="178">
        <f>SUM(C797+6)</f>
        <v>43425</v>
      </c>
      <c r="H797" s="178"/>
      <c r="I797" s="29"/>
      <c r="J797" s="45"/>
      <c r="K797" s="45"/>
      <c r="L797" s="29"/>
      <c r="M797" s="33"/>
      <c r="N797" s="30" t="s">
        <v>6</v>
      </c>
      <c r="O797" s="30" t="s">
        <v>7</v>
      </c>
      <c r="P797" s="31" t="s">
        <v>9</v>
      </c>
      <c r="Q797" s="48" t="s">
        <v>14</v>
      </c>
      <c r="R797" s="30" t="s">
        <v>8</v>
      </c>
      <c r="S797" s="30" t="s">
        <v>1</v>
      </c>
    </row>
    <row r="798" spans="1:19" ht="10.5" customHeight="1" thickBot="1" x14ac:dyDescent="0.25">
      <c r="B798" s="102">
        <f t="shared" ref="B798:F798" si="409">B795 +B692</f>
        <v>0</v>
      </c>
      <c r="C798" s="102">
        <f t="shared" si="409"/>
        <v>0</v>
      </c>
      <c r="D798" s="102">
        <f t="shared" si="409"/>
        <v>32.999999999999929</v>
      </c>
      <c r="E798" s="102">
        <f t="shared" si="409"/>
        <v>2.4999999999999964</v>
      </c>
      <c r="F798" s="102">
        <f t="shared" si="409"/>
        <v>5.9999999999999813</v>
      </c>
      <c r="G798" s="102">
        <f>G795 +G692</f>
        <v>97.999999999999716</v>
      </c>
      <c r="H798" s="102">
        <f t="shared" ref="H798:M798" si="410">H795 +H692</f>
        <v>10.499999999999968</v>
      </c>
      <c r="I798" s="102">
        <f t="shared" si="410"/>
        <v>31.499999999999915</v>
      </c>
      <c r="J798" s="102">
        <f t="shared" si="410"/>
        <v>37.499999999999915</v>
      </c>
      <c r="K798" s="102">
        <f t="shared" si="410"/>
        <v>30.999999999999908</v>
      </c>
      <c r="L798" s="102">
        <f t="shared" si="410"/>
        <v>26.999999999999936</v>
      </c>
      <c r="M798" s="102">
        <f t="shared" si="410"/>
        <v>0</v>
      </c>
      <c r="N798" s="53"/>
      <c r="S798" s="5" t="s">
        <v>56</v>
      </c>
    </row>
    <row r="799" spans="1:19" ht="10.5" customHeight="1" outlineLevel="1" thickBot="1" x14ac:dyDescent="0.25">
      <c r="A799" s="39"/>
      <c r="B799" s="40" t="s">
        <v>252</v>
      </c>
      <c r="C799" s="40" t="s">
        <v>19</v>
      </c>
      <c r="D799" s="40" t="s">
        <v>3</v>
      </c>
      <c r="E799" s="59" t="s">
        <v>24</v>
      </c>
      <c r="F799" s="40" t="s">
        <v>12</v>
      </c>
      <c r="G799" s="39" t="s">
        <v>10</v>
      </c>
      <c r="H799" s="39" t="s">
        <v>11</v>
      </c>
      <c r="I799" s="39" t="s">
        <v>15</v>
      </c>
      <c r="J799" s="39" t="s">
        <v>13</v>
      </c>
      <c r="K799" s="39" t="s">
        <v>368</v>
      </c>
      <c r="L799" s="39" t="s">
        <v>687</v>
      </c>
      <c r="M799" s="59" t="s">
        <v>26</v>
      </c>
      <c r="N799" s="56">
        <f>N775+1</f>
        <v>43421</v>
      </c>
      <c r="O799" s="4">
        <v>0.45833333333333331</v>
      </c>
      <c r="P799" s="4">
        <f>O799</f>
        <v>0.45833333333333331</v>
      </c>
      <c r="Q799" s="47" t="s">
        <v>23</v>
      </c>
      <c r="R799" s="86" t="s">
        <v>661</v>
      </c>
      <c r="S799" s="5" t="s">
        <v>56</v>
      </c>
    </row>
    <row r="800" spans="1:19" ht="10.5" customHeight="1" outlineLevel="1" x14ac:dyDescent="0.2">
      <c r="B800" s="16"/>
      <c r="C800" s="13"/>
      <c r="D800" s="16">
        <f>S800</f>
        <v>2.0833333333333315E-2</v>
      </c>
      <c r="E800" s="16"/>
      <c r="F800" s="13"/>
      <c r="G800" s="16"/>
      <c r="H800" s="16"/>
      <c r="I800" s="16"/>
      <c r="J800" s="16"/>
      <c r="M800" s="16"/>
      <c r="N800" s="2">
        <f>N799</f>
        <v>43421</v>
      </c>
      <c r="O800" s="5">
        <f t="shared" ref="O800:O813" si="411">SUM(P799)</f>
        <v>0.45833333333333331</v>
      </c>
      <c r="P800" s="4">
        <f t="shared" ref="P800:P814" si="412">P799+0.0208333333333333</f>
        <v>0.47916666666666663</v>
      </c>
      <c r="Q800" s="87" t="s">
        <v>368</v>
      </c>
      <c r="R800" s="86" t="s">
        <v>829</v>
      </c>
      <c r="S800" s="5">
        <f>SUM(P800-O800)</f>
        <v>2.0833333333333315E-2</v>
      </c>
    </row>
    <row r="801" spans="1:19" ht="10.5" customHeight="1" outlineLevel="1" x14ac:dyDescent="0.2">
      <c r="B801" s="16"/>
      <c r="C801" s="13"/>
      <c r="D801" s="16"/>
      <c r="E801" s="16"/>
      <c r="F801" s="13"/>
      <c r="G801" s="16"/>
      <c r="H801" s="16"/>
      <c r="I801" s="16"/>
      <c r="J801" s="16"/>
      <c r="K801" s="16">
        <f>S801</f>
        <v>2.0833333333333315E-2</v>
      </c>
      <c r="M801" s="16"/>
      <c r="N801" s="2">
        <f>N799</f>
        <v>43421</v>
      </c>
      <c r="O801" s="5">
        <f t="shared" si="411"/>
        <v>0.47916666666666663</v>
      </c>
      <c r="P801" s="4">
        <f t="shared" si="412"/>
        <v>0.49999999999999994</v>
      </c>
      <c r="Q801" s="87" t="s">
        <v>368</v>
      </c>
      <c r="R801" s="86" t="s">
        <v>829</v>
      </c>
      <c r="S801" s="5">
        <f>SUM(P801-O801)</f>
        <v>2.0833333333333315E-2</v>
      </c>
    </row>
    <row r="802" spans="1:19" ht="10.5" customHeight="1" outlineLevel="1" x14ac:dyDescent="0.2">
      <c r="B802" s="16"/>
      <c r="C802" s="13"/>
      <c r="D802" s="16"/>
      <c r="E802" s="16"/>
      <c r="F802" s="16"/>
      <c r="G802" s="16"/>
      <c r="H802" s="16"/>
      <c r="I802" s="16"/>
      <c r="J802" s="16"/>
      <c r="K802" s="16"/>
      <c r="L802" s="16">
        <f>S802</f>
        <v>2.0833333333333315E-2</v>
      </c>
      <c r="M802" s="16"/>
      <c r="N802" s="2">
        <f>N799</f>
        <v>43421</v>
      </c>
      <c r="O802" s="5">
        <f t="shared" si="411"/>
        <v>0.49999999999999994</v>
      </c>
      <c r="P802" s="4">
        <f t="shared" si="412"/>
        <v>0.52083333333333326</v>
      </c>
      <c r="Q802" s="87" t="s">
        <v>23</v>
      </c>
      <c r="R802" s="86"/>
      <c r="S802" s="5">
        <f>SUM(P802-O802)</f>
        <v>2.0833333333333315E-2</v>
      </c>
    </row>
    <row r="803" spans="1:19" ht="10.5" customHeight="1" outlineLevel="1" x14ac:dyDescent="0.2">
      <c r="B803" s="16"/>
      <c r="C803" s="13"/>
      <c r="D803" s="16"/>
      <c r="E803" s="16"/>
      <c r="F803" s="16"/>
      <c r="G803" s="16"/>
      <c r="H803" s="16"/>
      <c r="I803" s="16"/>
      <c r="J803" s="16"/>
      <c r="K803" s="16"/>
      <c r="L803" s="16">
        <f>S803</f>
        <v>2.0833333333333259E-2</v>
      </c>
      <c r="M803" s="16"/>
      <c r="N803" s="2">
        <f>N799</f>
        <v>43421</v>
      </c>
      <c r="O803" s="5">
        <f t="shared" si="411"/>
        <v>0.52083333333333326</v>
      </c>
      <c r="P803" s="4">
        <f t="shared" si="412"/>
        <v>0.54166666666666652</v>
      </c>
      <c r="Q803" s="87" t="s">
        <v>23</v>
      </c>
      <c r="R803" s="86"/>
      <c r="S803" s="5">
        <f>SUM(P803-O803)</f>
        <v>2.0833333333333259E-2</v>
      </c>
    </row>
    <row r="804" spans="1:19" ht="10.5" customHeight="1" outlineLevel="1" x14ac:dyDescent="0.2">
      <c r="B804" s="16"/>
      <c r="C804" s="13"/>
      <c r="D804" s="16"/>
      <c r="E804" s="16"/>
      <c r="F804" s="16"/>
      <c r="G804" s="16"/>
      <c r="H804" s="16"/>
      <c r="I804" s="16"/>
      <c r="J804" s="16"/>
      <c r="K804" s="16">
        <f>S804</f>
        <v>2.0833333333333259E-2</v>
      </c>
      <c r="L804" s="16"/>
      <c r="M804" s="16"/>
      <c r="N804" s="2">
        <f>N799</f>
        <v>43421</v>
      </c>
      <c r="O804" s="5">
        <f t="shared" si="411"/>
        <v>0.54166666666666652</v>
      </c>
      <c r="P804" s="4">
        <f t="shared" si="412"/>
        <v>0.56249999999999978</v>
      </c>
      <c r="Q804" s="87" t="s">
        <v>23</v>
      </c>
      <c r="R804" s="86"/>
      <c r="S804" s="5">
        <f>SUM(P804-O804)</f>
        <v>2.0833333333333259E-2</v>
      </c>
    </row>
    <row r="805" spans="1:19" ht="10.5" customHeight="1" outlineLevel="1" x14ac:dyDescent="0.2">
      <c r="B805" s="16"/>
      <c r="C805" s="13"/>
      <c r="D805" s="16"/>
      <c r="E805" s="16"/>
      <c r="F805" s="16"/>
      <c r="G805" s="16"/>
      <c r="H805" s="16">
        <f>S805</f>
        <v>2.0833333333333259E-2</v>
      </c>
      <c r="I805" s="16"/>
      <c r="J805" s="16"/>
      <c r="K805" s="16"/>
      <c r="L805" s="16"/>
      <c r="M805" s="16"/>
      <c r="N805" s="2">
        <f>N799</f>
        <v>43421</v>
      </c>
      <c r="O805" s="5">
        <f t="shared" si="411"/>
        <v>0.56249999999999978</v>
      </c>
      <c r="P805" s="4">
        <f t="shared" si="412"/>
        <v>0.58333333333333304</v>
      </c>
      <c r="Q805" s="87" t="s">
        <v>23</v>
      </c>
      <c r="R805" s="86"/>
      <c r="S805" s="5">
        <f t="shared" ref="S805" si="413">SUM(P805-O805)</f>
        <v>2.0833333333333259E-2</v>
      </c>
    </row>
    <row r="806" spans="1:19" ht="10.5" customHeight="1" outlineLevel="1" x14ac:dyDescent="0.2">
      <c r="B806" s="16">
        <f>S806</f>
        <v>2.0833333333333259E-2</v>
      </c>
      <c r="C806" s="13"/>
      <c r="D806" s="16"/>
      <c r="E806" s="16"/>
      <c r="F806" s="16"/>
      <c r="G806" s="16"/>
      <c r="H806" s="16"/>
      <c r="I806" s="5"/>
      <c r="J806" s="16"/>
      <c r="K806" s="16"/>
      <c r="L806" s="16"/>
      <c r="M806" s="16"/>
      <c r="N806" s="2">
        <f>N799</f>
        <v>43421</v>
      </c>
      <c r="O806" s="5">
        <f t="shared" si="411"/>
        <v>0.58333333333333304</v>
      </c>
      <c r="P806" s="4">
        <f t="shared" si="412"/>
        <v>0.6041666666666663</v>
      </c>
      <c r="Q806" s="87" t="s">
        <v>23</v>
      </c>
      <c r="R806" s="86"/>
      <c r="S806" s="5">
        <f>SUM(P806-O806)</f>
        <v>2.0833333333333259E-2</v>
      </c>
    </row>
    <row r="807" spans="1:19" ht="10.5" customHeight="1" outlineLevel="1" x14ac:dyDescent="0.2">
      <c r="B807" s="16"/>
      <c r="C807" s="13"/>
      <c r="D807" s="16"/>
      <c r="E807" s="16"/>
      <c r="F807" s="16"/>
      <c r="G807" s="16"/>
      <c r="H807" s="16"/>
      <c r="I807" s="5"/>
      <c r="J807" s="16"/>
      <c r="K807" s="16">
        <f>S807</f>
        <v>2.0833333333333259E-2</v>
      </c>
      <c r="M807" s="16"/>
      <c r="N807" s="2">
        <f>N799</f>
        <v>43421</v>
      </c>
      <c r="O807" s="5">
        <f t="shared" si="411"/>
        <v>0.6041666666666663</v>
      </c>
      <c r="P807" s="4">
        <f t="shared" si="412"/>
        <v>0.62499999999999956</v>
      </c>
      <c r="Q807" s="87" t="s">
        <v>368</v>
      </c>
      <c r="R807" s="86" t="s">
        <v>829</v>
      </c>
      <c r="S807" s="5">
        <f>SUM(P807-O807)</f>
        <v>2.0833333333333259E-2</v>
      </c>
    </row>
    <row r="808" spans="1:19" ht="10.5" customHeight="1" outlineLevel="1" x14ac:dyDescent="0.2">
      <c r="B808" s="16"/>
      <c r="C808" s="13"/>
      <c r="D808" s="16"/>
      <c r="E808" s="16"/>
      <c r="F808" s="16"/>
      <c r="G808" s="16"/>
      <c r="H808" s="16"/>
      <c r="I808" s="5"/>
      <c r="J808" s="16"/>
      <c r="K808" s="16">
        <f>S808</f>
        <v>2.0833333333333259E-2</v>
      </c>
      <c r="M808" s="16"/>
      <c r="N808" s="2">
        <f>N799</f>
        <v>43421</v>
      </c>
      <c r="O808" s="5">
        <f t="shared" si="411"/>
        <v>0.62499999999999956</v>
      </c>
      <c r="P808" s="4">
        <f t="shared" si="412"/>
        <v>0.64583333333333282</v>
      </c>
      <c r="Q808" s="87" t="s">
        <v>368</v>
      </c>
      <c r="R808" s="86" t="s">
        <v>829</v>
      </c>
      <c r="S808" s="5">
        <f>SUM(P808-O808)</f>
        <v>2.0833333333333259E-2</v>
      </c>
    </row>
    <row r="809" spans="1:19" ht="10.5" customHeight="1" outlineLevel="1" x14ac:dyDescent="0.2">
      <c r="B809" s="16"/>
      <c r="C809" s="13"/>
      <c r="D809" s="16"/>
      <c r="E809" s="16"/>
      <c r="F809" s="16"/>
      <c r="G809" s="16"/>
      <c r="H809" s="16"/>
      <c r="I809" s="16"/>
      <c r="J809" s="16"/>
      <c r="K809" s="16">
        <f>S809</f>
        <v>2.0833333333333259E-2</v>
      </c>
      <c r="M809" s="16"/>
      <c r="N809" s="2">
        <f>N799</f>
        <v>43421</v>
      </c>
      <c r="O809" s="5">
        <f t="shared" si="411"/>
        <v>0.64583333333333282</v>
      </c>
      <c r="P809" s="4">
        <f t="shared" si="412"/>
        <v>0.66666666666666607</v>
      </c>
      <c r="Q809" s="87" t="s">
        <v>368</v>
      </c>
      <c r="R809" s="86" t="s">
        <v>829</v>
      </c>
      <c r="S809" s="5">
        <f>SUM(P809-O809)</f>
        <v>2.0833333333333259E-2</v>
      </c>
    </row>
    <row r="810" spans="1:19" ht="10.5" customHeight="1" outlineLevel="1" x14ac:dyDescent="0.2">
      <c r="B810" s="16"/>
      <c r="C810" s="13"/>
      <c r="D810" s="16"/>
      <c r="E810" s="16"/>
      <c r="F810" s="16"/>
      <c r="G810" s="16"/>
      <c r="H810" s="16"/>
      <c r="I810" s="16"/>
      <c r="J810" s="16"/>
      <c r="K810" s="16"/>
      <c r="L810" s="16">
        <f>S810</f>
        <v>2.0833333333333259E-2</v>
      </c>
      <c r="M810" s="16"/>
      <c r="N810" s="2">
        <f>N799</f>
        <v>43421</v>
      </c>
      <c r="O810" s="5">
        <f t="shared" si="411"/>
        <v>0.66666666666666607</v>
      </c>
      <c r="P810" s="4">
        <f t="shared" si="412"/>
        <v>0.68749999999999933</v>
      </c>
      <c r="Q810" s="87" t="s">
        <v>368</v>
      </c>
      <c r="R810" s="86" t="s">
        <v>829</v>
      </c>
      <c r="S810" s="5">
        <f t="shared" ref="S810:S814" si="414">SUM(P810-O810)</f>
        <v>2.0833333333333259E-2</v>
      </c>
    </row>
    <row r="811" spans="1:19" ht="10.5" customHeight="1" outlineLevel="1" x14ac:dyDescent="0.2">
      <c r="B811" s="16">
        <f>S811</f>
        <v>2.0833333333333259E-2</v>
      </c>
      <c r="C811" s="13"/>
      <c r="D811" s="16"/>
      <c r="E811" s="16"/>
      <c r="F811" s="16"/>
      <c r="G811" s="16"/>
      <c r="H811" s="16"/>
      <c r="I811" s="16"/>
      <c r="J811" s="16"/>
      <c r="K811" s="16"/>
      <c r="L811" s="16"/>
      <c r="M811" s="16"/>
      <c r="N811" s="2">
        <f>N799</f>
        <v>43421</v>
      </c>
      <c r="O811" s="5">
        <f t="shared" si="411"/>
        <v>0.68749999999999933</v>
      </c>
      <c r="P811" s="4">
        <f t="shared" si="412"/>
        <v>0.70833333333333259</v>
      </c>
      <c r="Q811" s="87" t="s">
        <v>368</v>
      </c>
      <c r="R811" s="86" t="s">
        <v>829</v>
      </c>
      <c r="S811" s="5">
        <f t="shared" si="414"/>
        <v>2.0833333333333259E-2</v>
      </c>
    </row>
    <row r="812" spans="1:19" ht="10.5" customHeight="1" outlineLevel="1" x14ac:dyDescent="0.2">
      <c r="B812" s="16"/>
      <c r="C812" s="13"/>
      <c r="D812" s="16"/>
      <c r="E812" s="16"/>
      <c r="F812" s="16"/>
      <c r="G812" s="16"/>
      <c r="H812" s="16">
        <f>S812</f>
        <v>2.0833333333333259E-2</v>
      </c>
      <c r="I812" s="16"/>
      <c r="J812" s="16"/>
      <c r="K812" s="16"/>
      <c r="L812" s="16"/>
      <c r="M812" s="16"/>
      <c r="N812" s="2">
        <f>N799</f>
        <v>43421</v>
      </c>
      <c r="O812" s="5">
        <f t="shared" si="411"/>
        <v>0.70833333333333259</v>
      </c>
      <c r="P812" s="4">
        <f t="shared" si="412"/>
        <v>0.72916666666666585</v>
      </c>
      <c r="Q812" s="87" t="s">
        <v>368</v>
      </c>
      <c r="R812" s="86" t="s">
        <v>829</v>
      </c>
      <c r="S812" s="5">
        <f t="shared" si="414"/>
        <v>2.0833333333333259E-2</v>
      </c>
    </row>
    <row r="813" spans="1:19" ht="10.5" customHeight="1" outlineLevel="1" x14ac:dyDescent="0.2">
      <c r="B813" s="16"/>
      <c r="C813" s="13"/>
      <c r="D813" s="16"/>
      <c r="E813" s="16"/>
      <c r="F813" s="16"/>
      <c r="G813" s="16"/>
      <c r="H813" s="16"/>
      <c r="I813" s="16"/>
      <c r="J813" s="16"/>
      <c r="K813" s="16"/>
      <c r="L813" s="16">
        <f>S813</f>
        <v>2.0833333333333259E-2</v>
      </c>
      <c r="M813" s="16"/>
      <c r="N813" s="2">
        <f>N799</f>
        <v>43421</v>
      </c>
      <c r="O813" s="5">
        <f t="shared" si="411"/>
        <v>0.72916666666666585</v>
      </c>
      <c r="P813" s="4">
        <f t="shared" si="412"/>
        <v>0.74999999999999911</v>
      </c>
      <c r="Q813" s="87" t="s">
        <v>368</v>
      </c>
      <c r="R813" s="86" t="s">
        <v>829</v>
      </c>
      <c r="S813" s="5">
        <f t="shared" si="414"/>
        <v>2.0833333333333259E-2</v>
      </c>
    </row>
    <row r="814" spans="1:19" ht="10.5" customHeight="1" outlineLevel="1" thickBot="1" x14ac:dyDescent="0.25">
      <c r="B814" s="16"/>
      <c r="C814" s="13"/>
      <c r="D814" s="16"/>
      <c r="E814" s="16"/>
      <c r="F814" s="16"/>
      <c r="G814" s="16"/>
      <c r="H814" s="16"/>
      <c r="I814" s="16"/>
      <c r="J814" s="16"/>
      <c r="K814" s="16">
        <f>S814</f>
        <v>2.0833333333333259E-2</v>
      </c>
      <c r="M814" s="16"/>
      <c r="N814" s="2">
        <f>N799</f>
        <v>43421</v>
      </c>
      <c r="O814" s="5">
        <f t="shared" ref="O814" si="415">SUM(P813)</f>
        <v>0.74999999999999911</v>
      </c>
      <c r="P814" s="4">
        <f t="shared" si="412"/>
        <v>0.77083333333333237</v>
      </c>
      <c r="Q814" s="87" t="s">
        <v>368</v>
      </c>
      <c r="R814" s="86" t="s">
        <v>829</v>
      </c>
      <c r="S814" s="5">
        <f t="shared" si="414"/>
        <v>2.0833333333333259E-2</v>
      </c>
    </row>
    <row r="815" spans="1:19" ht="10.5" customHeight="1" outlineLevel="1" x14ac:dyDescent="0.2">
      <c r="A815" s="17">
        <f t="shared" ref="A815:M815" si="416">SUM(A800:A814)</f>
        <v>0</v>
      </c>
      <c r="B815" s="17">
        <f t="shared" si="416"/>
        <v>4.1666666666666519E-2</v>
      </c>
      <c r="C815" s="17">
        <f t="shared" si="416"/>
        <v>0</v>
      </c>
      <c r="D815" s="17">
        <f t="shared" si="416"/>
        <v>2.0833333333333315E-2</v>
      </c>
      <c r="E815" s="17">
        <f t="shared" si="416"/>
        <v>0</v>
      </c>
      <c r="F815" s="17">
        <f t="shared" si="416"/>
        <v>0</v>
      </c>
      <c r="G815" s="17">
        <f t="shared" si="416"/>
        <v>0</v>
      </c>
      <c r="H815" s="17">
        <f t="shared" si="416"/>
        <v>4.1666666666666519E-2</v>
      </c>
      <c r="I815" s="17">
        <f t="shared" si="416"/>
        <v>0</v>
      </c>
      <c r="J815" s="17">
        <f t="shared" si="416"/>
        <v>0</v>
      </c>
      <c r="K815" s="17">
        <f t="shared" si="416"/>
        <v>0.12499999999999961</v>
      </c>
      <c r="L815" s="17">
        <f t="shared" si="416"/>
        <v>8.3333333333333093E-2</v>
      </c>
      <c r="M815" s="17">
        <f t="shared" si="416"/>
        <v>0</v>
      </c>
      <c r="N815" s="55" t="b">
        <f>SUM(A815:M815) = S815</f>
        <v>1</v>
      </c>
      <c r="O815" s="23"/>
      <c r="P815" s="23"/>
      <c r="Q815" s="49"/>
      <c r="R815" s="49"/>
      <c r="S815" s="17">
        <f>SUM(S800:S814)</f>
        <v>0.31249999999999906</v>
      </c>
    </row>
    <row r="816" spans="1:19" ht="10.5" customHeight="1" outlineLevel="1" x14ac:dyDescent="0.2">
      <c r="A816" s="18">
        <f t="shared" ref="A816:E816" si="417">(A815-INT(A815))*24</f>
        <v>0</v>
      </c>
      <c r="B816" s="18">
        <f t="shared" si="417"/>
        <v>0.99999999999999645</v>
      </c>
      <c r="C816" s="18">
        <f t="shared" si="417"/>
        <v>0</v>
      </c>
      <c r="D816" s="18">
        <f t="shared" si="417"/>
        <v>0.49999999999999956</v>
      </c>
      <c r="E816" s="18">
        <f t="shared" si="417"/>
        <v>0</v>
      </c>
      <c r="F816" s="18">
        <f>(F815-INT(F815))*24</f>
        <v>0</v>
      </c>
      <c r="G816" s="18">
        <f>(G815-INT(G815))*24</f>
        <v>0</v>
      </c>
      <c r="H816" s="18">
        <f>(H815-INT(H815))*24</f>
        <v>0.99999999999999645</v>
      </c>
      <c r="I816" s="18">
        <f>(I815-INT(I815))*24</f>
        <v>0</v>
      </c>
      <c r="J816" s="18">
        <f t="shared" ref="J816" si="418">(J815-INT(J815))*24</f>
        <v>0</v>
      </c>
      <c r="K816" s="18"/>
      <c r="L816" s="18">
        <f t="shared" ref="L816:M816" si="419">(L815-INT(L815))*24</f>
        <v>1.9999999999999942</v>
      </c>
      <c r="M816" s="57">
        <f t="shared" si="419"/>
        <v>0</v>
      </c>
      <c r="N816" s="26">
        <f>SUM(A816:M816)</f>
        <v>4.4999999999999867</v>
      </c>
      <c r="O816" s="24"/>
      <c r="P816" s="24"/>
      <c r="Q816" s="50"/>
      <c r="R816" s="50"/>
      <c r="S816" s="52"/>
    </row>
    <row r="817" spans="1:19" ht="10.5" customHeight="1" outlineLevel="1" thickBot="1" x14ac:dyDescent="0.25">
      <c r="A817" s="27"/>
      <c r="B817" s="19"/>
      <c r="C817" s="19"/>
      <c r="D817" s="20">
        <f>SUM(A816:D816)</f>
        <v>1.499999999999996</v>
      </c>
      <c r="E817" s="20">
        <f t="shared" ref="E817:J817" si="420">E816</f>
        <v>0</v>
      </c>
      <c r="F817" s="20">
        <f t="shared" si="420"/>
        <v>0</v>
      </c>
      <c r="G817" s="20">
        <f t="shared" si="420"/>
        <v>0</v>
      </c>
      <c r="H817" s="20">
        <f t="shared" si="420"/>
        <v>0.99999999999999645</v>
      </c>
      <c r="I817" s="20">
        <f t="shared" si="420"/>
        <v>0</v>
      </c>
      <c r="J817" s="20">
        <f t="shared" si="420"/>
        <v>0</v>
      </c>
      <c r="K817" s="20"/>
      <c r="L817" s="20">
        <f t="shared" ref="L817:M817" si="421">L816</f>
        <v>1.9999999999999942</v>
      </c>
      <c r="M817" s="58">
        <f t="shared" si="421"/>
        <v>0</v>
      </c>
      <c r="N817" s="60">
        <f>S817</f>
        <v>0.31249999999999906</v>
      </c>
      <c r="O817" s="25"/>
      <c r="P817" s="25"/>
      <c r="Q817" s="51"/>
      <c r="R817" s="51"/>
      <c r="S817" s="54">
        <f>SUM(S815:S816)</f>
        <v>0.31249999999999906</v>
      </c>
    </row>
    <row r="818" spans="1:19" ht="10.5" customHeight="1" outlineLevel="1" thickBot="1" x14ac:dyDescent="0.25">
      <c r="A818" s="39"/>
      <c r="B818" s="40" t="s">
        <v>252</v>
      </c>
      <c r="C818" s="40" t="s">
        <v>19</v>
      </c>
      <c r="D818" s="40" t="s">
        <v>3</v>
      </c>
      <c r="E818" s="59" t="s">
        <v>24</v>
      </c>
      <c r="F818" s="40" t="s">
        <v>12</v>
      </c>
      <c r="G818" s="39" t="s">
        <v>10</v>
      </c>
      <c r="H818" s="39" t="s">
        <v>11</v>
      </c>
      <c r="I818" s="39" t="s">
        <v>15</v>
      </c>
      <c r="J818" s="39" t="s">
        <v>13</v>
      </c>
      <c r="K818" s="39" t="s">
        <v>368</v>
      </c>
      <c r="L818" s="39" t="s">
        <v>687</v>
      </c>
      <c r="M818" s="59" t="s">
        <v>26</v>
      </c>
      <c r="N818" s="56">
        <f>N799+1</f>
        <v>43422</v>
      </c>
      <c r="O818" s="4">
        <v>0.45833333333333331</v>
      </c>
      <c r="P818" s="4">
        <f>O818</f>
        <v>0.45833333333333331</v>
      </c>
      <c r="Q818" s="47" t="s">
        <v>23</v>
      </c>
      <c r="R818" s="86" t="s">
        <v>661</v>
      </c>
      <c r="S818" s="5" t="s">
        <v>56</v>
      </c>
    </row>
    <row r="819" spans="1:19" ht="10.5" customHeight="1" outlineLevel="1" x14ac:dyDescent="0.2">
      <c r="B819" s="16"/>
      <c r="C819" s="13"/>
      <c r="D819" s="16"/>
      <c r="E819" s="16"/>
      <c r="F819" s="13"/>
      <c r="G819" s="16"/>
      <c r="H819" s="16"/>
      <c r="I819" s="16"/>
      <c r="J819" s="16"/>
      <c r="M819" s="16"/>
      <c r="N819" s="2">
        <f>N818</f>
        <v>43422</v>
      </c>
      <c r="O819" s="5">
        <f t="shared" ref="O819:O832" si="422">SUM(P818)</f>
        <v>0.45833333333333331</v>
      </c>
      <c r="P819" s="4">
        <f t="shared" ref="P819:P836" si="423">P818+0.0208333333333333</f>
        <v>0.47916666666666663</v>
      </c>
      <c r="Q819" s="87" t="s">
        <v>368</v>
      </c>
      <c r="R819" s="86" t="s">
        <v>829</v>
      </c>
      <c r="S819" s="5">
        <f>SUM(P819-O819)</f>
        <v>2.0833333333333315E-2</v>
      </c>
    </row>
    <row r="820" spans="1:19" ht="10.5" customHeight="1" outlineLevel="1" x14ac:dyDescent="0.2">
      <c r="B820" s="16"/>
      <c r="C820" s="16"/>
      <c r="D820" s="16"/>
      <c r="E820" s="16"/>
      <c r="F820" s="16"/>
      <c r="G820" s="16"/>
      <c r="H820" s="16"/>
      <c r="I820" s="16"/>
      <c r="J820" s="16"/>
      <c r="K820" s="16"/>
      <c r="M820" s="16"/>
      <c r="N820" s="2">
        <f>N818</f>
        <v>43422</v>
      </c>
      <c r="O820" s="5">
        <f t="shared" si="422"/>
        <v>0.47916666666666663</v>
      </c>
      <c r="P820" s="4">
        <f t="shared" si="423"/>
        <v>0.49999999999999994</v>
      </c>
      <c r="Q820" s="87" t="s">
        <v>368</v>
      </c>
      <c r="R820" s="86" t="s">
        <v>829</v>
      </c>
      <c r="S820" s="5">
        <f>SUM(P820-O820)</f>
        <v>2.0833333333333315E-2</v>
      </c>
    </row>
    <row r="821" spans="1:19" ht="10.5" customHeight="1" outlineLevel="1" x14ac:dyDescent="0.2">
      <c r="B821" s="16"/>
      <c r="C821" s="13"/>
      <c r="D821" s="16"/>
      <c r="E821" s="16"/>
      <c r="F821" s="13"/>
      <c r="G821" s="16"/>
      <c r="H821" s="16"/>
      <c r="I821" s="16"/>
      <c r="J821" s="16"/>
      <c r="K821" s="16"/>
      <c r="L821" s="16"/>
      <c r="M821" s="13"/>
      <c r="N821" s="2">
        <f>N818</f>
        <v>43422</v>
      </c>
      <c r="O821" s="5">
        <f t="shared" si="422"/>
        <v>0.49999999999999994</v>
      </c>
      <c r="P821" s="4">
        <f t="shared" si="423"/>
        <v>0.52083333333333326</v>
      </c>
      <c r="Q821" s="87" t="s">
        <v>368</v>
      </c>
      <c r="R821" s="86" t="s">
        <v>829</v>
      </c>
      <c r="S821" s="5">
        <f>SUM(P821-O821)</f>
        <v>2.0833333333333315E-2</v>
      </c>
    </row>
    <row r="822" spans="1:19" ht="10.5" customHeight="1" outlineLevel="1" x14ac:dyDescent="0.2">
      <c r="B822" s="16"/>
      <c r="C822" s="13"/>
      <c r="D822" s="5"/>
      <c r="E822" s="16"/>
      <c r="F822" s="16"/>
      <c r="G822" s="16"/>
      <c r="H822" s="16"/>
      <c r="I822" s="16"/>
      <c r="J822" s="16"/>
      <c r="K822" s="16"/>
      <c r="L822" s="16"/>
      <c r="M822" s="16"/>
      <c r="N822" s="2">
        <f>N818</f>
        <v>43422</v>
      </c>
      <c r="O822" s="5">
        <f t="shared" si="422"/>
        <v>0.52083333333333326</v>
      </c>
      <c r="P822" s="4">
        <f t="shared" si="423"/>
        <v>0.54166666666666652</v>
      </c>
      <c r="Q822" s="87" t="s">
        <v>368</v>
      </c>
      <c r="R822" s="86" t="s">
        <v>829</v>
      </c>
      <c r="S822" s="5">
        <f>SUM(P822-O822)</f>
        <v>2.0833333333333259E-2</v>
      </c>
    </row>
    <row r="823" spans="1:19" ht="10.5" customHeight="1" outlineLevel="1" x14ac:dyDescent="0.2">
      <c r="B823" s="16"/>
      <c r="C823" s="13"/>
      <c r="D823" s="5"/>
      <c r="E823" s="16"/>
      <c r="F823" s="16"/>
      <c r="G823" s="16"/>
      <c r="H823" s="16"/>
      <c r="I823" s="16"/>
      <c r="J823" s="16"/>
      <c r="K823" s="16"/>
      <c r="L823" s="16"/>
      <c r="M823" s="16"/>
      <c r="N823" s="2">
        <f>N818</f>
        <v>43422</v>
      </c>
      <c r="O823" s="5">
        <f t="shared" si="422"/>
        <v>0.54166666666666652</v>
      </c>
      <c r="P823" s="4">
        <f t="shared" si="423"/>
        <v>0.56249999999999978</v>
      </c>
      <c r="Q823" s="87" t="s">
        <v>23</v>
      </c>
      <c r="R823" s="86"/>
      <c r="S823" s="5">
        <f>SUM(P823-O823)</f>
        <v>2.0833333333333259E-2</v>
      </c>
    </row>
    <row r="824" spans="1:19" ht="10.5" customHeight="1" outlineLevel="1" x14ac:dyDescent="0.2">
      <c r="B824" s="16"/>
      <c r="C824" s="13"/>
      <c r="D824" s="16"/>
      <c r="E824" s="16"/>
      <c r="F824" s="13"/>
      <c r="G824" s="16"/>
      <c r="H824" s="16"/>
      <c r="I824" s="16"/>
      <c r="J824" s="16"/>
      <c r="K824" s="16"/>
      <c r="L824" s="16"/>
      <c r="M824" s="16"/>
      <c r="N824" s="2">
        <f>N818</f>
        <v>43422</v>
      </c>
      <c r="O824" s="5">
        <f t="shared" si="422"/>
        <v>0.56249999999999978</v>
      </c>
      <c r="P824" s="4">
        <f t="shared" si="423"/>
        <v>0.58333333333333304</v>
      </c>
      <c r="Q824" s="87" t="s">
        <v>23</v>
      </c>
      <c r="R824" s="86"/>
      <c r="S824" s="5">
        <f t="shared" ref="S824:S836" si="424">SUM(P824-O824)</f>
        <v>2.0833333333333259E-2</v>
      </c>
    </row>
    <row r="825" spans="1:19" ht="10.5" customHeight="1" outlineLevel="1" x14ac:dyDescent="0.2">
      <c r="B825" s="16"/>
      <c r="C825" s="13"/>
      <c r="D825" s="16"/>
      <c r="E825" s="16"/>
      <c r="F825" s="16"/>
      <c r="G825" s="16"/>
      <c r="H825" s="16"/>
      <c r="I825" s="16"/>
      <c r="J825" s="16"/>
      <c r="K825" s="16"/>
      <c r="L825" s="16"/>
      <c r="M825" s="13"/>
      <c r="N825" s="2">
        <f>N818</f>
        <v>43422</v>
      </c>
      <c r="O825" s="5">
        <f t="shared" si="422"/>
        <v>0.58333333333333304</v>
      </c>
      <c r="P825" s="4">
        <f t="shared" si="423"/>
        <v>0.6041666666666663</v>
      </c>
      <c r="Q825" s="87" t="s">
        <v>10</v>
      </c>
      <c r="R825" s="86" t="s">
        <v>830</v>
      </c>
      <c r="S825" s="5">
        <f t="shared" si="424"/>
        <v>2.0833333333333259E-2</v>
      </c>
    </row>
    <row r="826" spans="1:19" ht="10.5" customHeight="1" outlineLevel="1" x14ac:dyDescent="0.2">
      <c r="B826" s="16"/>
      <c r="C826" s="13"/>
      <c r="D826" s="16"/>
      <c r="E826" s="16"/>
      <c r="F826" s="16"/>
      <c r="G826" s="16"/>
      <c r="H826" s="16"/>
      <c r="I826" s="16"/>
      <c r="J826" s="16"/>
      <c r="K826" s="16"/>
      <c r="L826" s="16"/>
      <c r="M826" s="13"/>
      <c r="N826" s="2">
        <f>N818</f>
        <v>43422</v>
      </c>
      <c r="O826" s="5">
        <f t="shared" si="422"/>
        <v>0.6041666666666663</v>
      </c>
      <c r="P826" s="4">
        <f t="shared" si="423"/>
        <v>0.62499999999999956</v>
      </c>
      <c r="Q826" s="87" t="s">
        <v>10</v>
      </c>
      <c r="R826" s="86" t="s">
        <v>830</v>
      </c>
      <c r="S826" s="5">
        <f t="shared" si="424"/>
        <v>2.0833333333333259E-2</v>
      </c>
    </row>
    <row r="827" spans="1:19" ht="10.5" customHeight="1" outlineLevel="1" x14ac:dyDescent="0.2">
      <c r="B827" s="16"/>
      <c r="C827" s="13"/>
      <c r="D827" s="16"/>
      <c r="E827" s="16"/>
      <c r="F827" s="16"/>
      <c r="G827" s="16"/>
      <c r="H827" s="16"/>
      <c r="I827" s="16"/>
      <c r="J827" s="16"/>
      <c r="L827" s="16"/>
      <c r="M827" s="13"/>
      <c r="N827" s="2">
        <f>N818</f>
        <v>43422</v>
      </c>
      <c r="O827" s="5">
        <f t="shared" si="422"/>
        <v>0.62499999999999956</v>
      </c>
      <c r="P827" s="4">
        <f t="shared" si="423"/>
        <v>0.64583333333333282</v>
      </c>
      <c r="Q827" s="87" t="s">
        <v>10</v>
      </c>
      <c r="R827" s="86" t="s">
        <v>830</v>
      </c>
      <c r="S827" s="5">
        <f t="shared" si="424"/>
        <v>2.0833333333333259E-2</v>
      </c>
    </row>
    <row r="828" spans="1:19" ht="10.5" customHeight="1" outlineLevel="1" x14ac:dyDescent="0.2">
      <c r="B828" s="16"/>
      <c r="C828" s="16"/>
      <c r="D828" s="16"/>
      <c r="E828" s="16"/>
      <c r="F828" s="16"/>
      <c r="G828" s="16"/>
      <c r="H828" s="16"/>
      <c r="I828" s="16"/>
      <c r="J828" s="16"/>
      <c r="K828" s="16"/>
      <c r="L828" s="16"/>
      <c r="M828" s="13"/>
      <c r="N828" s="2">
        <f>N818</f>
        <v>43422</v>
      </c>
      <c r="O828" s="5">
        <f t="shared" si="422"/>
        <v>0.64583333333333282</v>
      </c>
      <c r="P828" s="4">
        <f t="shared" si="423"/>
        <v>0.66666666666666607</v>
      </c>
      <c r="Q828" s="87" t="s">
        <v>10</v>
      </c>
      <c r="R828" s="86" t="s">
        <v>830</v>
      </c>
      <c r="S828" s="5">
        <f t="shared" si="424"/>
        <v>2.0833333333333259E-2</v>
      </c>
    </row>
    <row r="829" spans="1:19" ht="10.5" customHeight="1" outlineLevel="1" x14ac:dyDescent="0.2">
      <c r="A829" s="16"/>
      <c r="B829" s="16"/>
      <c r="C829" s="16"/>
      <c r="D829" s="16"/>
      <c r="E829" s="16"/>
      <c r="F829" s="13"/>
      <c r="G829" s="16"/>
      <c r="H829" s="16"/>
      <c r="I829" s="16"/>
      <c r="J829" s="16"/>
      <c r="K829" s="16"/>
      <c r="L829" s="16"/>
      <c r="M829" s="16"/>
      <c r="N829" s="2">
        <f>N818</f>
        <v>43422</v>
      </c>
      <c r="O829" s="5">
        <f t="shared" si="422"/>
        <v>0.66666666666666607</v>
      </c>
      <c r="P829" s="4">
        <f t="shared" si="423"/>
        <v>0.68749999999999933</v>
      </c>
      <c r="Q829" s="87" t="s">
        <v>10</v>
      </c>
      <c r="R829" s="86" t="s">
        <v>830</v>
      </c>
      <c r="S829" s="5">
        <f t="shared" si="424"/>
        <v>2.0833333333333259E-2</v>
      </c>
    </row>
    <row r="830" spans="1:19" ht="10.5" customHeight="1" outlineLevel="1" x14ac:dyDescent="0.2">
      <c r="B830" s="16"/>
      <c r="C830" s="16"/>
      <c r="D830" s="16"/>
      <c r="E830" s="16"/>
      <c r="F830" s="16"/>
      <c r="G830" s="16"/>
      <c r="H830" s="16"/>
      <c r="I830" s="16"/>
      <c r="J830" s="16"/>
      <c r="K830" s="16"/>
      <c r="L830" s="16"/>
      <c r="M830" s="16"/>
      <c r="N830" s="2">
        <f>N818</f>
        <v>43422</v>
      </c>
      <c r="O830" s="5">
        <f t="shared" si="422"/>
        <v>0.68749999999999933</v>
      </c>
      <c r="P830" s="4">
        <f t="shared" si="423"/>
        <v>0.70833333333333259</v>
      </c>
      <c r="Q830" s="87" t="s">
        <v>10</v>
      </c>
      <c r="R830" s="86" t="s">
        <v>830</v>
      </c>
      <c r="S830" s="5">
        <f t="shared" si="424"/>
        <v>2.0833333333333259E-2</v>
      </c>
    </row>
    <row r="831" spans="1:19" ht="10.5" customHeight="1" outlineLevel="1" x14ac:dyDescent="0.2">
      <c r="B831" s="16"/>
      <c r="C831" s="16"/>
      <c r="D831" s="16"/>
      <c r="E831" s="16"/>
      <c r="F831" s="16"/>
      <c r="G831" s="16"/>
      <c r="H831" s="16"/>
      <c r="I831" s="16"/>
      <c r="J831" s="16"/>
      <c r="K831" s="16"/>
      <c r="L831" s="16"/>
      <c r="M831" s="16"/>
      <c r="N831" s="2">
        <f>N818</f>
        <v>43422</v>
      </c>
      <c r="O831" s="5">
        <f t="shared" si="422"/>
        <v>0.70833333333333259</v>
      </c>
      <c r="P831" s="4">
        <f t="shared" si="423"/>
        <v>0.72916666666666585</v>
      </c>
      <c r="Q831" s="87" t="s">
        <v>10</v>
      </c>
      <c r="R831" s="86" t="s">
        <v>830</v>
      </c>
      <c r="S831" s="5">
        <f t="shared" si="424"/>
        <v>2.0833333333333259E-2</v>
      </c>
    </row>
    <row r="832" spans="1:19" ht="10.5" customHeight="1" outlineLevel="1" x14ac:dyDescent="0.2">
      <c r="B832" s="16"/>
      <c r="C832" s="16"/>
      <c r="D832" s="16"/>
      <c r="E832" s="16"/>
      <c r="F832" s="16"/>
      <c r="G832" s="16"/>
      <c r="H832" s="16"/>
      <c r="I832" s="16"/>
      <c r="J832" s="16"/>
      <c r="K832" s="16"/>
      <c r="L832" s="16"/>
      <c r="M832" s="16"/>
      <c r="N832" s="2">
        <f>N818</f>
        <v>43422</v>
      </c>
      <c r="O832" s="5">
        <f t="shared" si="422"/>
        <v>0.72916666666666585</v>
      </c>
      <c r="P832" s="4">
        <f t="shared" si="423"/>
        <v>0.74999999999999911</v>
      </c>
      <c r="Q832" s="87" t="s">
        <v>10</v>
      </c>
      <c r="R832" s="86" t="s">
        <v>830</v>
      </c>
      <c r="S832" s="5">
        <f t="shared" si="424"/>
        <v>2.0833333333333259E-2</v>
      </c>
    </row>
    <row r="833" spans="1:19" ht="10.5" customHeight="1" outlineLevel="1" x14ac:dyDescent="0.2">
      <c r="B833" s="16"/>
      <c r="C833" s="13"/>
      <c r="D833" s="16"/>
      <c r="E833" s="16"/>
      <c r="F833" s="16"/>
      <c r="G833" s="16"/>
      <c r="H833" s="16"/>
      <c r="I833" s="16"/>
      <c r="J833" s="16"/>
      <c r="K833" s="16"/>
      <c r="L833" s="16"/>
      <c r="M833" s="16"/>
      <c r="N833" s="2">
        <f>N818</f>
        <v>43422</v>
      </c>
      <c r="O833" s="5">
        <f t="shared" ref="O833:O836" si="425">SUM(P832)</f>
        <v>0.74999999999999911</v>
      </c>
      <c r="P833" s="4">
        <f t="shared" si="423"/>
        <v>0.77083333333333237</v>
      </c>
      <c r="Q833" s="87" t="s">
        <v>10</v>
      </c>
      <c r="R833" s="86" t="s">
        <v>830</v>
      </c>
      <c r="S833" s="5">
        <f t="shared" si="424"/>
        <v>2.0833333333333259E-2</v>
      </c>
    </row>
    <row r="834" spans="1:19" ht="10.5" customHeight="1" outlineLevel="1" x14ac:dyDescent="0.2">
      <c r="B834" s="16"/>
      <c r="C834" s="13"/>
      <c r="D834" s="16"/>
      <c r="E834" s="16"/>
      <c r="F834" s="16"/>
      <c r="G834" s="16"/>
      <c r="H834" s="16"/>
      <c r="I834" s="16"/>
      <c r="J834" s="16"/>
      <c r="K834" s="16"/>
      <c r="L834" s="16"/>
      <c r="M834" s="16"/>
      <c r="N834" s="2">
        <f t="shared" ref="N834:N836" si="426">N819</f>
        <v>43422</v>
      </c>
      <c r="O834" s="5">
        <f t="shared" si="425"/>
        <v>0.77083333333333237</v>
      </c>
      <c r="P834" s="4">
        <f t="shared" si="423"/>
        <v>0.79166666666666563</v>
      </c>
      <c r="Q834" s="87" t="s">
        <v>10</v>
      </c>
      <c r="R834" s="86" t="s">
        <v>830</v>
      </c>
      <c r="S834" s="5">
        <f t="shared" si="424"/>
        <v>2.0833333333333259E-2</v>
      </c>
    </row>
    <row r="835" spans="1:19" ht="10.5" customHeight="1" outlineLevel="1" x14ac:dyDescent="0.2">
      <c r="B835" s="16"/>
      <c r="C835" s="13"/>
      <c r="D835" s="16"/>
      <c r="E835" s="16"/>
      <c r="F835" s="16"/>
      <c r="G835" s="16"/>
      <c r="H835" s="16"/>
      <c r="I835" s="16"/>
      <c r="J835" s="16"/>
      <c r="K835" s="16"/>
      <c r="L835" s="16"/>
      <c r="M835" s="16"/>
      <c r="N835" s="2">
        <f t="shared" si="426"/>
        <v>43422</v>
      </c>
      <c r="O835" s="5">
        <f t="shared" si="425"/>
        <v>0.79166666666666563</v>
      </c>
      <c r="P835" s="4">
        <f t="shared" si="423"/>
        <v>0.81249999999999889</v>
      </c>
      <c r="Q835" s="87" t="s">
        <v>10</v>
      </c>
      <c r="R835" s="86" t="s">
        <v>830</v>
      </c>
      <c r="S835" s="5">
        <f t="shared" si="424"/>
        <v>2.0833333333333259E-2</v>
      </c>
    </row>
    <row r="836" spans="1:19" ht="10.5" customHeight="1" outlineLevel="1" thickBot="1" x14ac:dyDescent="0.25">
      <c r="B836" s="16"/>
      <c r="C836" s="13"/>
      <c r="D836" s="16"/>
      <c r="E836" s="16"/>
      <c r="F836" s="16"/>
      <c r="G836" s="16"/>
      <c r="H836" s="16"/>
      <c r="I836" s="16"/>
      <c r="J836" s="16"/>
      <c r="K836" s="16"/>
      <c r="L836" s="16"/>
      <c r="M836" s="16"/>
      <c r="N836" s="2">
        <f t="shared" si="426"/>
        <v>43422</v>
      </c>
      <c r="O836" s="5">
        <f t="shared" si="425"/>
        <v>0.81249999999999889</v>
      </c>
      <c r="P836" s="4">
        <f t="shared" si="423"/>
        <v>0.83333333333333215</v>
      </c>
      <c r="Q836" s="87" t="s">
        <v>10</v>
      </c>
      <c r="R836" s="86" t="s">
        <v>830</v>
      </c>
      <c r="S836" s="5">
        <f t="shared" si="424"/>
        <v>2.0833333333333259E-2</v>
      </c>
    </row>
    <row r="837" spans="1:19" ht="10.5" customHeight="1" outlineLevel="1" x14ac:dyDescent="0.2">
      <c r="A837" s="17">
        <f t="shared" ref="A837:M837" si="427">SUM(A819:A833)</f>
        <v>0</v>
      </c>
      <c r="B837" s="17">
        <f t="shared" si="427"/>
        <v>0</v>
      </c>
      <c r="C837" s="17">
        <f t="shared" si="427"/>
        <v>0</v>
      </c>
      <c r="D837" s="17">
        <f t="shared" si="427"/>
        <v>0</v>
      </c>
      <c r="E837" s="17">
        <f t="shared" si="427"/>
        <v>0</v>
      </c>
      <c r="F837" s="17">
        <f t="shared" si="427"/>
        <v>0</v>
      </c>
      <c r="G837" s="17">
        <f t="shared" si="427"/>
        <v>0</v>
      </c>
      <c r="H837" s="17">
        <f t="shared" si="427"/>
        <v>0</v>
      </c>
      <c r="I837" s="17">
        <f t="shared" si="427"/>
        <v>0</v>
      </c>
      <c r="J837" s="17">
        <f t="shared" si="427"/>
        <v>0</v>
      </c>
      <c r="K837" s="17">
        <f t="shared" si="427"/>
        <v>0</v>
      </c>
      <c r="L837" s="17">
        <f t="shared" si="427"/>
        <v>0</v>
      </c>
      <c r="M837" s="17">
        <f t="shared" si="427"/>
        <v>0</v>
      </c>
      <c r="N837" s="55" t="b">
        <f>SUM(A837:M837) = S837</f>
        <v>0</v>
      </c>
      <c r="O837" s="23"/>
      <c r="P837" s="23"/>
      <c r="Q837" s="49"/>
      <c r="R837" s="49"/>
      <c r="S837" s="17">
        <f>SUM(S819:S833)</f>
        <v>0.31249999999999906</v>
      </c>
    </row>
    <row r="838" spans="1:19" ht="10.5" customHeight="1" outlineLevel="1" x14ac:dyDescent="0.2">
      <c r="A838" s="18">
        <f t="shared" ref="A838:E838" si="428">(A837-INT(A837))*24</f>
        <v>0</v>
      </c>
      <c r="B838" s="18">
        <f t="shared" si="428"/>
        <v>0</v>
      </c>
      <c r="C838" s="18">
        <f t="shared" si="428"/>
        <v>0</v>
      </c>
      <c r="D838" s="18">
        <f t="shared" si="428"/>
        <v>0</v>
      </c>
      <c r="E838" s="18">
        <f t="shared" si="428"/>
        <v>0</v>
      </c>
      <c r="F838" s="18">
        <f>(F837-INT(F837))*24</f>
        <v>0</v>
      </c>
      <c r="G838" s="18">
        <f>(G837-INT(G837))*24</f>
        <v>0</v>
      </c>
      <c r="H838" s="18">
        <f>(H837-INT(H837))*24</f>
        <v>0</v>
      </c>
      <c r="I838" s="18">
        <f>(I837-INT(I837))*24</f>
        <v>0</v>
      </c>
      <c r="J838" s="18">
        <f t="shared" ref="J838:M838" si="429">(J837-INT(J837))*24</f>
        <v>0</v>
      </c>
      <c r="K838" s="18">
        <f t="shared" si="429"/>
        <v>0</v>
      </c>
      <c r="L838" s="18">
        <f t="shared" si="429"/>
        <v>0</v>
      </c>
      <c r="M838" s="57">
        <f t="shared" si="429"/>
        <v>0</v>
      </c>
      <c r="N838" s="26">
        <f>SUM(A838:M838)</f>
        <v>0</v>
      </c>
      <c r="O838" s="24"/>
      <c r="P838" s="24"/>
      <c r="Q838" s="50"/>
      <c r="R838" s="50"/>
      <c r="S838" s="52"/>
    </row>
    <row r="839" spans="1:19" ht="10.5" customHeight="1" outlineLevel="1" thickBot="1" x14ac:dyDescent="0.25">
      <c r="A839" s="27"/>
      <c r="B839" s="19"/>
      <c r="C839" s="19"/>
      <c r="D839" s="20">
        <f>SUM(A838:D838)</f>
        <v>0</v>
      </c>
      <c r="E839" s="20">
        <f t="shared" ref="E839:M839" si="430">E838</f>
        <v>0</v>
      </c>
      <c r="F839" s="20">
        <f t="shared" si="430"/>
        <v>0</v>
      </c>
      <c r="G839" s="20">
        <f t="shared" si="430"/>
        <v>0</v>
      </c>
      <c r="H839" s="20">
        <f t="shared" si="430"/>
        <v>0</v>
      </c>
      <c r="I839" s="20">
        <f t="shared" si="430"/>
        <v>0</v>
      </c>
      <c r="J839" s="20">
        <f t="shared" si="430"/>
        <v>0</v>
      </c>
      <c r="K839" s="20">
        <f t="shared" si="430"/>
        <v>0</v>
      </c>
      <c r="L839" s="20">
        <f t="shared" si="430"/>
        <v>0</v>
      </c>
      <c r="M839" s="58">
        <f t="shared" si="430"/>
        <v>0</v>
      </c>
      <c r="N839" s="60">
        <f>S839</f>
        <v>0.31249999999999906</v>
      </c>
      <c r="O839" s="25"/>
      <c r="P839" s="25"/>
      <c r="Q839" s="51"/>
      <c r="R839" s="51"/>
      <c r="S839" s="54">
        <f>SUM(S837:S838)</f>
        <v>0.31249999999999906</v>
      </c>
    </row>
    <row r="840" spans="1:19" ht="10.5" customHeight="1" outlineLevel="1" thickBot="1" x14ac:dyDescent="0.25">
      <c r="A840" s="39"/>
      <c r="B840" s="40" t="s">
        <v>252</v>
      </c>
      <c r="C840" s="40" t="s">
        <v>19</v>
      </c>
      <c r="D840" s="40" t="s">
        <v>3</v>
      </c>
      <c r="E840" s="59" t="s">
        <v>24</v>
      </c>
      <c r="F840" s="40" t="s">
        <v>12</v>
      </c>
      <c r="G840" s="39" t="s">
        <v>10</v>
      </c>
      <c r="H840" s="39" t="s">
        <v>11</v>
      </c>
      <c r="I840" s="39" t="s">
        <v>15</v>
      </c>
      <c r="J840" s="39" t="s">
        <v>13</v>
      </c>
      <c r="K840" s="39" t="s">
        <v>368</v>
      </c>
      <c r="L840" s="39" t="s">
        <v>687</v>
      </c>
      <c r="M840" s="59" t="s">
        <v>26</v>
      </c>
      <c r="N840" s="56">
        <f>N818+1</f>
        <v>43423</v>
      </c>
      <c r="O840" s="4">
        <v>0.41666666666666669</v>
      </c>
      <c r="P840" s="4">
        <f>O840</f>
        <v>0.41666666666666669</v>
      </c>
      <c r="Q840" s="47" t="s">
        <v>23</v>
      </c>
      <c r="R840" s="86" t="s">
        <v>662</v>
      </c>
      <c r="S840" s="5">
        <f t="shared" ref="S840" si="431">SUM(P840-O840)</f>
        <v>0</v>
      </c>
    </row>
    <row r="841" spans="1:19" ht="10.5" customHeight="1" outlineLevel="1" x14ac:dyDescent="0.2">
      <c r="B841" s="16"/>
      <c r="C841" s="13"/>
      <c r="D841" s="16">
        <f>S841</f>
        <v>2.0833333333333315E-2</v>
      </c>
      <c r="E841" s="16"/>
      <c r="F841" s="13"/>
      <c r="G841" s="16"/>
      <c r="H841" s="16"/>
      <c r="I841" s="16"/>
      <c r="J841" s="16"/>
      <c r="M841" s="16"/>
      <c r="N841" s="2">
        <f>N840</f>
        <v>43423</v>
      </c>
      <c r="O841" s="5">
        <f t="shared" ref="O841:O857" si="432">SUM(P840)</f>
        <v>0.41666666666666669</v>
      </c>
      <c r="P841" s="4">
        <f t="shared" ref="P841:P857" si="433">P840+0.0208333333333333</f>
        <v>0.4375</v>
      </c>
      <c r="Q841" s="176" t="s">
        <v>3</v>
      </c>
      <c r="R841" s="6" t="s">
        <v>21</v>
      </c>
      <c r="S841" s="5">
        <f t="shared" ref="S841:S847" si="434">SUM(P841-O841)</f>
        <v>2.0833333333333315E-2</v>
      </c>
    </row>
    <row r="842" spans="1:19" ht="10.5" customHeight="1" outlineLevel="1" x14ac:dyDescent="0.2">
      <c r="A842" s="16"/>
      <c r="B842" s="16"/>
      <c r="C842" s="16"/>
      <c r="D842" s="16"/>
      <c r="E842" s="16"/>
      <c r="F842" s="16"/>
      <c r="G842" s="16"/>
      <c r="H842" s="16"/>
      <c r="I842" s="16">
        <f>S842</f>
        <v>2.0833333333333315E-2</v>
      </c>
      <c r="J842" s="16"/>
      <c r="K842" s="16"/>
      <c r="L842" s="16"/>
      <c r="M842" s="16"/>
      <c r="N842" s="2">
        <f>N840</f>
        <v>43423</v>
      </c>
      <c r="O842" s="5">
        <f t="shared" si="432"/>
        <v>0.4375</v>
      </c>
      <c r="P842" s="4">
        <f t="shared" si="433"/>
        <v>0.45833333333333331</v>
      </c>
      <c r="Q842" s="176" t="s">
        <v>36</v>
      </c>
      <c r="R842" s="86" t="s">
        <v>764</v>
      </c>
      <c r="S842" s="5">
        <f t="shared" si="434"/>
        <v>2.0833333333333315E-2</v>
      </c>
    </row>
    <row r="843" spans="1:19" ht="10.5" customHeight="1" outlineLevel="1" x14ac:dyDescent="0.2">
      <c r="A843" s="16"/>
      <c r="B843" s="16"/>
      <c r="C843" s="16"/>
      <c r="D843" s="16"/>
      <c r="E843" s="16"/>
      <c r="F843" s="16"/>
      <c r="G843" s="16"/>
      <c r="H843" s="16"/>
      <c r="I843" s="16">
        <f>S843</f>
        <v>2.0833333333333315E-2</v>
      </c>
      <c r="J843" s="16"/>
      <c r="K843" s="16"/>
      <c r="L843" s="16"/>
      <c r="M843" s="16"/>
      <c r="N843" s="2">
        <f>N840</f>
        <v>43423</v>
      </c>
      <c r="O843" s="5">
        <f t="shared" si="432"/>
        <v>0.45833333333333331</v>
      </c>
      <c r="P843" s="4">
        <f t="shared" si="433"/>
        <v>0.47916666666666663</v>
      </c>
      <c r="Q843" s="176" t="s">
        <v>36</v>
      </c>
      <c r="R843" s="86" t="s">
        <v>828</v>
      </c>
      <c r="S843" s="5">
        <f t="shared" si="434"/>
        <v>2.0833333333333315E-2</v>
      </c>
    </row>
    <row r="844" spans="1:19" ht="10.5" customHeight="1" outlineLevel="1" x14ac:dyDescent="0.2">
      <c r="A844" s="16"/>
      <c r="B844" s="16"/>
      <c r="C844" s="16"/>
      <c r="D844" s="16"/>
      <c r="E844" s="16"/>
      <c r="F844" s="16"/>
      <c r="G844" s="16"/>
      <c r="H844" s="16"/>
      <c r="I844" s="16"/>
      <c r="J844" s="16"/>
      <c r="K844" s="16"/>
      <c r="L844" s="16">
        <f>S844</f>
        <v>2.0833333333333315E-2</v>
      </c>
      <c r="M844" s="16"/>
      <c r="N844" s="2">
        <f>N840</f>
        <v>43423</v>
      </c>
      <c r="O844" s="5">
        <f t="shared" si="432"/>
        <v>0.47916666666666663</v>
      </c>
      <c r="P844" s="4">
        <f t="shared" si="433"/>
        <v>0.49999999999999994</v>
      </c>
      <c r="Q844" s="176" t="s">
        <v>687</v>
      </c>
      <c r="R844" s="86" t="s">
        <v>831</v>
      </c>
      <c r="S844" s="5">
        <f t="shared" si="434"/>
        <v>2.0833333333333315E-2</v>
      </c>
    </row>
    <row r="845" spans="1:19" ht="10.5" customHeight="1" outlineLevel="1" x14ac:dyDescent="0.2">
      <c r="A845" s="16"/>
      <c r="B845" s="16"/>
      <c r="C845" s="16"/>
      <c r="D845" s="16"/>
      <c r="E845" s="16"/>
      <c r="F845" s="16"/>
      <c r="G845" s="16"/>
      <c r="H845" s="16"/>
      <c r="I845" s="16"/>
      <c r="J845" s="16"/>
      <c r="K845" s="16"/>
      <c r="L845" s="16">
        <f>S845</f>
        <v>2.0833333333333315E-2</v>
      </c>
      <c r="M845" s="16"/>
      <c r="N845" s="2">
        <f>N840</f>
        <v>43423</v>
      </c>
      <c r="O845" s="5">
        <f t="shared" si="432"/>
        <v>0.49999999999999994</v>
      </c>
      <c r="P845" s="4">
        <f t="shared" si="433"/>
        <v>0.52083333333333326</v>
      </c>
      <c r="Q845" s="176" t="s">
        <v>687</v>
      </c>
      <c r="R845" s="86" t="s">
        <v>831</v>
      </c>
      <c r="S845" s="5">
        <f t="shared" si="434"/>
        <v>2.0833333333333315E-2</v>
      </c>
    </row>
    <row r="846" spans="1:19" ht="10.5" customHeight="1" outlineLevel="1" x14ac:dyDescent="0.2">
      <c r="A846" s="16"/>
      <c r="B846" s="16"/>
      <c r="C846" s="16"/>
      <c r="D846" s="16"/>
      <c r="E846" s="16"/>
      <c r="F846" s="16"/>
      <c r="G846" s="16"/>
      <c r="H846" s="16"/>
      <c r="I846" s="16"/>
      <c r="J846" s="16"/>
      <c r="K846" s="16"/>
      <c r="L846" s="16">
        <f>S846</f>
        <v>2.0833333333333259E-2</v>
      </c>
      <c r="M846" s="16"/>
      <c r="N846" s="2">
        <f>N840</f>
        <v>43423</v>
      </c>
      <c r="O846" s="5">
        <f t="shared" si="432"/>
        <v>0.52083333333333326</v>
      </c>
      <c r="P846" s="4">
        <f t="shared" si="433"/>
        <v>0.54166666666666652</v>
      </c>
      <c r="Q846" s="176" t="s">
        <v>687</v>
      </c>
      <c r="R846" s="86" t="s">
        <v>831</v>
      </c>
      <c r="S846" s="5">
        <f t="shared" si="434"/>
        <v>2.0833333333333259E-2</v>
      </c>
    </row>
    <row r="847" spans="1:19" ht="10.5" customHeight="1" outlineLevel="1" x14ac:dyDescent="0.2">
      <c r="A847" s="16"/>
      <c r="B847" s="16"/>
      <c r="C847" s="16"/>
      <c r="D847" s="16"/>
      <c r="E847" s="13"/>
      <c r="F847" s="16"/>
      <c r="G847" s="16"/>
      <c r="H847" s="16"/>
      <c r="I847" s="16"/>
      <c r="J847" s="16"/>
      <c r="K847" s="16">
        <f>S847</f>
        <v>2.0833333333333259E-2</v>
      </c>
      <c r="L847" s="16"/>
      <c r="M847" s="16"/>
      <c r="N847" s="2">
        <f>N840</f>
        <v>43423</v>
      </c>
      <c r="O847" s="5">
        <f t="shared" si="432"/>
        <v>0.54166666666666652</v>
      </c>
      <c r="P847" s="4">
        <f t="shared" si="433"/>
        <v>0.56249999999999978</v>
      </c>
      <c r="Q847" s="176" t="s">
        <v>368</v>
      </c>
      <c r="R847" s="86" t="s">
        <v>829</v>
      </c>
      <c r="S847" s="5">
        <f t="shared" si="434"/>
        <v>2.0833333333333259E-2</v>
      </c>
    </row>
    <row r="848" spans="1:19" ht="10.5" customHeight="1" outlineLevel="1" x14ac:dyDescent="0.2">
      <c r="A848" s="16"/>
      <c r="B848" s="16"/>
      <c r="C848" s="16"/>
      <c r="D848" s="16"/>
      <c r="E848" s="13"/>
      <c r="F848" s="16"/>
      <c r="G848" s="16"/>
      <c r="H848" s="16"/>
      <c r="I848" s="16"/>
      <c r="J848" s="16"/>
      <c r="K848" s="16">
        <f>S848</f>
        <v>2.0833333333333259E-2</v>
      </c>
      <c r="L848" s="16"/>
      <c r="M848" s="16"/>
      <c r="N848" s="2">
        <f>N840</f>
        <v>43423</v>
      </c>
      <c r="O848" s="5">
        <f t="shared" si="432"/>
        <v>0.56249999999999978</v>
      </c>
      <c r="P848" s="4">
        <f t="shared" si="433"/>
        <v>0.58333333333333304</v>
      </c>
      <c r="Q848" s="176" t="s">
        <v>368</v>
      </c>
      <c r="R848" s="86" t="s">
        <v>829</v>
      </c>
      <c r="S848" s="5">
        <f>SUM(P848-O848)</f>
        <v>2.0833333333333259E-2</v>
      </c>
    </row>
    <row r="849" spans="1:19" ht="10.5" customHeight="1" outlineLevel="1" x14ac:dyDescent="0.2">
      <c r="A849" s="16"/>
      <c r="B849" s="16"/>
      <c r="C849" s="16"/>
      <c r="D849" s="16"/>
      <c r="E849" s="13"/>
      <c r="F849" s="16"/>
      <c r="G849" s="16"/>
      <c r="H849" s="16"/>
      <c r="I849" s="16"/>
      <c r="J849" s="16"/>
      <c r="K849" s="16">
        <f>S849</f>
        <v>2.0833333333333259E-2</v>
      </c>
      <c r="L849" s="16"/>
      <c r="M849" s="16"/>
      <c r="N849" s="2">
        <f>N840</f>
        <v>43423</v>
      </c>
      <c r="O849" s="5">
        <f t="shared" si="432"/>
        <v>0.58333333333333304</v>
      </c>
      <c r="P849" s="4">
        <f t="shared" si="433"/>
        <v>0.6041666666666663</v>
      </c>
      <c r="Q849" s="176" t="s">
        <v>368</v>
      </c>
      <c r="R849" s="86" t="s">
        <v>832</v>
      </c>
      <c r="S849" s="5">
        <f t="shared" ref="S849:S855" si="435">SUM(P849-O849)</f>
        <v>2.0833333333333259E-2</v>
      </c>
    </row>
    <row r="850" spans="1:19" ht="10.5" customHeight="1" outlineLevel="1" x14ac:dyDescent="0.2">
      <c r="A850" s="16"/>
      <c r="B850" s="16"/>
      <c r="C850" s="16"/>
      <c r="D850" s="16"/>
      <c r="E850" s="16"/>
      <c r="F850" s="16"/>
      <c r="G850" s="16"/>
      <c r="H850" s="16"/>
      <c r="I850" s="16"/>
      <c r="J850" s="16"/>
      <c r="K850" s="16">
        <f>S850</f>
        <v>2.0833333333333259E-2</v>
      </c>
      <c r="L850" s="16"/>
      <c r="M850" s="16"/>
      <c r="N850" s="2">
        <f>N840</f>
        <v>43423</v>
      </c>
      <c r="O850" s="5">
        <f t="shared" si="432"/>
        <v>0.6041666666666663</v>
      </c>
      <c r="P850" s="4">
        <f t="shared" si="433"/>
        <v>0.62499999999999956</v>
      </c>
      <c r="Q850" s="176" t="s">
        <v>368</v>
      </c>
      <c r="R850" s="86" t="s">
        <v>832</v>
      </c>
      <c r="S850" s="5">
        <f t="shared" si="435"/>
        <v>2.0833333333333259E-2</v>
      </c>
    </row>
    <row r="851" spans="1:19" ht="10.5" customHeight="1" outlineLevel="1" x14ac:dyDescent="0.2">
      <c r="A851" s="16"/>
      <c r="B851" s="16">
        <f>S851</f>
        <v>2.0833333333333259E-2</v>
      </c>
      <c r="C851" s="16"/>
      <c r="D851" s="16"/>
      <c r="E851" s="16"/>
      <c r="F851" s="16"/>
      <c r="G851" s="16"/>
      <c r="H851" s="16"/>
      <c r="I851" s="16"/>
      <c r="J851" s="16"/>
      <c r="K851" s="16"/>
      <c r="L851" s="16"/>
      <c r="M851" s="16"/>
      <c r="N851" s="2">
        <f>N840</f>
        <v>43423</v>
      </c>
      <c r="O851" s="5">
        <f t="shared" si="432"/>
        <v>0.62499999999999956</v>
      </c>
      <c r="P851" s="4">
        <f t="shared" si="433"/>
        <v>0.64583333333333282</v>
      </c>
      <c r="Q851" s="176" t="s">
        <v>533</v>
      </c>
      <c r="R851" s="86" t="s">
        <v>833</v>
      </c>
      <c r="S851" s="5">
        <f t="shared" si="435"/>
        <v>2.0833333333333259E-2</v>
      </c>
    </row>
    <row r="852" spans="1:19" ht="10.5" customHeight="1" outlineLevel="1" x14ac:dyDescent="0.2">
      <c r="A852" s="16"/>
      <c r="B852" s="16"/>
      <c r="C852" s="16"/>
      <c r="D852" s="16"/>
      <c r="E852" s="16"/>
      <c r="F852" s="16"/>
      <c r="G852" s="16"/>
      <c r="H852" s="16"/>
      <c r="I852" s="16">
        <f>S852</f>
        <v>2.0833333333333259E-2</v>
      </c>
      <c r="J852" s="16"/>
      <c r="K852" s="16"/>
      <c r="L852" s="16"/>
      <c r="M852" s="16"/>
      <c r="N852" s="2">
        <f>N840</f>
        <v>43423</v>
      </c>
      <c r="O852" s="5">
        <f t="shared" si="432"/>
        <v>0.64583333333333282</v>
      </c>
      <c r="P852" s="4">
        <f t="shared" si="433"/>
        <v>0.66666666666666607</v>
      </c>
      <c r="Q852" s="176" t="s">
        <v>36</v>
      </c>
      <c r="R852" s="86" t="s">
        <v>834</v>
      </c>
      <c r="S852" s="5">
        <f t="shared" si="435"/>
        <v>2.0833333333333259E-2</v>
      </c>
    </row>
    <row r="853" spans="1:19" ht="10.5" customHeight="1" outlineLevel="1" x14ac:dyDescent="0.2">
      <c r="B853" s="16"/>
      <c r="C853" s="16"/>
      <c r="D853" s="16"/>
      <c r="E853" s="16"/>
      <c r="F853" s="16"/>
      <c r="G853" s="16"/>
      <c r="H853" s="16"/>
      <c r="I853" s="16"/>
      <c r="J853" s="16"/>
      <c r="K853" s="16">
        <f>S853</f>
        <v>2.0833333333333259E-2</v>
      </c>
      <c r="L853" s="16"/>
      <c r="M853" s="16"/>
      <c r="N853" s="2">
        <f>N840</f>
        <v>43423</v>
      </c>
      <c r="O853" s="5">
        <f t="shared" si="432"/>
        <v>0.66666666666666607</v>
      </c>
      <c r="P853" s="4">
        <f t="shared" si="433"/>
        <v>0.68749999999999933</v>
      </c>
      <c r="Q853" s="176" t="s">
        <v>368</v>
      </c>
      <c r="R853" s="86" t="s">
        <v>835</v>
      </c>
      <c r="S853" s="5">
        <f t="shared" si="435"/>
        <v>2.0833333333333259E-2</v>
      </c>
    </row>
    <row r="854" spans="1:19" ht="10.5" customHeight="1" outlineLevel="1" x14ac:dyDescent="0.2">
      <c r="B854" s="16"/>
      <c r="C854" s="16"/>
      <c r="D854" s="16"/>
      <c r="E854" s="16"/>
      <c r="F854" s="16"/>
      <c r="G854" s="16"/>
      <c r="H854" s="16"/>
      <c r="I854" s="16"/>
      <c r="J854" s="16"/>
      <c r="K854" s="16">
        <f>S854</f>
        <v>2.0833333333333259E-2</v>
      </c>
      <c r="L854" s="16"/>
      <c r="M854" s="16"/>
      <c r="N854" s="2">
        <f>N840</f>
        <v>43423</v>
      </c>
      <c r="O854" s="5">
        <f t="shared" si="432"/>
        <v>0.68749999999999933</v>
      </c>
      <c r="P854" s="4">
        <f t="shared" si="433"/>
        <v>0.70833333333333259</v>
      </c>
      <c r="Q854" s="176" t="s">
        <v>368</v>
      </c>
      <c r="R854" s="86" t="s">
        <v>835</v>
      </c>
      <c r="S854" s="5">
        <f t="shared" si="435"/>
        <v>2.0833333333333259E-2</v>
      </c>
    </row>
    <row r="855" spans="1:19" ht="10.5" customHeight="1" outlineLevel="1" x14ac:dyDescent="0.2">
      <c r="B855" s="16"/>
      <c r="C855" s="16"/>
      <c r="D855" s="16"/>
      <c r="E855" s="16"/>
      <c r="F855" s="16"/>
      <c r="G855" s="16"/>
      <c r="H855" s="16"/>
      <c r="I855" s="16"/>
      <c r="J855" s="16"/>
      <c r="K855" s="16">
        <f>S855</f>
        <v>2.0833333333333259E-2</v>
      </c>
      <c r="L855" s="16"/>
      <c r="M855" s="16"/>
      <c r="N855" s="2">
        <f>N840</f>
        <v>43423</v>
      </c>
      <c r="O855" s="5">
        <f t="shared" si="432"/>
        <v>0.70833333333333259</v>
      </c>
      <c r="P855" s="4">
        <f t="shared" si="433"/>
        <v>0.72916666666666585</v>
      </c>
      <c r="Q855" s="176" t="s">
        <v>368</v>
      </c>
      <c r="R855" s="86" t="s">
        <v>835</v>
      </c>
      <c r="S855" s="5">
        <f t="shared" si="435"/>
        <v>2.0833333333333259E-2</v>
      </c>
    </row>
    <row r="856" spans="1:19" ht="10.5" customHeight="1" outlineLevel="1" x14ac:dyDescent="0.2">
      <c r="B856" s="16"/>
      <c r="C856" s="16"/>
      <c r="D856" s="16"/>
      <c r="E856" s="16"/>
      <c r="F856" s="16"/>
      <c r="G856" s="16"/>
      <c r="H856" s="16"/>
      <c r="I856" s="16"/>
      <c r="J856" s="16"/>
      <c r="K856" s="16">
        <f>S856</f>
        <v>2.0833333333333259E-2</v>
      </c>
      <c r="L856" s="16"/>
      <c r="M856" s="16"/>
      <c r="N856" s="2">
        <f>N840</f>
        <v>43423</v>
      </c>
      <c r="O856" s="5">
        <f t="shared" si="432"/>
        <v>0.72916666666666585</v>
      </c>
      <c r="P856" s="4">
        <f t="shared" si="433"/>
        <v>0.74999999999999911</v>
      </c>
      <c r="Q856" s="176" t="s">
        <v>368</v>
      </c>
      <c r="R856" s="86" t="s">
        <v>835</v>
      </c>
      <c r="S856" s="5">
        <f>SUM(P856-O856)</f>
        <v>2.0833333333333259E-2</v>
      </c>
    </row>
    <row r="857" spans="1:19" ht="10.5" customHeight="1" outlineLevel="1" thickBot="1" x14ac:dyDescent="0.25">
      <c r="B857" s="16"/>
      <c r="C857" s="16"/>
      <c r="D857" s="16"/>
      <c r="E857" s="16"/>
      <c r="F857" s="16"/>
      <c r="G857" s="16"/>
      <c r="H857" s="16"/>
      <c r="I857" s="16"/>
      <c r="J857" s="16"/>
      <c r="K857" s="16">
        <f>S857</f>
        <v>2.0833333333333259E-2</v>
      </c>
      <c r="L857" s="16"/>
      <c r="M857" s="16"/>
      <c r="N857" s="2">
        <f>N840</f>
        <v>43423</v>
      </c>
      <c r="O857" s="5">
        <f t="shared" si="432"/>
        <v>0.74999999999999911</v>
      </c>
      <c r="P857" s="4">
        <f t="shared" si="433"/>
        <v>0.77083333333333237</v>
      </c>
      <c r="Q857" s="176" t="s">
        <v>368</v>
      </c>
      <c r="R857" s="86" t="s">
        <v>835</v>
      </c>
      <c r="S857" s="5">
        <f t="shared" ref="S857" si="436">SUM(P857-O857)</f>
        <v>2.0833333333333259E-2</v>
      </c>
    </row>
    <row r="858" spans="1:19" ht="10.5" customHeight="1" outlineLevel="1" x14ac:dyDescent="0.2">
      <c r="A858" s="17">
        <f t="shared" ref="A858:M858" si="437">SUM(A841:A857)</f>
        <v>0</v>
      </c>
      <c r="B858" s="17">
        <f t="shared" si="437"/>
        <v>2.0833333333333259E-2</v>
      </c>
      <c r="C858" s="17">
        <f t="shared" si="437"/>
        <v>0</v>
      </c>
      <c r="D858" s="17">
        <f t="shared" si="437"/>
        <v>2.0833333333333315E-2</v>
      </c>
      <c r="E858" s="17">
        <f t="shared" si="437"/>
        <v>0</v>
      </c>
      <c r="F858" s="17">
        <f t="shared" si="437"/>
        <v>0</v>
      </c>
      <c r="G858" s="17">
        <f t="shared" si="437"/>
        <v>0</v>
      </c>
      <c r="H858" s="17">
        <f t="shared" si="437"/>
        <v>0</v>
      </c>
      <c r="I858" s="17">
        <f t="shared" si="437"/>
        <v>6.2499999999999889E-2</v>
      </c>
      <c r="J858" s="17">
        <f t="shared" si="437"/>
        <v>0</v>
      </c>
      <c r="K858" s="17">
        <f t="shared" si="437"/>
        <v>0.18749999999999933</v>
      </c>
      <c r="L858" s="17">
        <f t="shared" si="437"/>
        <v>6.2499999999999889E-2</v>
      </c>
      <c r="M858" s="17">
        <f t="shared" si="437"/>
        <v>0</v>
      </c>
      <c r="N858" s="55" t="b">
        <f>SUM(A858:M858) = S858</f>
        <v>1</v>
      </c>
      <c r="O858" s="23"/>
      <c r="P858" s="23"/>
      <c r="Q858" s="49"/>
      <c r="R858" s="49"/>
      <c r="S858" s="17">
        <f>SUM(S841:S857)</f>
        <v>0.35416666666666569</v>
      </c>
    </row>
    <row r="859" spans="1:19" ht="10.5" customHeight="1" outlineLevel="1" x14ac:dyDescent="0.2">
      <c r="A859" s="8">
        <f t="shared" ref="A859:C859" si="438">(A858-INT(A858))*24</f>
        <v>0</v>
      </c>
      <c r="B859" s="8">
        <f t="shared" si="438"/>
        <v>0.49999999999999822</v>
      </c>
      <c r="C859" s="8">
        <f t="shared" si="438"/>
        <v>0</v>
      </c>
      <c r="D859" s="18">
        <f>(D858-INT(D858))*24</f>
        <v>0.49999999999999956</v>
      </c>
      <c r="E859" s="18">
        <f>(E858-INT(E858))*24</f>
        <v>0</v>
      </c>
      <c r="F859" s="18">
        <f>(F858-INT(F858))*24</f>
        <v>0</v>
      </c>
      <c r="G859" s="18">
        <f>(G858-INT(G858))*24</f>
        <v>0</v>
      </c>
      <c r="H859" s="18">
        <f t="shared" ref="H859:M859" si="439">(H858-INT(H858))*24</f>
        <v>0</v>
      </c>
      <c r="I859" s="18">
        <f t="shared" si="439"/>
        <v>1.4999999999999973</v>
      </c>
      <c r="J859" s="18">
        <f t="shared" si="439"/>
        <v>0</v>
      </c>
      <c r="K859" s="18">
        <f t="shared" si="439"/>
        <v>4.499999999999984</v>
      </c>
      <c r="L859" s="18">
        <f t="shared" si="439"/>
        <v>1.4999999999999973</v>
      </c>
      <c r="M859" s="57">
        <f t="shared" si="439"/>
        <v>0</v>
      </c>
      <c r="N859" s="26">
        <f>SUM(A859:M859)</f>
        <v>8.4999999999999751</v>
      </c>
      <c r="O859" s="9"/>
      <c r="P859" s="9"/>
      <c r="Q859" s="50"/>
      <c r="R859" s="50"/>
      <c r="S859" s="52"/>
    </row>
    <row r="860" spans="1:19" ht="10.5" customHeight="1" outlineLevel="1" thickBot="1" x14ac:dyDescent="0.25">
      <c r="A860" s="15"/>
      <c r="B860" s="11"/>
      <c r="C860" s="11"/>
      <c r="D860" s="20">
        <f>SUM(A859:D859)</f>
        <v>0.99999999999999778</v>
      </c>
      <c r="E860" s="20">
        <f t="shared" ref="E860:M860" si="440">E859</f>
        <v>0</v>
      </c>
      <c r="F860" s="20">
        <f t="shared" si="440"/>
        <v>0</v>
      </c>
      <c r="G860" s="20">
        <f t="shared" si="440"/>
        <v>0</v>
      </c>
      <c r="H860" s="20">
        <f t="shared" si="440"/>
        <v>0</v>
      </c>
      <c r="I860" s="20">
        <f t="shared" si="440"/>
        <v>1.4999999999999973</v>
      </c>
      <c r="J860" s="20">
        <f t="shared" si="440"/>
        <v>0</v>
      </c>
      <c r="K860" s="20">
        <f t="shared" si="440"/>
        <v>4.499999999999984</v>
      </c>
      <c r="L860" s="20">
        <f t="shared" si="440"/>
        <v>1.4999999999999973</v>
      </c>
      <c r="M860" s="58">
        <f t="shared" si="440"/>
        <v>0</v>
      </c>
      <c r="N860" s="60">
        <f>S860</f>
        <v>0.35416666666666569</v>
      </c>
      <c r="O860" s="12"/>
      <c r="P860" s="12"/>
      <c r="Q860" s="51"/>
      <c r="R860" s="51"/>
      <c r="S860" s="54">
        <f>SUM(S858:S859)</f>
        <v>0.35416666666666569</v>
      </c>
    </row>
    <row r="861" spans="1:19" ht="10.5" customHeight="1" outlineLevel="1" thickBot="1" x14ac:dyDescent="0.25">
      <c r="A861" s="39"/>
      <c r="B861" s="40" t="s">
        <v>252</v>
      </c>
      <c r="C861" s="40" t="s">
        <v>19</v>
      </c>
      <c r="D861" s="40" t="s">
        <v>3</v>
      </c>
      <c r="E861" s="59" t="s">
        <v>24</v>
      </c>
      <c r="F861" s="40" t="s">
        <v>12</v>
      </c>
      <c r="G861" s="39" t="s">
        <v>10</v>
      </c>
      <c r="H861" s="39" t="s">
        <v>11</v>
      </c>
      <c r="I861" s="39" t="s">
        <v>15</v>
      </c>
      <c r="J861" s="39" t="s">
        <v>13</v>
      </c>
      <c r="K861" s="39" t="s">
        <v>368</v>
      </c>
      <c r="L861" s="39" t="s">
        <v>687</v>
      </c>
      <c r="M861" s="59" t="s">
        <v>26</v>
      </c>
      <c r="N861" s="56">
        <f>N840+1</f>
        <v>43424</v>
      </c>
      <c r="O861" s="4">
        <v>0.41666666666666669</v>
      </c>
      <c r="P861" s="4">
        <f>O861</f>
        <v>0.41666666666666669</v>
      </c>
      <c r="Q861" s="47" t="s">
        <v>23</v>
      </c>
      <c r="R861" s="86" t="s">
        <v>852</v>
      </c>
      <c r="S861" s="5">
        <f t="shared" ref="S861" si="441">SUM(P861-O861)</f>
        <v>0</v>
      </c>
    </row>
    <row r="862" spans="1:19" ht="10.5" customHeight="1" outlineLevel="1" x14ac:dyDescent="0.2">
      <c r="B862" s="16"/>
      <c r="C862" s="13"/>
      <c r="D862" s="16"/>
      <c r="E862" s="16"/>
      <c r="F862" s="16"/>
      <c r="G862" s="16"/>
      <c r="H862" s="16"/>
      <c r="I862" s="16"/>
      <c r="J862" s="16"/>
      <c r="L862" s="16">
        <f>S862</f>
        <v>2.0833333333333315E-2</v>
      </c>
      <c r="M862" s="16"/>
      <c r="N862" s="2">
        <f>N861</f>
        <v>43424</v>
      </c>
      <c r="O862" s="5">
        <f t="shared" ref="O862:O878" si="442">SUM(P861)</f>
        <v>0.41666666666666669</v>
      </c>
      <c r="P862" s="4">
        <f t="shared" ref="P862:P878" si="443">P861+0.0208333333333333</f>
        <v>0.4375</v>
      </c>
      <c r="Q862" s="176" t="s">
        <v>687</v>
      </c>
      <c r="R862" s="6" t="s">
        <v>857</v>
      </c>
      <c r="S862" s="5">
        <f t="shared" ref="S862:S864" si="444">SUM(P862-O862)</f>
        <v>2.0833333333333315E-2</v>
      </c>
    </row>
    <row r="863" spans="1:19" ht="10.5" customHeight="1" outlineLevel="1" x14ac:dyDescent="0.2">
      <c r="B863" s="16"/>
      <c r="C863" s="13"/>
      <c r="D863" s="16"/>
      <c r="E863" s="16"/>
      <c r="F863" s="16"/>
      <c r="G863" s="16"/>
      <c r="H863" s="16"/>
      <c r="I863" s="16"/>
      <c r="J863" s="16"/>
      <c r="K863" s="16"/>
      <c r="L863" s="16">
        <f>S863</f>
        <v>2.0833333333333315E-2</v>
      </c>
      <c r="M863" s="16"/>
      <c r="N863" s="2">
        <f>N861</f>
        <v>43424</v>
      </c>
      <c r="O863" s="5">
        <f t="shared" si="442"/>
        <v>0.4375</v>
      </c>
      <c r="P863" s="4">
        <f t="shared" si="443"/>
        <v>0.45833333333333331</v>
      </c>
      <c r="Q863" s="176" t="s">
        <v>687</v>
      </c>
      <c r="R863" s="6" t="s">
        <v>857</v>
      </c>
      <c r="S863" s="5">
        <f t="shared" si="444"/>
        <v>2.0833333333333315E-2</v>
      </c>
    </row>
    <row r="864" spans="1:19" ht="10.5" customHeight="1" outlineLevel="1" x14ac:dyDescent="0.2">
      <c r="B864" s="16"/>
      <c r="C864" s="13"/>
      <c r="D864" s="16"/>
      <c r="E864" s="16"/>
      <c r="F864" s="16"/>
      <c r="G864" s="16"/>
      <c r="H864" s="16"/>
      <c r="I864" s="16">
        <f>S864</f>
        <v>2.0833333333333315E-2</v>
      </c>
      <c r="J864" s="16"/>
      <c r="K864" s="16"/>
      <c r="L864" s="16"/>
      <c r="M864" s="13"/>
      <c r="N864" s="2">
        <f>N861</f>
        <v>43424</v>
      </c>
      <c r="O864" s="5">
        <f t="shared" si="442"/>
        <v>0.45833333333333331</v>
      </c>
      <c r="P864" s="4">
        <f t="shared" si="443"/>
        <v>0.47916666666666663</v>
      </c>
      <c r="Q864" s="176" t="s">
        <v>36</v>
      </c>
      <c r="R864" s="86" t="s">
        <v>828</v>
      </c>
      <c r="S864" s="5">
        <f t="shared" si="444"/>
        <v>2.0833333333333315E-2</v>
      </c>
    </row>
    <row r="865" spans="1:19" ht="10.5" customHeight="1" outlineLevel="1" x14ac:dyDescent="0.2">
      <c r="B865" s="16">
        <f>S865</f>
        <v>2.0833333333333315E-2</v>
      </c>
      <c r="C865" s="16"/>
      <c r="D865" s="16"/>
      <c r="E865" s="16"/>
      <c r="F865" s="16"/>
      <c r="G865" s="16"/>
      <c r="H865" s="16"/>
      <c r="I865" s="16"/>
      <c r="J865" s="16"/>
      <c r="K865" s="16"/>
      <c r="L865" s="16"/>
      <c r="M865" s="16"/>
      <c r="N865" s="2">
        <f>N861</f>
        <v>43424</v>
      </c>
      <c r="O865" s="5">
        <f t="shared" si="442"/>
        <v>0.47916666666666663</v>
      </c>
      <c r="P865" s="4">
        <f t="shared" si="443"/>
        <v>0.49999999999999994</v>
      </c>
      <c r="Q865" s="176" t="s">
        <v>533</v>
      </c>
      <c r="R865" s="86" t="s">
        <v>833</v>
      </c>
      <c r="S865" s="5">
        <f>SUM(P865-O865)</f>
        <v>2.0833333333333315E-2</v>
      </c>
    </row>
    <row r="866" spans="1:19" ht="10.5" customHeight="1" outlineLevel="1" x14ac:dyDescent="0.2">
      <c r="B866" s="16">
        <f>S866</f>
        <v>2.0833333333333315E-2</v>
      </c>
      <c r="C866" s="16"/>
      <c r="D866" s="16"/>
      <c r="E866" s="16"/>
      <c r="F866" s="16"/>
      <c r="G866" s="16"/>
      <c r="H866" s="16"/>
      <c r="I866" s="16"/>
      <c r="J866" s="16"/>
      <c r="K866" s="16"/>
      <c r="L866" s="16"/>
      <c r="M866" s="16"/>
      <c r="N866" s="2">
        <f>N861</f>
        <v>43424</v>
      </c>
      <c r="O866" s="5">
        <f t="shared" si="442"/>
        <v>0.49999999999999994</v>
      </c>
      <c r="P866" s="4">
        <f t="shared" si="443"/>
        <v>0.52083333333333326</v>
      </c>
      <c r="Q866" s="176" t="s">
        <v>252</v>
      </c>
      <c r="R866" s="86" t="s">
        <v>847</v>
      </c>
      <c r="S866" s="5">
        <f>SUM(P866-O866)</f>
        <v>2.0833333333333315E-2</v>
      </c>
    </row>
    <row r="867" spans="1:19" ht="10.5" customHeight="1" outlineLevel="1" x14ac:dyDescent="0.2">
      <c r="B867" s="16"/>
      <c r="C867" s="13"/>
      <c r="D867" s="16"/>
      <c r="E867" s="16"/>
      <c r="F867" s="16"/>
      <c r="G867" s="16"/>
      <c r="H867" s="16"/>
      <c r="I867" s="16">
        <f t="shared" ref="I867:I872" si="445">S867</f>
        <v>2.0833333333333259E-2</v>
      </c>
      <c r="J867" s="16"/>
      <c r="K867" s="16"/>
      <c r="L867" s="16"/>
      <c r="M867" s="13"/>
      <c r="N867" s="2">
        <f>N861</f>
        <v>43424</v>
      </c>
      <c r="O867" s="5">
        <f t="shared" si="442"/>
        <v>0.52083333333333326</v>
      </c>
      <c r="P867" s="4">
        <f t="shared" si="443"/>
        <v>0.54166666666666652</v>
      </c>
      <c r="Q867" s="176" t="s">
        <v>36</v>
      </c>
      <c r="R867" s="86" t="s">
        <v>845</v>
      </c>
      <c r="S867" s="5">
        <f t="shared" ref="S867:S870" si="446">SUM(P867-O867)</f>
        <v>2.0833333333333259E-2</v>
      </c>
    </row>
    <row r="868" spans="1:19" ht="10.5" customHeight="1" outlineLevel="1" x14ac:dyDescent="0.2">
      <c r="B868" s="16"/>
      <c r="C868" s="13"/>
      <c r="D868" s="16"/>
      <c r="E868" s="16"/>
      <c r="F868" s="16"/>
      <c r="G868" s="16"/>
      <c r="H868" s="16"/>
      <c r="I868" s="16">
        <f t="shared" si="445"/>
        <v>2.0833333333333259E-2</v>
      </c>
      <c r="J868" s="16"/>
      <c r="L868" s="16"/>
      <c r="M868" s="16"/>
      <c r="N868" s="2">
        <f>N861</f>
        <v>43424</v>
      </c>
      <c r="O868" s="5">
        <f t="shared" si="442"/>
        <v>0.54166666666666652</v>
      </c>
      <c r="P868" s="4">
        <f t="shared" si="443"/>
        <v>0.56249999999999978</v>
      </c>
      <c r="Q868" s="176" t="s">
        <v>36</v>
      </c>
      <c r="R868" s="86" t="s">
        <v>843</v>
      </c>
      <c r="S868" s="5">
        <f t="shared" si="446"/>
        <v>2.0833333333333259E-2</v>
      </c>
    </row>
    <row r="869" spans="1:19" ht="10.5" customHeight="1" outlineLevel="1" x14ac:dyDescent="0.2">
      <c r="B869" s="16"/>
      <c r="C869" s="13"/>
      <c r="D869" s="16"/>
      <c r="E869" s="16"/>
      <c r="F869" s="16"/>
      <c r="G869" s="16"/>
      <c r="H869" s="16"/>
      <c r="I869" s="16">
        <f t="shared" si="445"/>
        <v>2.0833333333333259E-2</v>
      </c>
      <c r="J869" s="16"/>
      <c r="L869" s="16"/>
      <c r="M869" s="13"/>
      <c r="N869" s="2">
        <f>N861</f>
        <v>43424</v>
      </c>
      <c r="O869" s="5">
        <f t="shared" si="442"/>
        <v>0.56249999999999978</v>
      </c>
      <c r="P869" s="4">
        <f t="shared" si="443"/>
        <v>0.58333333333333304</v>
      </c>
      <c r="Q869" s="176" t="s">
        <v>36</v>
      </c>
      <c r="R869" s="86" t="s">
        <v>764</v>
      </c>
      <c r="S869" s="5">
        <f t="shared" si="446"/>
        <v>2.0833333333333259E-2</v>
      </c>
    </row>
    <row r="870" spans="1:19" ht="10.5" customHeight="1" outlineLevel="1" x14ac:dyDescent="0.2">
      <c r="B870" s="16"/>
      <c r="C870" s="13"/>
      <c r="D870" s="16"/>
      <c r="E870" s="16"/>
      <c r="F870" s="16"/>
      <c r="G870" s="16"/>
      <c r="H870" s="16"/>
      <c r="I870" s="16">
        <f t="shared" si="445"/>
        <v>2.0833333333333259E-2</v>
      </c>
      <c r="J870" s="16"/>
      <c r="K870" s="16"/>
      <c r="L870" s="16"/>
      <c r="M870" s="13"/>
      <c r="N870" s="2">
        <f>N861</f>
        <v>43424</v>
      </c>
      <c r="O870" s="5">
        <f t="shared" si="442"/>
        <v>0.58333333333333304</v>
      </c>
      <c r="P870" s="4">
        <f t="shared" si="443"/>
        <v>0.6041666666666663</v>
      </c>
      <c r="Q870" s="176" t="s">
        <v>36</v>
      </c>
      <c r="R870" s="86" t="s">
        <v>840</v>
      </c>
      <c r="S870" s="5">
        <f t="shared" si="446"/>
        <v>2.0833333333333259E-2</v>
      </c>
    </row>
    <row r="871" spans="1:19" ht="10.5" customHeight="1" outlineLevel="1" x14ac:dyDescent="0.2">
      <c r="B871" s="16"/>
      <c r="C871" s="16"/>
      <c r="D871" s="16"/>
      <c r="E871" s="16"/>
      <c r="F871" s="16"/>
      <c r="G871" s="16"/>
      <c r="H871" s="16"/>
      <c r="I871" s="16">
        <f t="shared" si="445"/>
        <v>2.0833333333333259E-2</v>
      </c>
      <c r="J871" s="16"/>
      <c r="K871" s="16"/>
      <c r="L871" s="16"/>
      <c r="M871" s="16"/>
      <c r="N871" s="2">
        <f>N861</f>
        <v>43424</v>
      </c>
      <c r="O871" s="5">
        <f t="shared" si="442"/>
        <v>0.6041666666666663</v>
      </c>
      <c r="P871" s="4">
        <f t="shared" si="443"/>
        <v>0.62499999999999956</v>
      </c>
      <c r="Q871" s="176" t="s">
        <v>36</v>
      </c>
      <c r="R871" s="86" t="s">
        <v>840</v>
      </c>
      <c r="S871" s="5">
        <f>SUM(P871-O871)</f>
        <v>2.0833333333333259E-2</v>
      </c>
    </row>
    <row r="872" spans="1:19" ht="10.5" customHeight="1" outlineLevel="1" x14ac:dyDescent="0.2">
      <c r="A872" s="16"/>
      <c r="B872" s="16"/>
      <c r="C872" s="16"/>
      <c r="D872" s="16"/>
      <c r="E872" s="16"/>
      <c r="F872" s="16"/>
      <c r="G872" s="16"/>
      <c r="H872" s="16"/>
      <c r="I872" s="16">
        <f t="shared" si="445"/>
        <v>2.0833333333333259E-2</v>
      </c>
      <c r="J872" s="16"/>
      <c r="K872" s="16"/>
      <c r="L872" s="16"/>
      <c r="M872" s="16"/>
      <c r="N872" s="2">
        <f>N861</f>
        <v>43424</v>
      </c>
      <c r="O872" s="5">
        <f t="shared" si="442"/>
        <v>0.62499999999999956</v>
      </c>
      <c r="P872" s="4">
        <f t="shared" si="443"/>
        <v>0.64583333333333282</v>
      </c>
      <c r="Q872" s="176" t="s">
        <v>36</v>
      </c>
      <c r="R872" s="86" t="s">
        <v>836</v>
      </c>
      <c r="S872" s="5">
        <f>SUM(P872-O872)</f>
        <v>2.0833333333333259E-2</v>
      </c>
    </row>
    <row r="873" spans="1:19" ht="10.5" customHeight="1" outlineLevel="1" x14ac:dyDescent="0.2">
      <c r="B873" s="16"/>
      <c r="C873" s="13"/>
      <c r="D873" s="16"/>
      <c r="E873" s="16"/>
      <c r="F873" s="16"/>
      <c r="G873" s="16">
        <f>S873</f>
        <v>2.0833333333333259E-2</v>
      </c>
      <c r="H873" s="16"/>
      <c r="I873" s="16"/>
      <c r="J873" s="16"/>
      <c r="K873" s="16"/>
      <c r="L873" s="16"/>
      <c r="M873" s="16"/>
      <c r="N873" s="2">
        <f>N861</f>
        <v>43424</v>
      </c>
      <c r="O873" s="5">
        <f t="shared" si="442"/>
        <v>0.64583333333333282</v>
      </c>
      <c r="P873" s="4">
        <f t="shared" si="443"/>
        <v>0.66666666666666607</v>
      </c>
      <c r="Q873" s="176" t="s">
        <v>10</v>
      </c>
      <c r="R873" s="86" t="s">
        <v>838</v>
      </c>
      <c r="S873" s="5">
        <f>SUM(P873-O873)</f>
        <v>2.0833333333333259E-2</v>
      </c>
    </row>
    <row r="874" spans="1:19" ht="10.5" customHeight="1" outlineLevel="1" x14ac:dyDescent="0.2">
      <c r="B874" s="16"/>
      <c r="C874" s="13"/>
      <c r="D874" s="16"/>
      <c r="E874" s="16"/>
      <c r="F874" s="16"/>
      <c r="G874" s="16">
        <f>S874</f>
        <v>2.0833333333333259E-2</v>
      </c>
      <c r="H874" s="16"/>
      <c r="I874" s="16"/>
      <c r="J874" s="16"/>
      <c r="K874" s="16"/>
      <c r="L874" s="16"/>
      <c r="M874" s="16"/>
      <c r="N874" s="2">
        <f>N861</f>
        <v>43424</v>
      </c>
      <c r="O874" s="5">
        <f t="shared" si="442"/>
        <v>0.66666666666666607</v>
      </c>
      <c r="P874" s="4">
        <f t="shared" si="443"/>
        <v>0.68749999999999933</v>
      </c>
      <c r="Q874" s="176" t="s">
        <v>10</v>
      </c>
      <c r="R874" s="86" t="s">
        <v>838</v>
      </c>
      <c r="S874" s="5">
        <f t="shared" ref="S874" si="447">SUM(P874-O874)</f>
        <v>2.0833333333333259E-2</v>
      </c>
    </row>
    <row r="875" spans="1:19" ht="10.5" customHeight="1" outlineLevel="1" x14ac:dyDescent="0.2">
      <c r="B875" s="16"/>
      <c r="C875" s="13"/>
      <c r="D875" s="16"/>
      <c r="E875" s="16"/>
      <c r="F875" s="16"/>
      <c r="G875" s="16"/>
      <c r="H875" s="16"/>
      <c r="I875" s="16">
        <f>S875</f>
        <v>2.0833333333333259E-2</v>
      </c>
      <c r="J875" s="16"/>
      <c r="K875" s="16"/>
      <c r="L875" s="16"/>
      <c r="M875" s="16"/>
      <c r="N875" s="2">
        <f>N861</f>
        <v>43424</v>
      </c>
      <c r="O875" s="5">
        <f t="shared" si="442"/>
        <v>0.68749999999999933</v>
      </c>
      <c r="P875" s="4">
        <f t="shared" si="443"/>
        <v>0.70833333333333259</v>
      </c>
      <c r="Q875" s="176" t="s">
        <v>36</v>
      </c>
      <c r="R875" s="86" t="s">
        <v>836</v>
      </c>
      <c r="S875" s="5">
        <f>SUM(P875-O875)</f>
        <v>2.0833333333333259E-2</v>
      </c>
    </row>
    <row r="876" spans="1:19" ht="10.5" customHeight="1" outlineLevel="1" x14ac:dyDescent="0.2">
      <c r="B876" s="16"/>
      <c r="C876" s="13"/>
      <c r="D876" s="16"/>
      <c r="E876" s="16"/>
      <c r="F876" s="16"/>
      <c r="G876" s="16"/>
      <c r="H876" s="16"/>
      <c r="I876" s="16">
        <f>S876</f>
        <v>2.0833333333333259E-2</v>
      </c>
      <c r="J876" s="16"/>
      <c r="K876" s="16"/>
      <c r="L876" s="16"/>
      <c r="M876" s="16"/>
      <c r="N876" s="2">
        <f>N861</f>
        <v>43424</v>
      </c>
      <c r="O876" s="5">
        <f t="shared" si="442"/>
        <v>0.70833333333333259</v>
      </c>
      <c r="P876" s="4">
        <f t="shared" si="443"/>
        <v>0.72916666666666585</v>
      </c>
      <c r="Q876" s="176" t="s">
        <v>36</v>
      </c>
      <c r="R876" s="86" t="s">
        <v>836</v>
      </c>
      <c r="S876" s="5">
        <f t="shared" ref="S876:S878" si="448">SUM(P876-O876)</f>
        <v>2.0833333333333259E-2</v>
      </c>
    </row>
    <row r="877" spans="1:19" ht="10.5" customHeight="1" outlineLevel="1" x14ac:dyDescent="0.2">
      <c r="B877" s="16"/>
      <c r="C877" s="13"/>
      <c r="D877" s="16"/>
      <c r="E877" s="16"/>
      <c r="F877" s="16"/>
      <c r="G877" s="16"/>
      <c r="H877" s="16"/>
      <c r="I877" s="16"/>
      <c r="J877" s="16"/>
      <c r="K877" s="16">
        <f>S877</f>
        <v>2.0833333333333259E-2</v>
      </c>
      <c r="L877" s="16"/>
      <c r="M877" s="16"/>
      <c r="N877" s="2">
        <f>N861</f>
        <v>43424</v>
      </c>
      <c r="O877" s="5">
        <f t="shared" si="442"/>
        <v>0.72916666666666585</v>
      </c>
      <c r="P877" s="4">
        <f t="shared" si="443"/>
        <v>0.74999999999999911</v>
      </c>
      <c r="Q877" s="176" t="s">
        <v>368</v>
      </c>
      <c r="R877" s="86" t="s">
        <v>835</v>
      </c>
      <c r="S877" s="5">
        <f t="shared" si="448"/>
        <v>2.0833333333333259E-2</v>
      </c>
    </row>
    <row r="878" spans="1:19" ht="10.5" customHeight="1" outlineLevel="1" thickBot="1" x14ac:dyDescent="0.25">
      <c r="B878" s="16"/>
      <c r="C878" s="13"/>
      <c r="D878" s="16"/>
      <c r="E878" s="16"/>
      <c r="F878" s="16"/>
      <c r="G878" s="16"/>
      <c r="H878" s="16"/>
      <c r="I878" s="16"/>
      <c r="J878" s="16"/>
      <c r="K878" s="16">
        <f>S878</f>
        <v>2.0833333333333259E-2</v>
      </c>
      <c r="L878" s="16"/>
      <c r="M878" s="16"/>
      <c r="N878" s="2">
        <f>N861</f>
        <v>43424</v>
      </c>
      <c r="O878" s="5">
        <f t="shared" si="442"/>
        <v>0.74999999999999911</v>
      </c>
      <c r="P878" s="4">
        <f t="shared" si="443"/>
        <v>0.77083333333333237</v>
      </c>
      <c r="Q878" s="176" t="s">
        <v>368</v>
      </c>
      <c r="R878" s="86" t="s">
        <v>835</v>
      </c>
      <c r="S878" s="5">
        <f t="shared" si="448"/>
        <v>2.0833333333333259E-2</v>
      </c>
    </row>
    <row r="879" spans="1:19" ht="10.5" customHeight="1" outlineLevel="1" x14ac:dyDescent="0.2">
      <c r="A879" s="17">
        <f t="shared" ref="A879:M879" si="449">SUM(A862:A878)</f>
        <v>0</v>
      </c>
      <c r="B879" s="17">
        <f t="shared" si="449"/>
        <v>4.166666666666663E-2</v>
      </c>
      <c r="C879" s="17">
        <f t="shared" si="449"/>
        <v>0</v>
      </c>
      <c r="D879" s="17">
        <f t="shared" si="449"/>
        <v>0</v>
      </c>
      <c r="E879" s="17">
        <f t="shared" si="449"/>
        <v>0</v>
      </c>
      <c r="F879" s="17">
        <f t="shared" si="449"/>
        <v>0</v>
      </c>
      <c r="G879" s="17">
        <f t="shared" si="449"/>
        <v>4.1666666666666519E-2</v>
      </c>
      <c r="H879" s="17">
        <f t="shared" si="449"/>
        <v>0</v>
      </c>
      <c r="I879" s="17">
        <f t="shared" si="449"/>
        <v>0.18749999999999939</v>
      </c>
      <c r="J879" s="17">
        <f t="shared" si="449"/>
        <v>0</v>
      </c>
      <c r="K879" s="17">
        <f t="shared" si="449"/>
        <v>4.1666666666666519E-2</v>
      </c>
      <c r="L879" s="17">
        <f t="shared" si="449"/>
        <v>4.166666666666663E-2</v>
      </c>
      <c r="M879" s="17">
        <f t="shared" si="449"/>
        <v>0</v>
      </c>
      <c r="N879" s="55" t="b">
        <f>SUM(A879:M879) = S879</f>
        <v>1</v>
      </c>
      <c r="O879" s="23"/>
      <c r="P879" s="23"/>
      <c r="Q879" s="49"/>
      <c r="R879" s="49"/>
      <c r="S879" s="17">
        <f>SUM(S862:S878)</f>
        <v>0.35416666666666569</v>
      </c>
    </row>
    <row r="880" spans="1:19" ht="10.5" customHeight="1" outlineLevel="1" x14ac:dyDescent="0.2">
      <c r="A880" s="8">
        <f t="shared" ref="A880:C880" si="450">(A879-INT(A879))*24</f>
        <v>0</v>
      </c>
      <c r="B880" s="8">
        <f t="shared" si="450"/>
        <v>0.99999999999999911</v>
      </c>
      <c r="C880" s="8">
        <f t="shared" si="450"/>
        <v>0</v>
      </c>
      <c r="D880" s="18">
        <f>(D879-INT(D879))*24</f>
        <v>0</v>
      </c>
      <c r="E880" s="18">
        <f>(E879-INT(E879))*24</f>
        <v>0</v>
      </c>
      <c r="F880" s="18">
        <f>(F879-INT(F879))*24</f>
        <v>0</v>
      </c>
      <c r="G880" s="18">
        <f>(G879-INT(G879))*24</f>
        <v>0.99999999999999645</v>
      </c>
      <c r="H880" s="18">
        <f t="shared" ref="H880:M880" si="451">(H879-INT(H879))*24</f>
        <v>0</v>
      </c>
      <c r="I880" s="18">
        <f t="shared" si="451"/>
        <v>4.4999999999999858</v>
      </c>
      <c r="J880" s="18">
        <f t="shared" si="451"/>
        <v>0</v>
      </c>
      <c r="K880" s="18">
        <f t="shared" si="451"/>
        <v>0.99999999999999645</v>
      </c>
      <c r="L880" s="18">
        <f t="shared" si="451"/>
        <v>0.99999999999999911</v>
      </c>
      <c r="M880" s="57">
        <f t="shared" si="451"/>
        <v>0</v>
      </c>
      <c r="N880" s="26">
        <f>SUM(A880:M880)</f>
        <v>8.4999999999999769</v>
      </c>
      <c r="O880" s="24"/>
      <c r="P880" s="24"/>
      <c r="Q880" s="50"/>
      <c r="R880" s="50"/>
      <c r="S880" s="52"/>
    </row>
    <row r="881" spans="1:19" ht="10.5" customHeight="1" outlineLevel="1" thickBot="1" x14ac:dyDescent="0.25">
      <c r="A881" s="27"/>
      <c r="B881" s="19"/>
      <c r="C881" s="19"/>
      <c r="D881" s="20">
        <f>SUM(A880:D880)</f>
        <v>0.99999999999999911</v>
      </c>
      <c r="E881" s="20">
        <f t="shared" ref="E881:M881" si="452">E880</f>
        <v>0</v>
      </c>
      <c r="F881" s="20">
        <f t="shared" si="452"/>
        <v>0</v>
      </c>
      <c r="G881" s="20">
        <f t="shared" si="452"/>
        <v>0.99999999999999645</v>
      </c>
      <c r="H881" s="20">
        <f t="shared" si="452"/>
        <v>0</v>
      </c>
      <c r="I881" s="20">
        <f t="shared" si="452"/>
        <v>4.4999999999999858</v>
      </c>
      <c r="J881" s="20">
        <f t="shared" si="452"/>
        <v>0</v>
      </c>
      <c r="K881" s="20">
        <f t="shared" si="452"/>
        <v>0.99999999999999645</v>
      </c>
      <c r="L881" s="20">
        <f t="shared" si="452"/>
        <v>0.99999999999999911</v>
      </c>
      <c r="M881" s="58">
        <f t="shared" si="452"/>
        <v>0</v>
      </c>
      <c r="N881" s="60">
        <f>S881</f>
        <v>0.35416666666666569</v>
      </c>
      <c r="O881" s="25"/>
      <c r="P881" s="25"/>
      <c r="Q881" s="51"/>
      <c r="R881" s="51"/>
      <c r="S881" s="54">
        <f>SUM(S879:S880)</f>
        <v>0.35416666666666569</v>
      </c>
    </row>
    <row r="882" spans="1:19" ht="10.5" customHeight="1" outlineLevel="1" thickBot="1" x14ac:dyDescent="0.25">
      <c r="A882" s="39"/>
      <c r="B882" s="40" t="s">
        <v>252</v>
      </c>
      <c r="C882" s="40" t="s">
        <v>19</v>
      </c>
      <c r="D882" s="40" t="s">
        <v>3</v>
      </c>
      <c r="E882" s="59" t="s">
        <v>24</v>
      </c>
      <c r="F882" s="40" t="s">
        <v>12</v>
      </c>
      <c r="G882" s="39" t="s">
        <v>10</v>
      </c>
      <c r="H882" s="39" t="s">
        <v>11</v>
      </c>
      <c r="I882" s="39" t="s">
        <v>15</v>
      </c>
      <c r="J882" s="39" t="s">
        <v>13</v>
      </c>
      <c r="K882" s="39" t="s">
        <v>368</v>
      </c>
      <c r="L882" s="39" t="s">
        <v>687</v>
      </c>
      <c r="M882" s="59" t="s">
        <v>26</v>
      </c>
      <c r="N882" s="56">
        <f>N861+1</f>
        <v>43425</v>
      </c>
      <c r="O882" s="4">
        <v>0.375</v>
      </c>
      <c r="P882" s="4">
        <f>O882</f>
        <v>0.375</v>
      </c>
      <c r="Q882" s="47" t="s">
        <v>23</v>
      </c>
      <c r="R882" s="86" t="s">
        <v>852</v>
      </c>
      <c r="S882" s="5">
        <f t="shared" ref="S882" si="453">SUM(P882-O882)</f>
        <v>0</v>
      </c>
    </row>
    <row r="883" spans="1:19" ht="10.5" customHeight="1" outlineLevel="1" x14ac:dyDescent="0.2">
      <c r="B883" s="16"/>
      <c r="C883" s="13"/>
      <c r="D883" s="16">
        <f>S883</f>
        <v>2.0833333333333315E-2</v>
      </c>
      <c r="E883" s="16"/>
      <c r="F883" s="16"/>
      <c r="G883" s="16"/>
      <c r="H883" s="16"/>
      <c r="J883" s="16"/>
      <c r="M883" s="16"/>
      <c r="N883" s="2">
        <f>N882</f>
        <v>43425</v>
      </c>
      <c r="O883" s="3">
        <f>SUM(P882)</f>
        <v>0.375</v>
      </c>
      <c r="P883" s="4">
        <f>P882+0.0208333333333333</f>
        <v>0.39583333333333331</v>
      </c>
      <c r="Q883" s="176" t="s">
        <v>3</v>
      </c>
      <c r="R883" s="6" t="s">
        <v>21</v>
      </c>
      <c r="S883" s="5">
        <f t="shared" ref="S883:S884" si="454">SUM(P883-O883)</f>
        <v>2.0833333333333315E-2</v>
      </c>
    </row>
    <row r="884" spans="1:19" ht="10.5" customHeight="1" outlineLevel="1" x14ac:dyDescent="0.2">
      <c r="B884" s="16"/>
      <c r="C884" s="13"/>
      <c r="D884" s="16"/>
      <c r="E884" s="16"/>
      <c r="F884" s="16"/>
      <c r="G884" s="16"/>
      <c r="H884" s="16"/>
      <c r="I884" s="16">
        <f>S884</f>
        <v>2.0833333333333315E-2</v>
      </c>
      <c r="J884" s="16"/>
      <c r="K884" s="16"/>
      <c r="M884" s="16"/>
      <c r="N884" s="2">
        <f>N882</f>
        <v>43425</v>
      </c>
      <c r="O884" s="3">
        <f t="shared" ref="O884:O905" si="455">SUM(P883)</f>
        <v>0.39583333333333331</v>
      </c>
      <c r="P884" s="4">
        <f t="shared" ref="P884:P905" si="456">P883+0.0208333333333333</f>
        <v>0.41666666666666663</v>
      </c>
      <c r="Q884" s="176" t="s">
        <v>36</v>
      </c>
      <c r="R884" s="6" t="s">
        <v>853</v>
      </c>
      <c r="S884" s="5">
        <f t="shared" si="454"/>
        <v>2.0833333333333315E-2</v>
      </c>
    </row>
    <row r="885" spans="1:19" ht="10.5" customHeight="1" outlineLevel="1" x14ac:dyDescent="0.2">
      <c r="B885" s="16"/>
      <c r="C885" s="13"/>
      <c r="D885" s="5"/>
      <c r="E885" s="16"/>
      <c r="F885" s="16"/>
      <c r="G885" s="16">
        <f t="shared" ref="G885:G890" si="457">S885</f>
        <v>2.0833333333333315E-2</v>
      </c>
      <c r="H885" s="16"/>
      <c r="I885" s="16"/>
      <c r="J885" s="16"/>
      <c r="K885" s="16"/>
      <c r="L885" s="16"/>
      <c r="M885" s="13"/>
      <c r="N885" s="2">
        <f>N882</f>
        <v>43425</v>
      </c>
      <c r="O885" s="3">
        <f t="shared" si="455"/>
        <v>0.41666666666666663</v>
      </c>
      <c r="P885" s="4">
        <f t="shared" si="456"/>
        <v>0.43749999999999994</v>
      </c>
      <c r="Q885" s="176" t="s">
        <v>10</v>
      </c>
      <c r="R885" s="6" t="s">
        <v>854</v>
      </c>
      <c r="S885" s="5">
        <f>SUM(P885-O885)</f>
        <v>2.0833333333333315E-2</v>
      </c>
    </row>
    <row r="886" spans="1:19" ht="10.5" customHeight="1" outlineLevel="1" x14ac:dyDescent="0.2">
      <c r="B886" s="16"/>
      <c r="C886" s="13"/>
      <c r="D886" s="16"/>
      <c r="E886" s="16"/>
      <c r="F886" s="16"/>
      <c r="G886" s="16">
        <f t="shared" si="457"/>
        <v>2.0833333333333315E-2</v>
      </c>
      <c r="H886" s="16"/>
      <c r="I886" s="16"/>
      <c r="J886" s="16"/>
      <c r="K886" s="16"/>
      <c r="L886" s="16"/>
      <c r="M886" s="16"/>
      <c r="N886" s="2">
        <f>N882</f>
        <v>43425</v>
      </c>
      <c r="O886" s="3">
        <f t="shared" si="455"/>
        <v>0.43749999999999994</v>
      </c>
      <c r="P886" s="4">
        <f t="shared" si="456"/>
        <v>0.45833333333333326</v>
      </c>
      <c r="Q886" s="176" t="s">
        <v>10</v>
      </c>
      <c r="R886" s="6" t="s">
        <v>854</v>
      </c>
      <c r="S886" s="5">
        <f>SUM(P886-O886)</f>
        <v>2.0833333333333315E-2</v>
      </c>
    </row>
    <row r="887" spans="1:19" ht="10.5" customHeight="1" outlineLevel="1" x14ac:dyDescent="0.2">
      <c r="B887" s="16"/>
      <c r="C887" s="13"/>
      <c r="D887" s="16"/>
      <c r="E887" s="16"/>
      <c r="F887" s="16"/>
      <c r="G887" s="16">
        <f t="shared" si="457"/>
        <v>2.0833333333333315E-2</v>
      </c>
      <c r="H887" s="16"/>
      <c r="I887" s="16"/>
      <c r="J887" s="16"/>
      <c r="K887" s="16"/>
      <c r="L887" s="16"/>
      <c r="M887" s="16"/>
      <c r="N887" s="2">
        <f>N882</f>
        <v>43425</v>
      </c>
      <c r="O887" s="3">
        <f t="shared" si="455"/>
        <v>0.45833333333333326</v>
      </c>
      <c r="P887" s="4">
        <f t="shared" si="456"/>
        <v>0.47916666666666657</v>
      </c>
      <c r="Q887" s="176" t="s">
        <v>10</v>
      </c>
      <c r="R887" s="6" t="s">
        <v>854</v>
      </c>
      <c r="S887" s="5">
        <f>SUM(P887-O887)</f>
        <v>2.0833333333333315E-2</v>
      </c>
    </row>
    <row r="888" spans="1:19" ht="10.5" customHeight="1" outlineLevel="1" x14ac:dyDescent="0.2">
      <c r="B888" s="16"/>
      <c r="C888" s="13"/>
      <c r="D888" s="16"/>
      <c r="E888" s="16"/>
      <c r="F888" s="16"/>
      <c r="G888" s="16">
        <f t="shared" si="457"/>
        <v>2.0833333333333315E-2</v>
      </c>
      <c r="H888" s="16"/>
      <c r="I888" s="16"/>
      <c r="J888" s="16"/>
      <c r="K888" s="16"/>
      <c r="L888" s="16"/>
      <c r="M888" s="16"/>
      <c r="N888" s="2">
        <f>N882</f>
        <v>43425</v>
      </c>
      <c r="O888" s="3">
        <f t="shared" si="455"/>
        <v>0.47916666666666657</v>
      </c>
      <c r="P888" s="4">
        <f t="shared" si="456"/>
        <v>0.49999999999999989</v>
      </c>
      <c r="Q888" s="176" t="s">
        <v>10</v>
      </c>
      <c r="R888" s="6" t="s">
        <v>854</v>
      </c>
      <c r="S888" s="5">
        <f>SUM(P888-O888)</f>
        <v>2.0833333333333315E-2</v>
      </c>
    </row>
    <row r="889" spans="1:19" ht="10.5" customHeight="1" outlineLevel="1" x14ac:dyDescent="0.2">
      <c r="B889" s="16"/>
      <c r="C889" s="13"/>
      <c r="D889" s="16"/>
      <c r="E889" s="16"/>
      <c r="F889" s="16"/>
      <c r="G889" s="16">
        <f t="shared" si="457"/>
        <v>2.0833333333333259E-2</v>
      </c>
      <c r="H889" s="16"/>
      <c r="I889" s="16"/>
      <c r="J889" s="16"/>
      <c r="K889" s="16"/>
      <c r="L889" s="16"/>
      <c r="M889" s="16"/>
      <c r="N889" s="2">
        <f>N882</f>
        <v>43425</v>
      </c>
      <c r="O889" s="3">
        <f t="shared" si="455"/>
        <v>0.49999999999999989</v>
      </c>
      <c r="P889" s="4">
        <f t="shared" si="456"/>
        <v>0.52083333333333315</v>
      </c>
      <c r="Q889" s="176" t="s">
        <v>10</v>
      </c>
      <c r="R889" s="6" t="s">
        <v>854</v>
      </c>
      <c r="S889" s="5">
        <f t="shared" ref="S889:S890" si="458">SUM(P889-O889)</f>
        <v>2.0833333333333259E-2</v>
      </c>
    </row>
    <row r="890" spans="1:19" ht="10.5" customHeight="1" outlineLevel="1" x14ac:dyDescent="0.2">
      <c r="B890" s="16"/>
      <c r="C890" s="13"/>
      <c r="D890" s="16"/>
      <c r="E890" s="16"/>
      <c r="F890" s="16"/>
      <c r="G890" s="16">
        <f t="shared" si="457"/>
        <v>2.0833333333333259E-2</v>
      </c>
      <c r="H890" s="16"/>
      <c r="I890" s="16"/>
      <c r="J890" s="16"/>
      <c r="L890" s="16"/>
      <c r="M890" s="16"/>
      <c r="N890" s="2">
        <f>N882</f>
        <v>43425</v>
      </c>
      <c r="O890" s="3">
        <f t="shared" si="455"/>
        <v>0.52083333333333315</v>
      </c>
      <c r="P890" s="4">
        <f t="shared" si="456"/>
        <v>0.54166666666666641</v>
      </c>
      <c r="Q890" s="176" t="s">
        <v>10</v>
      </c>
      <c r="R890" s="6" t="s">
        <v>854</v>
      </c>
      <c r="S890" s="5">
        <f t="shared" si="458"/>
        <v>2.0833333333333259E-2</v>
      </c>
    </row>
    <row r="891" spans="1:19" ht="10.5" customHeight="1" outlineLevel="1" x14ac:dyDescent="0.2">
      <c r="B891" s="16"/>
      <c r="C891" s="13"/>
      <c r="D891" s="16"/>
      <c r="E891" s="16"/>
      <c r="F891" s="16">
        <f>S891</f>
        <v>2.0833333333333259E-2</v>
      </c>
      <c r="G891" s="16"/>
      <c r="H891" s="16"/>
      <c r="I891" s="16"/>
      <c r="J891" s="16"/>
      <c r="K891" s="16"/>
      <c r="L891" s="16"/>
      <c r="M891" s="16"/>
      <c r="N891" s="2">
        <f>N882</f>
        <v>43425</v>
      </c>
      <c r="O891" s="3">
        <f t="shared" si="455"/>
        <v>0.54166666666666641</v>
      </c>
      <c r="P891" s="4">
        <f t="shared" si="456"/>
        <v>0.56249999999999967</v>
      </c>
      <c r="Q891" s="176" t="s">
        <v>12</v>
      </c>
      <c r="R891" s="86" t="s">
        <v>861</v>
      </c>
      <c r="S891" s="5">
        <f>SUM(P891-O891)</f>
        <v>2.0833333333333259E-2</v>
      </c>
    </row>
    <row r="892" spans="1:19" ht="10.5" customHeight="1" outlineLevel="1" x14ac:dyDescent="0.2">
      <c r="B892" s="16"/>
      <c r="C892" s="16"/>
      <c r="D892" s="16"/>
      <c r="E892" s="16"/>
      <c r="F892" s="16">
        <f>S892</f>
        <v>2.0833333333333259E-2</v>
      </c>
      <c r="G892" s="16"/>
      <c r="H892" s="16"/>
      <c r="I892" s="16"/>
      <c r="J892" s="16"/>
      <c r="K892" s="16"/>
      <c r="L892" s="16"/>
      <c r="M892" s="16"/>
      <c r="N892" s="2">
        <f>N882</f>
        <v>43425</v>
      </c>
      <c r="O892" s="3">
        <f t="shared" si="455"/>
        <v>0.56249999999999967</v>
      </c>
      <c r="P892" s="4">
        <f t="shared" si="456"/>
        <v>0.58333333333333293</v>
      </c>
      <c r="Q892" s="176" t="s">
        <v>12</v>
      </c>
      <c r="R892" s="86" t="s">
        <v>855</v>
      </c>
      <c r="S892" s="5">
        <f>SUM(P892-O892)</f>
        <v>2.0833333333333259E-2</v>
      </c>
    </row>
    <row r="893" spans="1:19" ht="10.5" customHeight="1" outlineLevel="1" x14ac:dyDescent="0.2">
      <c r="B893" s="16"/>
      <c r="C893" s="16"/>
      <c r="D893" s="16"/>
      <c r="E893" s="16"/>
      <c r="F893" s="16">
        <f>S893</f>
        <v>2.0833333333333259E-2</v>
      </c>
      <c r="G893" s="16"/>
      <c r="H893" s="16"/>
      <c r="I893" s="16"/>
      <c r="J893" s="16"/>
      <c r="K893" s="16"/>
      <c r="L893" s="16"/>
      <c r="M893" s="16"/>
      <c r="N893" s="2">
        <f>N882</f>
        <v>43425</v>
      </c>
      <c r="O893" s="3">
        <f t="shared" si="455"/>
        <v>0.58333333333333293</v>
      </c>
      <c r="P893" s="4">
        <f t="shared" si="456"/>
        <v>0.60416666666666619</v>
      </c>
      <c r="Q893" s="176" t="s">
        <v>12</v>
      </c>
      <c r="R893" s="86" t="s">
        <v>855</v>
      </c>
      <c r="S893" s="5">
        <f t="shared" ref="S893:S895" si="459">SUM(P893-O893)</f>
        <v>2.0833333333333259E-2</v>
      </c>
    </row>
    <row r="894" spans="1:19" ht="10.5" customHeight="1" outlineLevel="1" x14ac:dyDescent="0.2">
      <c r="B894" s="16"/>
      <c r="C894" s="16"/>
      <c r="D894" s="16"/>
      <c r="E894" s="16"/>
      <c r="F894" s="16"/>
      <c r="G894" s="16"/>
      <c r="H894" s="16"/>
      <c r="I894" s="16"/>
      <c r="J894" s="16"/>
      <c r="K894" s="16"/>
      <c r="L894" s="16">
        <f>S894</f>
        <v>2.0833333333333259E-2</v>
      </c>
      <c r="M894" s="16"/>
      <c r="N894" s="2">
        <f>N882</f>
        <v>43425</v>
      </c>
      <c r="O894" s="3">
        <f t="shared" si="455"/>
        <v>0.60416666666666619</v>
      </c>
      <c r="P894" s="4">
        <f t="shared" si="456"/>
        <v>0.62499999999999944</v>
      </c>
      <c r="Q894" s="176" t="s">
        <v>687</v>
      </c>
      <c r="R894" s="86" t="s">
        <v>856</v>
      </c>
      <c r="S894" s="5">
        <f t="shared" si="459"/>
        <v>2.0833333333333259E-2</v>
      </c>
    </row>
    <row r="895" spans="1:19" ht="10.5" customHeight="1" outlineLevel="1" x14ac:dyDescent="0.2">
      <c r="B895" s="16"/>
      <c r="C895" s="16"/>
      <c r="D895" s="16"/>
      <c r="E895" s="16"/>
      <c r="F895" s="16"/>
      <c r="G895" s="16">
        <f>S895</f>
        <v>2.0833333333333259E-2</v>
      </c>
      <c r="H895" s="16"/>
      <c r="I895" s="16"/>
      <c r="J895" s="16"/>
      <c r="K895" s="16"/>
      <c r="L895" s="16"/>
      <c r="M895" s="16"/>
      <c r="N895" s="2">
        <f>N882</f>
        <v>43425</v>
      </c>
      <c r="O895" s="3">
        <f t="shared" si="455"/>
        <v>0.62499999999999944</v>
      </c>
      <c r="P895" s="4">
        <f t="shared" si="456"/>
        <v>0.6458333333333327</v>
      </c>
      <c r="Q895" s="176" t="s">
        <v>10</v>
      </c>
      <c r="R895" s="86" t="s">
        <v>758</v>
      </c>
      <c r="S895" s="5">
        <f t="shared" si="459"/>
        <v>2.0833333333333259E-2</v>
      </c>
    </row>
    <row r="896" spans="1:19" ht="10.5" customHeight="1" outlineLevel="1" x14ac:dyDescent="0.2">
      <c r="B896" s="16"/>
      <c r="C896" s="16"/>
      <c r="D896" s="16"/>
      <c r="E896" s="16"/>
      <c r="F896" s="16"/>
      <c r="G896" s="16">
        <f>S896</f>
        <v>2.0833333333333259E-2</v>
      </c>
      <c r="H896" s="16"/>
      <c r="I896" s="16"/>
      <c r="J896" s="16"/>
      <c r="K896" s="16"/>
      <c r="L896" s="16"/>
      <c r="M896" s="16"/>
      <c r="N896" s="2">
        <f>N882</f>
        <v>43425</v>
      </c>
      <c r="O896" s="3">
        <f t="shared" si="455"/>
        <v>0.6458333333333327</v>
      </c>
      <c r="P896" s="4">
        <f t="shared" si="456"/>
        <v>0.66666666666666596</v>
      </c>
      <c r="Q896" s="176" t="s">
        <v>10</v>
      </c>
      <c r="R896" s="86" t="s">
        <v>858</v>
      </c>
      <c r="S896" s="5">
        <f>SUM(P896-O896)</f>
        <v>2.0833333333333259E-2</v>
      </c>
    </row>
    <row r="897" spans="1:19" ht="10.5" customHeight="1" outlineLevel="1" x14ac:dyDescent="0.2">
      <c r="B897" s="16"/>
      <c r="C897" s="16"/>
      <c r="D897" s="16"/>
      <c r="E897" s="16"/>
      <c r="F897" s="16"/>
      <c r="G897" s="16">
        <f>S897</f>
        <v>2.0833333333333259E-2</v>
      </c>
      <c r="H897" s="16"/>
      <c r="I897" s="16"/>
      <c r="J897" s="16"/>
      <c r="K897" s="16"/>
      <c r="L897" s="16"/>
      <c r="M897" s="16"/>
      <c r="N897" s="2">
        <f>N882</f>
        <v>43425</v>
      </c>
      <c r="O897" s="3">
        <f t="shared" si="455"/>
        <v>0.66666666666666596</v>
      </c>
      <c r="P897" s="4">
        <f t="shared" si="456"/>
        <v>0.68749999999999922</v>
      </c>
      <c r="Q897" s="176" t="s">
        <v>10</v>
      </c>
      <c r="R897" s="86" t="s">
        <v>858</v>
      </c>
      <c r="S897" s="5">
        <f>SUM(P897-O897)</f>
        <v>2.0833333333333259E-2</v>
      </c>
    </row>
    <row r="898" spans="1:19" ht="10.5" customHeight="1" outlineLevel="1" x14ac:dyDescent="0.2">
      <c r="B898" s="16"/>
      <c r="C898" s="16"/>
      <c r="D898" s="16"/>
      <c r="E898" s="16"/>
      <c r="F898" s="16"/>
      <c r="G898" s="16"/>
      <c r="H898" s="16"/>
      <c r="I898" s="16">
        <f>S898</f>
        <v>2.0833333333333259E-2</v>
      </c>
      <c r="J898" s="16"/>
      <c r="K898" s="16"/>
      <c r="L898" s="16"/>
      <c r="M898" s="16"/>
      <c r="N898" s="2">
        <f>N882</f>
        <v>43425</v>
      </c>
      <c r="O898" s="3">
        <f t="shared" si="455"/>
        <v>0.68749999999999922</v>
      </c>
      <c r="P898" s="4">
        <f t="shared" si="456"/>
        <v>0.70833333333333248</v>
      </c>
      <c r="Q898" s="176" t="s">
        <v>36</v>
      </c>
      <c r="R898" s="86" t="s">
        <v>1046</v>
      </c>
      <c r="S898" s="5">
        <f t="shared" ref="S898:S905" si="460">SUM(P898-O898)</f>
        <v>2.0833333333333259E-2</v>
      </c>
    </row>
    <row r="899" spans="1:19" ht="10.5" customHeight="1" outlineLevel="1" x14ac:dyDescent="0.2">
      <c r="B899" s="16"/>
      <c r="C899" s="16"/>
      <c r="D899" s="16"/>
      <c r="E899" s="16"/>
      <c r="F899" s="16"/>
      <c r="G899" s="16"/>
      <c r="H899" s="16"/>
      <c r="I899" s="16"/>
      <c r="J899" s="16"/>
      <c r="K899" s="16"/>
      <c r="L899" s="16"/>
      <c r="M899" s="16"/>
      <c r="N899" s="2">
        <f>N882</f>
        <v>43425</v>
      </c>
      <c r="O899" s="3">
        <f t="shared" si="455"/>
        <v>0.70833333333333248</v>
      </c>
      <c r="P899" s="4">
        <f t="shared" si="456"/>
        <v>0.72916666666666574</v>
      </c>
      <c r="Q899" s="176" t="s">
        <v>23</v>
      </c>
      <c r="R899" s="86" t="s">
        <v>860</v>
      </c>
      <c r="S899" s="5"/>
    </row>
    <row r="900" spans="1:19" ht="10.5" customHeight="1" outlineLevel="1" x14ac:dyDescent="0.2">
      <c r="B900" s="16"/>
      <c r="C900" s="16"/>
      <c r="D900" s="16">
        <f>S900</f>
        <v>2.0833333333333259E-2</v>
      </c>
      <c r="E900" s="16"/>
      <c r="F900" s="16"/>
      <c r="G900" s="16"/>
      <c r="H900" s="16"/>
      <c r="I900" s="16"/>
      <c r="J900" s="16"/>
      <c r="K900" s="16"/>
      <c r="L900" s="16"/>
      <c r="M900" s="16"/>
      <c r="N900" s="2">
        <f>N882</f>
        <v>43425</v>
      </c>
      <c r="O900" s="3">
        <f t="shared" si="455"/>
        <v>0.72916666666666574</v>
      </c>
      <c r="P900" s="4">
        <f t="shared" si="456"/>
        <v>0.749999999999999</v>
      </c>
      <c r="Q900" s="176" t="s">
        <v>3</v>
      </c>
      <c r="R900" s="86" t="s">
        <v>859</v>
      </c>
      <c r="S900" s="5">
        <f t="shared" si="460"/>
        <v>2.0833333333333259E-2</v>
      </c>
    </row>
    <row r="901" spans="1:19" ht="10.5" customHeight="1" outlineLevel="1" x14ac:dyDescent="0.2">
      <c r="B901" s="16"/>
      <c r="C901" s="16"/>
      <c r="D901" s="16">
        <f>S901</f>
        <v>2.0833333333333259E-2</v>
      </c>
      <c r="E901" s="16"/>
      <c r="F901" s="16"/>
      <c r="G901" s="16"/>
      <c r="H901" s="16"/>
      <c r="I901" s="16"/>
      <c r="J901" s="16"/>
      <c r="K901" s="16"/>
      <c r="L901" s="16"/>
      <c r="M901" s="16"/>
      <c r="N901" s="2">
        <f>N882</f>
        <v>43425</v>
      </c>
      <c r="O901" s="3">
        <f t="shared" si="455"/>
        <v>0.749999999999999</v>
      </c>
      <c r="P901" s="4">
        <f t="shared" si="456"/>
        <v>0.77083333333333226</v>
      </c>
      <c r="Q901" s="176" t="s">
        <v>3</v>
      </c>
      <c r="R901" s="86" t="s">
        <v>859</v>
      </c>
      <c r="S901" s="5">
        <f t="shared" si="460"/>
        <v>2.0833333333333259E-2</v>
      </c>
    </row>
    <row r="902" spans="1:19" ht="10.5" customHeight="1" outlineLevel="1" x14ac:dyDescent="0.2">
      <c r="B902" s="16"/>
      <c r="C902" s="16"/>
      <c r="D902" s="16"/>
      <c r="E902" s="16"/>
      <c r="F902" s="16"/>
      <c r="G902" s="16">
        <f>S902</f>
        <v>2.0833333333333259E-2</v>
      </c>
      <c r="H902" s="16"/>
      <c r="I902" s="16"/>
      <c r="J902" s="16"/>
      <c r="K902" s="16"/>
      <c r="L902" s="16"/>
      <c r="M902" s="16"/>
      <c r="N902" s="2">
        <f>N882</f>
        <v>43425</v>
      </c>
      <c r="O902" s="3">
        <f t="shared" si="455"/>
        <v>0.77083333333333226</v>
      </c>
      <c r="P902" s="4">
        <f t="shared" si="456"/>
        <v>0.79166666666666552</v>
      </c>
      <c r="Q902" s="176" t="s">
        <v>10</v>
      </c>
      <c r="R902" s="86" t="s">
        <v>858</v>
      </c>
      <c r="S902" s="5">
        <f t="shared" si="460"/>
        <v>2.0833333333333259E-2</v>
      </c>
    </row>
    <row r="903" spans="1:19" ht="10.5" customHeight="1" outlineLevel="1" x14ac:dyDescent="0.2">
      <c r="B903" s="16"/>
      <c r="C903" s="16"/>
      <c r="D903" s="16"/>
      <c r="E903" s="16"/>
      <c r="F903" s="16"/>
      <c r="G903" s="16"/>
      <c r="H903" s="16"/>
      <c r="I903" s="16">
        <f>S903</f>
        <v>2.0833333333333259E-2</v>
      </c>
      <c r="J903" s="16"/>
      <c r="K903" s="16"/>
      <c r="L903" s="16"/>
      <c r="M903" s="16"/>
      <c r="N903" s="2">
        <f>N882</f>
        <v>43425</v>
      </c>
      <c r="O903" s="3">
        <f t="shared" si="455"/>
        <v>0.79166666666666552</v>
      </c>
      <c r="P903" s="4">
        <f t="shared" si="456"/>
        <v>0.81249999999999878</v>
      </c>
      <c r="Q903" s="176" t="s">
        <v>36</v>
      </c>
      <c r="R903" s="86" t="s">
        <v>1046</v>
      </c>
      <c r="S903" s="5">
        <f t="shared" si="460"/>
        <v>2.0833333333333259E-2</v>
      </c>
    </row>
    <row r="904" spans="1:19" ht="10.5" customHeight="1" outlineLevel="1" x14ac:dyDescent="0.2">
      <c r="B904" s="16"/>
      <c r="C904" s="16"/>
      <c r="D904" s="16"/>
      <c r="E904" s="16"/>
      <c r="F904" s="16"/>
      <c r="G904" s="16"/>
      <c r="H904" s="16"/>
      <c r="I904" s="16">
        <f>S904</f>
        <v>2.0833333333333259E-2</v>
      </c>
      <c r="J904" s="16"/>
      <c r="K904" s="16"/>
      <c r="L904" s="16"/>
      <c r="M904" s="16"/>
      <c r="N904" s="2">
        <f>N882</f>
        <v>43425</v>
      </c>
      <c r="O904" s="3">
        <f t="shared" si="455"/>
        <v>0.81249999999999878</v>
      </c>
      <c r="P904" s="4">
        <f t="shared" si="456"/>
        <v>0.83333333333333204</v>
      </c>
      <c r="Q904" s="176" t="s">
        <v>36</v>
      </c>
      <c r="R904" s="86" t="s">
        <v>1046</v>
      </c>
      <c r="S904" s="5">
        <f t="shared" si="460"/>
        <v>2.0833333333333259E-2</v>
      </c>
    </row>
    <row r="905" spans="1:19" ht="10.5" customHeight="1" outlineLevel="1" thickBot="1" x14ac:dyDescent="0.25">
      <c r="B905" s="16"/>
      <c r="C905" s="16"/>
      <c r="D905" s="16"/>
      <c r="E905" s="16"/>
      <c r="F905" s="16"/>
      <c r="G905" s="16"/>
      <c r="H905" s="16"/>
      <c r="I905" s="16">
        <f>S905</f>
        <v>2.0833333333333259E-2</v>
      </c>
      <c r="J905" s="16"/>
      <c r="K905" s="16"/>
      <c r="L905" s="16"/>
      <c r="M905" s="16"/>
      <c r="N905" s="2">
        <f>N882</f>
        <v>43425</v>
      </c>
      <c r="O905" s="3">
        <f t="shared" si="455"/>
        <v>0.83333333333333204</v>
      </c>
      <c r="P905" s="4">
        <f t="shared" si="456"/>
        <v>0.8541666666666653</v>
      </c>
      <c r="Q905" s="176" t="s">
        <v>36</v>
      </c>
      <c r="R905" s="86" t="s">
        <v>1046</v>
      </c>
      <c r="S905" s="5">
        <f t="shared" si="460"/>
        <v>2.0833333333333259E-2</v>
      </c>
    </row>
    <row r="906" spans="1:19" ht="10.5" customHeight="1" outlineLevel="1" x14ac:dyDescent="0.2">
      <c r="A906" s="17">
        <f t="shared" ref="A906:M906" si="461">SUM(A883:A905)</f>
        <v>0</v>
      </c>
      <c r="B906" s="17">
        <f t="shared" si="461"/>
        <v>0</v>
      </c>
      <c r="C906" s="17">
        <f t="shared" si="461"/>
        <v>0</v>
      </c>
      <c r="D906" s="17">
        <f t="shared" si="461"/>
        <v>6.2499999999999833E-2</v>
      </c>
      <c r="E906" s="17">
        <f t="shared" si="461"/>
        <v>0</v>
      </c>
      <c r="F906" s="17">
        <f t="shared" si="461"/>
        <v>6.2499999999999778E-2</v>
      </c>
      <c r="G906" s="17">
        <f t="shared" si="461"/>
        <v>0.20833333333333282</v>
      </c>
      <c r="H906" s="17">
        <f t="shared" si="461"/>
        <v>0</v>
      </c>
      <c r="I906" s="17">
        <f t="shared" si="461"/>
        <v>0.10416666666666635</v>
      </c>
      <c r="J906" s="17">
        <f t="shared" si="461"/>
        <v>0</v>
      </c>
      <c r="K906" s="17">
        <f t="shared" si="461"/>
        <v>0</v>
      </c>
      <c r="L906" s="17">
        <f t="shared" si="461"/>
        <v>2.0833333333333259E-2</v>
      </c>
      <c r="M906" s="17">
        <f t="shared" si="461"/>
        <v>0</v>
      </c>
      <c r="N906" s="55" t="b">
        <f>SUM(A906:M906) = S906</f>
        <v>1</v>
      </c>
      <c r="O906" s="23"/>
      <c r="P906" s="23"/>
      <c r="Q906" s="49"/>
      <c r="R906" s="49"/>
      <c r="S906" s="17">
        <f>SUM(S883:S905)</f>
        <v>0.45833333333333204</v>
      </c>
    </row>
    <row r="907" spans="1:19" ht="10.5" customHeight="1" outlineLevel="1" x14ac:dyDescent="0.2">
      <c r="A907" s="8">
        <f t="shared" ref="A907:C907" si="462">(A906-INT(A906))*24</f>
        <v>0</v>
      </c>
      <c r="B907" s="8">
        <f t="shared" si="462"/>
        <v>0</v>
      </c>
      <c r="C907" s="8">
        <f t="shared" si="462"/>
        <v>0</v>
      </c>
      <c r="D907" s="18">
        <f>(D906-INT(D906))*24</f>
        <v>1.499999999999996</v>
      </c>
      <c r="E907" s="18">
        <f>(E906-INT(E906))*24</f>
        <v>0</v>
      </c>
      <c r="F907" s="18">
        <f>(F906-INT(F906))*24</f>
        <v>1.4999999999999947</v>
      </c>
      <c r="G907" s="18">
        <f>(G906-INT(G906))*24</f>
        <v>4.9999999999999876</v>
      </c>
      <c r="H907" s="18">
        <f t="shared" ref="H907:M907" si="463">(H906-INT(H906))*24</f>
        <v>0</v>
      </c>
      <c r="I907" s="18">
        <f t="shared" si="463"/>
        <v>2.4999999999999925</v>
      </c>
      <c r="J907" s="18">
        <f t="shared" si="463"/>
        <v>0</v>
      </c>
      <c r="K907" s="18">
        <f t="shared" si="463"/>
        <v>0</v>
      </c>
      <c r="L907" s="18">
        <f t="shared" si="463"/>
        <v>0.49999999999999822</v>
      </c>
      <c r="M907" s="57">
        <f t="shared" si="463"/>
        <v>0</v>
      </c>
      <c r="N907" s="26">
        <f>SUM(A907:M907)</f>
        <v>10.99999999999997</v>
      </c>
      <c r="O907" s="24"/>
      <c r="P907" s="24"/>
      <c r="Q907" s="50"/>
      <c r="R907" s="50"/>
      <c r="S907" s="52"/>
    </row>
    <row r="908" spans="1:19" ht="10.5" customHeight="1" outlineLevel="1" thickBot="1" x14ac:dyDescent="0.25">
      <c r="A908" s="27"/>
      <c r="B908" s="19"/>
      <c r="C908" s="19"/>
      <c r="D908" s="20">
        <f>SUM(A907:D907)</f>
        <v>1.499999999999996</v>
      </c>
      <c r="E908" s="20">
        <f t="shared" ref="E908:M908" si="464">E907</f>
        <v>0</v>
      </c>
      <c r="F908" s="20">
        <f t="shared" si="464"/>
        <v>1.4999999999999947</v>
      </c>
      <c r="G908" s="20">
        <f t="shared" si="464"/>
        <v>4.9999999999999876</v>
      </c>
      <c r="H908" s="20">
        <f t="shared" si="464"/>
        <v>0</v>
      </c>
      <c r="I908" s="20">
        <f t="shared" si="464"/>
        <v>2.4999999999999925</v>
      </c>
      <c r="J908" s="20">
        <f t="shared" si="464"/>
        <v>0</v>
      </c>
      <c r="K908" s="20">
        <f t="shared" si="464"/>
        <v>0</v>
      </c>
      <c r="L908" s="20">
        <f t="shared" si="464"/>
        <v>0.49999999999999822</v>
      </c>
      <c r="M908" s="58">
        <f t="shared" si="464"/>
        <v>0</v>
      </c>
      <c r="N908" s="60">
        <f>S908</f>
        <v>0.45833333333333204</v>
      </c>
      <c r="O908" s="25"/>
      <c r="P908" s="25"/>
      <c r="Q908" s="51"/>
      <c r="R908" s="51"/>
      <c r="S908" s="54">
        <f>SUM(S906:S907)</f>
        <v>0.45833333333333204</v>
      </c>
    </row>
    <row r="909" spans="1:19" ht="10.5" customHeight="1" outlineLevel="1" thickBot="1" x14ac:dyDescent="0.25">
      <c r="A909" s="39"/>
      <c r="B909" s="40" t="s">
        <v>252</v>
      </c>
      <c r="C909" s="40" t="s">
        <v>19</v>
      </c>
      <c r="D909" s="40" t="s">
        <v>3</v>
      </c>
      <c r="E909" s="59" t="s">
        <v>24</v>
      </c>
      <c r="F909" s="40" t="s">
        <v>12</v>
      </c>
      <c r="G909" s="39" t="s">
        <v>10</v>
      </c>
      <c r="H909" s="39" t="s">
        <v>11</v>
      </c>
      <c r="I909" s="39" t="s">
        <v>15</v>
      </c>
      <c r="J909" s="39" t="s">
        <v>13</v>
      </c>
      <c r="K909" s="39" t="s">
        <v>368</v>
      </c>
      <c r="L909" s="39" t="s">
        <v>687</v>
      </c>
      <c r="M909" s="59" t="s">
        <v>26</v>
      </c>
      <c r="N909" s="56">
        <f>N882+1</f>
        <v>43426</v>
      </c>
      <c r="O909" s="4">
        <v>0.41666666666666669</v>
      </c>
      <c r="P909" s="4">
        <f>O909</f>
        <v>0.41666666666666669</v>
      </c>
      <c r="Q909" s="47" t="s">
        <v>23</v>
      </c>
      <c r="R909" s="86" t="s">
        <v>662</v>
      </c>
      <c r="S909" s="5">
        <f t="shared" ref="S909" si="465">SUM(P909-O909)</f>
        <v>0</v>
      </c>
    </row>
    <row r="910" spans="1:19" ht="10.5" customHeight="1" outlineLevel="1" x14ac:dyDescent="0.2">
      <c r="B910" s="16"/>
      <c r="C910" s="13"/>
      <c r="D910" s="16">
        <f>S910</f>
        <v>2.0833333333333315E-2</v>
      </c>
      <c r="E910" s="16"/>
      <c r="F910" s="16"/>
      <c r="G910" s="16"/>
      <c r="H910" s="16"/>
      <c r="J910" s="16"/>
      <c r="M910" s="16"/>
      <c r="N910" s="2">
        <f>N909</f>
        <v>43426</v>
      </c>
      <c r="O910" s="3">
        <f>SUM(P909)</f>
        <v>0.41666666666666669</v>
      </c>
      <c r="P910" s="4">
        <f>P909+0.0208333333333333</f>
        <v>0.4375</v>
      </c>
      <c r="Q910" s="176" t="s">
        <v>3</v>
      </c>
      <c r="R910" s="6" t="s">
        <v>21</v>
      </c>
      <c r="S910" s="5">
        <f t="shared" ref="S910:S911" si="466">SUM(P910-O910)</f>
        <v>2.0833333333333315E-2</v>
      </c>
    </row>
    <row r="911" spans="1:19" ht="10.5" customHeight="1" outlineLevel="1" x14ac:dyDescent="0.2">
      <c r="B911" s="16"/>
      <c r="C911" s="13"/>
      <c r="D911" s="16"/>
      <c r="E911" s="16"/>
      <c r="F911" s="16"/>
      <c r="G911" s="16"/>
      <c r="H911" s="16"/>
      <c r="I911" s="16"/>
      <c r="J911" s="16"/>
      <c r="K911" s="16">
        <f>S911</f>
        <v>2.0833333333333315E-2</v>
      </c>
      <c r="M911" s="16"/>
      <c r="N911" s="2">
        <f>N909</f>
        <v>43426</v>
      </c>
      <c r="O911" s="3">
        <f t="shared" ref="O911:O924" si="467">SUM(P910)</f>
        <v>0.4375</v>
      </c>
      <c r="P911" s="4">
        <f t="shared" ref="P911:P924" si="468">P910+0.0208333333333333</f>
        <v>0.45833333333333331</v>
      </c>
      <c r="Q911" s="176" t="s">
        <v>368</v>
      </c>
      <c r="R911" s="6" t="s">
        <v>862</v>
      </c>
      <c r="S911" s="5">
        <f t="shared" si="466"/>
        <v>2.0833333333333315E-2</v>
      </c>
    </row>
    <row r="912" spans="1:19" ht="10.5" customHeight="1" outlineLevel="1" x14ac:dyDescent="0.2">
      <c r="B912" s="16"/>
      <c r="C912" s="13"/>
      <c r="D912" s="5"/>
      <c r="E912" s="16"/>
      <c r="F912" s="16"/>
      <c r="G912" s="16"/>
      <c r="H912" s="16"/>
      <c r="I912" s="16"/>
      <c r="J912" s="16"/>
      <c r="K912" s="16">
        <f>S912</f>
        <v>2.0833333333333315E-2</v>
      </c>
      <c r="L912" s="16"/>
      <c r="M912" s="13"/>
      <c r="N912" s="2">
        <f>N909</f>
        <v>43426</v>
      </c>
      <c r="O912" s="3">
        <f t="shared" si="467"/>
        <v>0.45833333333333331</v>
      </c>
      <c r="P912" s="4">
        <f t="shared" si="468"/>
        <v>0.47916666666666663</v>
      </c>
      <c r="Q912" s="176" t="s">
        <v>368</v>
      </c>
      <c r="R912" s="6" t="s">
        <v>862</v>
      </c>
      <c r="S912" s="5">
        <f>SUM(P912-O912)</f>
        <v>2.0833333333333315E-2</v>
      </c>
    </row>
    <row r="913" spans="1:19" ht="10.5" customHeight="1" outlineLevel="1" x14ac:dyDescent="0.2">
      <c r="B913" s="16"/>
      <c r="C913" s="13"/>
      <c r="D913" s="16"/>
      <c r="E913" s="16"/>
      <c r="F913" s="16"/>
      <c r="G913" s="16"/>
      <c r="H913" s="16"/>
      <c r="I913" s="16"/>
      <c r="J913" s="16"/>
      <c r="K913" s="16"/>
      <c r="L913" s="16">
        <f>S913</f>
        <v>2.0833333333333315E-2</v>
      </c>
      <c r="M913" s="16"/>
      <c r="N913" s="2">
        <f>N909</f>
        <v>43426</v>
      </c>
      <c r="O913" s="3">
        <f t="shared" si="467"/>
        <v>0.47916666666666663</v>
      </c>
      <c r="P913" s="4">
        <f t="shared" si="468"/>
        <v>0.49999999999999994</v>
      </c>
      <c r="Q913" s="176" t="s">
        <v>687</v>
      </c>
      <c r="R913" s="6" t="s">
        <v>863</v>
      </c>
      <c r="S913" s="5">
        <f>SUM(P913-O913)</f>
        <v>2.0833333333333315E-2</v>
      </c>
    </row>
    <row r="914" spans="1:19" ht="10.5" customHeight="1" outlineLevel="1" x14ac:dyDescent="0.2">
      <c r="B914" s="16"/>
      <c r="C914" s="13"/>
      <c r="D914" s="16"/>
      <c r="E914" s="16"/>
      <c r="F914" s="16"/>
      <c r="G914" s="16"/>
      <c r="H914" s="16"/>
      <c r="I914" s="16"/>
      <c r="J914" s="16"/>
      <c r="K914" s="16"/>
      <c r="L914" s="16">
        <f>S914</f>
        <v>2.0833333333333315E-2</v>
      </c>
      <c r="M914" s="16"/>
      <c r="N914" s="2">
        <f>N909</f>
        <v>43426</v>
      </c>
      <c r="O914" s="3">
        <f t="shared" si="467"/>
        <v>0.49999999999999994</v>
      </c>
      <c r="P914" s="4">
        <f t="shared" si="468"/>
        <v>0.52083333333333326</v>
      </c>
      <c r="Q914" s="176" t="s">
        <v>687</v>
      </c>
      <c r="R914" s="6" t="s">
        <v>863</v>
      </c>
      <c r="S914" s="5">
        <f>SUM(P914-O914)</f>
        <v>2.0833333333333315E-2</v>
      </c>
    </row>
    <row r="915" spans="1:19" ht="10.5" customHeight="1" outlineLevel="1" x14ac:dyDescent="0.2">
      <c r="B915" s="16"/>
      <c r="C915" s="13"/>
      <c r="D915" s="16"/>
      <c r="E915" s="16"/>
      <c r="F915" s="16"/>
      <c r="G915" s="16"/>
      <c r="H915" s="16"/>
      <c r="I915" s="16">
        <f>S915</f>
        <v>2.0833333333333259E-2</v>
      </c>
      <c r="J915" s="16"/>
      <c r="K915" s="16"/>
      <c r="L915" s="16"/>
      <c r="M915" s="16"/>
      <c r="N915" s="2">
        <f>N909</f>
        <v>43426</v>
      </c>
      <c r="O915" s="3">
        <f t="shared" si="467"/>
        <v>0.52083333333333326</v>
      </c>
      <c r="P915" s="4">
        <f t="shared" si="468"/>
        <v>0.54166666666666652</v>
      </c>
      <c r="Q915" s="176" t="s">
        <v>36</v>
      </c>
      <c r="R915" s="86" t="s">
        <v>864</v>
      </c>
      <c r="S915" s="5">
        <f>SUM(P915-O915)</f>
        <v>2.0833333333333259E-2</v>
      </c>
    </row>
    <row r="916" spans="1:19" ht="10.5" customHeight="1" outlineLevel="1" x14ac:dyDescent="0.2">
      <c r="B916" s="16"/>
      <c r="C916" s="13"/>
      <c r="D916" s="16"/>
      <c r="E916" s="16"/>
      <c r="F916" s="16"/>
      <c r="G916" s="16"/>
      <c r="H916" s="16"/>
      <c r="I916" s="16"/>
      <c r="J916" s="16"/>
      <c r="K916" s="16">
        <f>S916</f>
        <v>2.0833333333333259E-2</v>
      </c>
      <c r="L916" s="16"/>
      <c r="M916" s="16"/>
      <c r="N916" s="2">
        <f>N909</f>
        <v>43426</v>
      </c>
      <c r="O916" s="3">
        <f t="shared" si="467"/>
        <v>0.54166666666666652</v>
      </c>
      <c r="P916" s="4">
        <f t="shared" si="468"/>
        <v>0.56249999999999978</v>
      </c>
      <c r="Q916" s="176" t="s">
        <v>368</v>
      </c>
      <c r="R916" s="86" t="s">
        <v>865</v>
      </c>
      <c r="S916" s="5">
        <f t="shared" ref="S916:S917" si="469">SUM(P916-O916)</f>
        <v>2.0833333333333259E-2</v>
      </c>
    </row>
    <row r="917" spans="1:19" ht="10.5" customHeight="1" outlineLevel="1" x14ac:dyDescent="0.2">
      <c r="B917" s="16"/>
      <c r="C917" s="13"/>
      <c r="D917" s="16"/>
      <c r="E917" s="16"/>
      <c r="F917" s="16"/>
      <c r="G917" s="16"/>
      <c r="H917" s="16"/>
      <c r="I917" s="16">
        <f>S917</f>
        <v>2.0833333333333259E-2</v>
      </c>
      <c r="J917" s="16"/>
      <c r="L917" s="16"/>
      <c r="M917" s="16"/>
      <c r="N917" s="2">
        <f>N909</f>
        <v>43426</v>
      </c>
      <c r="O917" s="3">
        <f t="shared" si="467"/>
        <v>0.56249999999999978</v>
      </c>
      <c r="P917" s="4">
        <f t="shared" si="468"/>
        <v>0.58333333333333304</v>
      </c>
      <c r="Q917" s="176" t="s">
        <v>36</v>
      </c>
      <c r="R917" s="86" t="s">
        <v>864</v>
      </c>
      <c r="S917" s="5">
        <f t="shared" si="469"/>
        <v>2.0833333333333259E-2</v>
      </c>
    </row>
    <row r="918" spans="1:19" ht="10.5" customHeight="1" outlineLevel="1" x14ac:dyDescent="0.2">
      <c r="B918" s="16"/>
      <c r="C918" s="13"/>
      <c r="D918" s="16"/>
      <c r="E918" s="16"/>
      <c r="F918" s="16"/>
      <c r="G918" s="16"/>
      <c r="H918" s="16"/>
      <c r="I918" s="16">
        <f>S918</f>
        <v>2.0833333333333259E-2</v>
      </c>
      <c r="J918" s="16"/>
      <c r="K918" s="16"/>
      <c r="L918" s="16"/>
      <c r="M918" s="16"/>
      <c r="N918" s="2">
        <f>N909</f>
        <v>43426</v>
      </c>
      <c r="O918" s="3">
        <f t="shared" si="467"/>
        <v>0.58333333333333304</v>
      </c>
      <c r="P918" s="4">
        <f t="shared" si="468"/>
        <v>0.6041666666666663</v>
      </c>
      <c r="Q918" s="176" t="s">
        <v>36</v>
      </c>
      <c r="R918" s="86" t="s">
        <v>864</v>
      </c>
      <c r="S918" s="5">
        <f>SUM(P918-O918)</f>
        <v>2.0833333333333259E-2</v>
      </c>
    </row>
    <row r="919" spans="1:19" ht="10.5" customHeight="1" outlineLevel="1" x14ac:dyDescent="0.2">
      <c r="B919" s="16"/>
      <c r="C919" s="16"/>
      <c r="D919" s="16"/>
      <c r="E919" s="16"/>
      <c r="F919" s="16"/>
      <c r="G919" s="16"/>
      <c r="H919" s="16"/>
      <c r="I919" s="16"/>
      <c r="J919" s="16"/>
      <c r="K919" s="16"/>
      <c r="L919" s="16"/>
      <c r="M919" s="16"/>
      <c r="N919" s="2">
        <f>N909</f>
        <v>43426</v>
      </c>
      <c r="O919" s="3">
        <f t="shared" si="467"/>
        <v>0.6041666666666663</v>
      </c>
      <c r="P919" s="4">
        <f t="shared" si="468"/>
        <v>0.62499999999999956</v>
      </c>
      <c r="Q919" s="176" t="s">
        <v>23</v>
      </c>
      <c r="R919" s="86" t="s">
        <v>866</v>
      </c>
      <c r="S919" s="5"/>
    </row>
    <row r="920" spans="1:19" ht="10.5" customHeight="1" outlineLevel="1" x14ac:dyDescent="0.2">
      <c r="B920" s="16"/>
      <c r="C920" s="16"/>
      <c r="D920" s="16"/>
      <c r="E920" s="16"/>
      <c r="F920" s="16"/>
      <c r="G920" s="16"/>
      <c r="H920" s="16"/>
      <c r="I920" s="16">
        <f>S920</f>
        <v>2.0833333333333259E-2</v>
      </c>
      <c r="J920" s="16"/>
      <c r="K920" s="16"/>
      <c r="L920" s="16"/>
      <c r="M920" s="16"/>
      <c r="N920" s="2">
        <f>N909</f>
        <v>43426</v>
      </c>
      <c r="O920" s="3">
        <f t="shared" si="467"/>
        <v>0.62499999999999956</v>
      </c>
      <c r="P920" s="4">
        <f t="shared" si="468"/>
        <v>0.64583333333333282</v>
      </c>
      <c r="Q920" s="176" t="s">
        <v>36</v>
      </c>
      <c r="R920" s="86" t="s">
        <v>864</v>
      </c>
      <c r="S920" s="5">
        <f t="shared" ref="S920:S922" si="470">SUM(P920-O920)</f>
        <v>2.0833333333333259E-2</v>
      </c>
    </row>
    <row r="921" spans="1:19" ht="10.5" customHeight="1" outlineLevel="1" x14ac:dyDescent="0.2">
      <c r="B921" s="16"/>
      <c r="C921" s="16"/>
      <c r="D921" s="16">
        <f>S921</f>
        <v>2.0833333333333259E-2</v>
      </c>
      <c r="E921" s="16"/>
      <c r="F921" s="16"/>
      <c r="G921" s="16"/>
      <c r="H921" s="16"/>
      <c r="I921" s="16"/>
      <c r="J921" s="16"/>
      <c r="K921" s="16"/>
      <c r="L921" s="16"/>
      <c r="M921" s="16"/>
      <c r="N921" s="2">
        <f>N909</f>
        <v>43426</v>
      </c>
      <c r="O921" s="3">
        <f t="shared" si="467"/>
        <v>0.64583333333333282</v>
      </c>
      <c r="P921" s="4">
        <f t="shared" si="468"/>
        <v>0.66666666666666607</v>
      </c>
      <c r="Q921" s="176" t="s">
        <v>3</v>
      </c>
      <c r="R921" s="86" t="s">
        <v>871</v>
      </c>
      <c r="S921" s="5">
        <f t="shared" si="470"/>
        <v>2.0833333333333259E-2</v>
      </c>
    </row>
    <row r="922" spans="1:19" ht="10.5" customHeight="1" outlineLevel="1" x14ac:dyDescent="0.2">
      <c r="B922" s="16"/>
      <c r="C922" s="16"/>
      <c r="D922" s="16"/>
      <c r="E922" s="16"/>
      <c r="F922" s="16"/>
      <c r="G922" s="16"/>
      <c r="H922" s="16"/>
      <c r="I922" s="16">
        <f>S922</f>
        <v>2.0833333333333259E-2</v>
      </c>
      <c r="J922" s="16"/>
      <c r="K922" s="16"/>
      <c r="L922" s="16"/>
      <c r="M922" s="16"/>
      <c r="N922" s="2">
        <f>N909</f>
        <v>43426</v>
      </c>
      <c r="O922" s="3">
        <f t="shared" si="467"/>
        <v>0.66666666666666607</v>
      </c>
      <c r="P922" s="4">
        <f t="shared" si="468"/>
        <v>0.68749999999999933</v>
      </c>
      <c r="Q922" s="176" t="s">
        <v>36</v>
      </c>
      <c r="R922" s="86" t="s">
        <v>1046</v>
      </c>
      <c r="S922" s="5">
        <f t="shared" si="470"/>
        <v>2.0833333333333259E-2</v>
      </c>
    </row>
    <row r="923" spans="1:19" ht="10.5" customHeight="1" outlineLevel="1" x14ac:dyDescent="0.2">
      <c r="B923" s="16"/>
      <c r="C923" s="16"/>
      <c r="D923" s="16"/>
      <c r="E923" s="16"/>
      <c r="F923" s="16"/>
      <c r="G923" s="16"/>
      <c r="H923" s="16"/>
      <c r="I923" s="16">
        <f>S923</f>
        <v>2.0833333333333259E-2</v>
      </c>
      <c r="J923" s="16"/>
      <c r="K923" s="16"/>
      <c r="L923" s="16"/>
      <c r="M923" s="16"/>
      <c r="N923" s="2">
        <f>N909</f>
        <v>43426</v>
      </c>
      <c r="O923" s="3">
        <f t="shared" si="467"/>
        <v>0.68749999999999933</v>
      </c>
      <c r="P923" s="4">
        <f t="shared" si="468"/>
        <v>0.70833333333333259</v>
      </c>
      <c r="Q923" s="176" t="s">
        <v>36</v>
      </c>
      <c r="R923" s="86" t="s">
        <v>1046</v>
      </c>
      <c r="S923" s="5">
        <f>SUM(P923-O923)</f>
        <v>2.0833333333333259E-2</v>
      </c>
    </row>
    <row r="924" spans="1:19" ht="10.5" customHeight="1" outlineLevel="1" thickBot="1" x14ac:dyDescent="0.25">
      <c r="B924" s="16"/>
      <c r="C924" s="16"/>
      <c r="D924" s="16"/>
      <c r="E924" s="16"/>
      <c r="F924" s="16"/>
      <c r="G924" s="16"/>
      <c r="H924" s="16"/>
      <c r="I924" s="16">
        <f>S924</f>
        <v>2.0833333333333259E-2</v>
      </c>
      <c r="J924" s="16"/>
      <c r="K924" s="16"/>
      <c r="L924" s="16"/>
      <c r="M924" s="16"/>
      <c r="N924" s="2">
        <f>N909</f>
        <v>43426</v>
      </c>
      <c r="O924" s="3">
        <f t="shared" si="467"/>
        <v>0.70833333333333259</v>
      </c>
      <c r="P924" s="4">
        <f t="shared" si="468"/>
        <v>0.72916666666666585</v>
      </c>
      <c r="Q924" s="176" t="s">
        <v>36</v>
      </c>
      <c r="R924" s="86" t="s">
        <v>1046</v>
      </c>
      <c r="S924" s="5">
        <f>SUM(P924-O924)</f>
        <v>2.0833333333333259E-2</v>
      </c>
    </row>
    <row r="925" spans="1:19" ht="10.5" customHeight="1" outlineLevel="1" x14ac:dyDescent="0.2">
      <c r="A925" s="17">
        <f t="shared" ref="A925:M925" si="471">SUM(A910:A924)</f>
        <v>0</v>
      </c>
      <c r="B925" s="17">
        <f t="shared" si="471"/>
        <v>0</v>
      </c>
      <c r="C925" s="17">
        <f t="shared" si="471"/>
        <v>0</v>
      </c>
      <c r="D925" s="17">
        <f t="shared" si="471"/>
        <v>4.1666666666666574E-2</v>
      </c>
      <c r="E925" s="17">
        <f t="shared" si="471"/>
        <v>0</v>
      </c>
      <c r="F925" s="17">
        <f t="shared" si="471"/>
        <v>0</v>
      </c>
      <c r="G925" s="17">
        <f t="shared" si="471"/>
        <v>0</v>
      </c>
      <c r="H925" s="17">
        <f t="shared" si="471"/>
        <v>0</v>
      </c>
      <c r="I925" s="17">
        <f t="shared" si="471"/>
        <v>0.14583333333333282</v>
      </c>
      <c r="J925" s="17">
        <f t="shared" si="471"/>
        <v>0</v>
      </c>
      <c r="K925" s="17">
        <f t="shared" si="471"/>
        <v>6.2499999999999889E-2</v>
      </c>
      <c r="L925" s="17">
        <f t="shared" si="471"/>
        <v>4.166666666666663E-2</v>
      </c>
      <c r="M925" s="17">
        <f t="shared" si="471"/>
        <v>0</v>
      </c>
      <c r="N925" s="55" t="b">
        <f>SUM(A925:M925) = S925</f>
        <v>1</v>
      </c>
      <c r="O925" s="23"/>
      <c r="P925" s="23"/>
      <c r="Q925" s="49"/>
      <c r="R925" s="49"/>
      <c r="S925" s="17">
        <f>SUM(S910:S924)</f>
        <v>0.29166666666666591</v>
      </c>
    </row>
    <row r="926" spans="1:19" ht="10.5" customHeight="1" outlineLevel="1" x14ac:dyDescent="0.2">
      <c r="A926" s="8">
        <f t="shared" ref="A926:C926" si="472">(A925-INT(A925))*24</f>
        <v>0</v>
      </c>
      <c r="B926" s="8">
        <f t="shared" si="472"/>
        <v>0</v>
      </c>
      <c r="C926" s="8">
        <f t="shared" si="472"/>
        <v>0</v>
      </c>
      <c r="D926" s="18">
        <f>(D925-INT(D925))*24</f>
        <v>0.99999999999999778</v>
      </c>
      <c r="E926" s="18">
        <f>(E925-INT(E925))*24</f>
        <v>0</v>
      </c>
      <c r="F926" s="18">
        <f>(F925-INT(F925))*24</f>
        <v>0</v>
      </c>
      <c r="G926" s="18">
        <f>(G925-INT(G925))*24</f>
        <v>0</v>
      </c>
      <c r="H926" s="18">
        <f t="shared" ref="H926:M926" si="473">(H925-INT(H925))*24</f>
        <v>0</v>
      </c>
      <c r="I926" s="18">
        <f t="shared" si="473"/>
        <v>3.4999999999999876</v>
      </c>
      <c r="J926" s="18">
        <f t="shared" si="473"/>
        <v>0</v>
      </c>
      <c r="K926" s="18">
        <f t="shared" si="473"/>
        <v>1.4999999999999973</v>
      </c>
      <c r="L926" s="18">
        <f t="shared" si="473"/>
        <v>0.99999999999999911</v>
      </c>
      <c r="M926" s="57">
        <f t="shared" si="473"/>
        <v>0</v>
      </c>
      <c r="N926" s="26">
        <f>SUM(A926:M926)</f>
        <v>6.9999999999999822</v>
      </c>
      <c r="O926" s="24"/>
      <c r="P926" s="24"/>
      <c r="Q926" s="50"/>
      <c r="R926" s="50"/>
      <c r="S926" s="52"/>
    </row>
    <row r="927" spans="1:19" ht="10.5" customHeight="1" outlineLevel="1" thickBot="1" x14ac:dyDescent="0.25">
      <c r="A927" s="27"/>
      <c r="B927" s="19"/>
      <c r="C927" s="19"/>
      <c r="D927" s="20">
        <f>SUM(A926:D926)</f>
        <v>0.99999999999999778</v>
      </c>
      <c r="E927" s="20">
        <f t="shared" ref="E927:M927" si="474">E926</f>
        <v>0</v>
      </c>
      <c r="F927" s="20">
        <f t="shared" si="474"/>
        <v>0</v>
      </c>
      <c r="G927" s="20">
        <f t="shared" si="474"/>
        <v>0</v>
      </c>
      <c r="H927" s="20">
        <f t="shared" si="474"/>
        <v>0</v>
      </c>
      <c r="I927" s="20">
        <f t="shared" si="474"/>
        <v>3.4999999999999876</v>
      </c>
      <c r="J927" s="20">
        <f t="shared" si="474"/>
        <v>0</v>
      </c>
      <c r="K927" s="20">
        <f t="shared" si="474"/>
        <v>1.4999999999999973</v>
      </c>
      <c r="L927" s="20">
        <f t="shared" si="474"/>
        <v>0.99999999999999911</v>
      </c>
      <c r="M927" s="58">
        <f t="shared" si="474"/>
        <v>0</v>
      </c>
      <c r="N927" s="60">
        <f>S927</f>
        <v>0.29166666666666591</v>
      </c>
      <c r="O927" s="25"/>
      <c r="P927" s="25"/>
      <c r="Q927" s="51"/>
      <c r="R927" s="51"/>
      <c r="S927" s="54">
        <f>SUM(S925:S926)</f>
        <v>0.29166666666666591</v>
      </c>
    </row>
    <row r="928" spans="1:19" ht="10.5" customHeight="1" outlineLevel="1" thickBot="1" x14ac:dyDescent="0.25">
      <c r="A928" s="39"/>
      <c r="B928" s="40" t="s">
        <v>252</v>
      </c>
      <c r="C928" s="40" t="s">
        <v>19</v>
      </c>
      <c r="D928" s="40" t="s">
        <v>3</v>
      </c>
      <c r="E928" s="59" t="s">
        <v>24</v>
      </c>
      <c r="F928" s="40" t="s">
        <v>12</v>
      </c>
      <c r="G928" s="39" t="s">
        <v>10</v>
      </c>
      <c r="H928" s="39" t="s">
        <v>11</v>
      </c>
      <c r="I928" s="39" t="s">
        <v>15</v>
      </c>
      <c r="J928" s="39" t="s">
        <v>13</v>
      </c>
      <c r="K928" s="39" t="s">
        <v>368</v>
      </c>
      <c r="L928" s="39" t="s">
        <v>687</v>
      </c>
      <c r="M928" s="59" t="s">
        <v>26</v>
      </c>
      <c r="N928" s="56">
        <f>N909+1</f>
        <v>43427</v>
      </c>
      <c r="O928" s="4">
        <v>0.41666666666666669</v>
      </c>
      <c r="P928" s="4">
        <f>O928</f>
        <v>0.41666666666666669</v>
      </c>
      <c r="Q928" s="47" t="s">
        <v>23</v>
      </c>
      <c r="R928" s="86" t="s">
        <v>661</v>
      </c>
      <c r="S928" s="5">
        <f t="shared" ref="S928:S943" si="475">SUM(P928-O928)</f>
        <v>0</v>
      </c>
    </row>
    <row r="929" spans="1:19" ht="10.5" customHeight="1" outlineLevel="1" x14ac:dyDescent="0.2">
      <c r="B929" s="16">
        <f>S929</f>
        <v>2.0833333333333315E-2</v>
      </c>
      <c r="C929" s="16"/>
      <c r="D929" s="16"/>
      <c r="E929" s="16"/>
      <c r="F929" s="16"/>
      <c r="G929" s="16"/>
      <c r="H929" s="16"/>
      <c r="I929" s="16"/>
      <c r="J929" s="16"/>
      <c r="K929" s="16"/>
      <c r="L929" s="16"/>
      <c r="M929" s="16"/>
      <c r="N929" s="2">
        <f>N928</f>
        <v>43427</v>
      </c>
      <c r="O929" s="3">
        <f>SUM(P928)</f>
        <v>0.41666666666666669</v>
      </c>
      <c r="P929" s="4">
        <f>P928+0.0208333333333333</f>
        <v>0.4375</v>
      </c>
      <c r="Q929" s="176" t="s">
        <v>252</v>
      </c>
      <c r="R929" s="86" t="s">
        <v>872</v>
      </c>
      <c r="S929" s="5">
        <f t="shared" si="475"/>
        <v>2.0833333333333315E-2</v>
      </c>
    </row>
    <row r="930" spans="1:19" ht="10.5" customHeight="1" outlineLevel="1" x14ac:dyDescent="0.2">
      <c r="B930" s="16"/>
      <c r="C930" s="16"/>
      <c r="D930" s="16">
        <f>S930</f>
        <v>2.0833333333333315E-2</v>
      </c>
      <c r="E930" s="16"/>
      <c r="F930" s="16"/>
      <c r="G930" s="16"/>
      <c r="H930" s="16"/>
      <c r="I930" s="16"/>
      <c r="J930" s="16"/>
      <c r="K930" s="16"/>
      <c r="L930" s="16"/>
      <c r="M930" s="16"/>
      <c r="N930" s="2">
        <f>N928</f>
        <v>43427</v>
      </c>
      <c r="O930" s="3">
        <f t="shared" ref="O930:O943" si="476">SUM(P929)</f>
        <v>0.4375</v>
      </c>
      <c r="P930" s="4">
        <f t="shared" ref="P930:P943" si="477">P929+0.0208333333333333</f>
        <v>0.45833333333333331</v>
      </c>
      <c r="Q930" s="176" t="s">
        <v>3</v>
      </c>
      <c r="R930" s="6" t="s">
        <v>21</v>
      </c>
      <c r="S930" s="5">
        <f t="shared" si="475"/>
        <v>2.0833333333333315E-2</v>
      </c>
    </row>
    <row r="931" spans="1:19" ht="10.5" customHeight="1" outlineLevel="1" x14ac:dyDescent="0.2">
      <c r="B931" s="16"/>
      <c r="C931" s="16"/>
      <c r="D931" s="16"/>
      <c r="E931" s="16"/>
      <c r="F931" s="16"/>
      <c r="G931" s="16"/>
      <c r="H931" s="16"/>
      <c r="I931" s="16">
        <f>S931</f>
        <v>2.0833333333333315E-2</v>
      </c>
      <c r="J931" s="16"/>
      <c r="K931" s="16"/>
      <c r="L931" s="16"/>
      <c r="M931" s="16"/>
      <c r="N931" s="2">
        <f>N928</f>
        <v>43427</v>
      </c>
      <c r="O931" s="3">
        <f t="shared" si="476"/>
        <v>0.45833333333333331</v>
      </c>
      <c r="P931" s="4">
        <f t="shared" si="477"/>
        <v>0.47916666666666663</v>
      </c>
      <c r="Q931" s="176" t="s">
        <v>36</v>
      </c>
      <c r="R931" s="86" t="s">
        <v>864</v>
      </c>
      <c r="S931" s="5">
        <f t="shared" si="475"/>
        <v>2.0833333333333315E-2</v>
      </c>
    </row>
    <row r="932" spans="1:19" ht="10.5" customHeight="1" outlineLevel="1" x14ac:dyDescent="0.2">
      <c r="B932" s="16"/>
      <c r="C932" s="16"/>
      <c r="D932" s="16"/>
      <c r="E932" s="16"/>
      <c r="F932" s="16"/>
      <c r="G932" s="16"/>
      <c r="H932" s="16"/>
      <c r="I932" s="16">
        <f>S932</f>
        <v>2.0833333333333315E-2</v>
      </c>
      <c r="J932" s="16"/>
      <c r="K932" s="16"/>
      <c r="L932" s="16"/>
      <c r="M932" s="16"/>
      <c r="N932" s="2">
        <f>N928</f>
        <v>43427</v>
      </c>
      <c r="O932" s="3">
        <f t="shared" si="476"/>
        <v>0.47916666666666663</v>
      </c>
      <c r="P932" s="4">
        <f t="shared" si="477"/>
        <v>0.49999999999999994</v>
      </c>
      <c r="Q932" s="176" t="s">
        <v>36</v>
      </c>
      <c r="R932" s="86" t="s">
        <v>864</v>
      </c>
      <c r="S932" s="5">
        <f t="shared" si="475"/>
        <v>2.0833333333333315E-2</v>
      </c>
    </row>
    <row r="933" spans="1:19" ht="10.5" customHeight="1" outlineLevel="1" x14ac:dyDescent="0.2">
      <c r="B933" s="16"/>
      <c r="C933" s="16"/>
      <c r="D933" s="16"/>
      <c r="E933" s="16"/>
      <c r="F933" s="16"/>
      <c r="G933" s="16"/>
      <c r="H933" s="16"/>
      <c r="I933" s="16">
        <f>S933</f>
        <v>2.0833333333333315E-2</v>
      </c>
      <c r="J933" s="16"/>
      <c r="K933" s="16"/>
      <c r="L933" s="16"/>
      <c r="M933" s="16"/>
      <c r="N933" s="2">
        <f>N928</f>
        <v>43427</v>
      </c>
      <c r="O933" s="3">
        <f t="shared" si="476"/>
        <v>0.49999999999999994</v>
      </c>
      <c r="P933" s="4">
        <f t="shared" si="477"/>
        <v>0.52083333333333326</v>
      </c>
      <c r="Q933" s="176" t="s">
        <v>36</v>
      </c>
      <c r="R933" s="86" t="s">
        <v>864</v>
      </c>
      <c r="S933" s="5">
        <f t="shared" si="475"/>
        <v>2.0833333333333315E-2</v>
      </c>
    </row>
    <row r="934" spans="1:19" ht="10.5" customHeight="1" outlineLevel="1" x14ac:dyDescent="0.2">
      <c r="B934" s="16"/>
      <c r="C934" s="16"/>
      <c r="D934" s="16"/>
      <c r="E934" s="16"/>
      <c r="F934" s="16"/>
      <c r="G934" s="16"/>
      <c r="H934" s="16"/>
      <c r="I934" s="16">
        <f>S934</f>
        <v>2.0833333333333259E-2</v>
      </c>
      <c r="J934" s="16"/>
      <c r="K934" s="16"/>
      <c r="L934" s="16"/>
      <c r="M934" s="16"/>
      <c r="N934" s="2">
        <f>N928</f>
        <v>43427</v>
      </c>
      <c r="O934" s="3">
        <f t="shared" si="476"/>
        <v>0.52083333333333326</v>
      </c>
      <c r="P934" s="4">
        <f t="shared" si="477"/>
        <v>0.54166666666666652</v>
      </c>
      <c r="Q934" s="176" t="s">
        <v>36</v>
      </c>
      <c r="R934" s="86" t="s">
        <v>864</v>
      </c>
      <c r="S934" s="5">
        <f t="shared" si="475"/>
        <v>2.0833333333333259E-2</v>
      </c>
    </row>
    <row r="935" spans="1:19" ht="10.5" customHeight="1" outlineLevel="1" x14ac:dyDescent="0.2">
      <c r="B935" s="16"/>
      <c r="C935" s="16"/>
      <c r="D935" s="16"/>
      <c r="E935" s="16"/>
      <c r="F935" s="16"/>
      <c r="G935" s="16"/>
      <c r="H935" s="16"/>
      <c r="I935" s="16"/>
      <c r="J935" s="16"/>
      <c r="K935" s="16"/>
      <c r="L935" s="16">
        <f t="shared" ref="L935:L940" si="478">S935</f>
        <v>2.0833333333333259E-2</v>
      </c>
      <c r="M935" s="16"/>
      <c r="N935" s="2">
        <f>N928</f>
        <v>43427</v>
      </c>
      <c r="O935" s="3">
        <f t="shared" si="476"/>
        <v>0.54166666666666652</v>
      </c>
      <c r="P935" s="4">
        <f t="shared" si="477"/>
        <v>0.56249999999999978</v>
      </c>
      <c r="Q935" s="176" t="s">
        <v>687</v>
      </c>
      <c r="R935" s="86" t="s">
        <v>874</v>
      </c>
      <c r="S935" s="5">
        <f t="shared" si="475"/>
        <v>2.0833333333333259E-2</v>
      </c>
    </row>
    <row r="936" spans="1:19" ht="10.5" customHeight="1" outlineLevel="1" x14ac:dyDescent="0.2">
      <c r="B936" s="16"/>
      <c r="C936" s="16"/>
      <c r="D936" s="16"/>
      <c r="E936" s="16"/>
      <c r="F936" s="16"/>
      <c r="G936" s="16"/>
      <c r="H936" s="16"/>
      <c r="I936" s="16"/>
      <c r="J936" s="16"/>
      <c r="K936" s="16"/>
      <c r="L936" s="16">
        <f t="shared" si="478"/>
        <v>2.0833333333333259E-2</v>
      </c>
      <c r="M936" s="16"/>
      <c r="N936" s="2">
        <f>N928</f>
        <v>43427</v>
      </c>
      <c r="O936" s="3">
        <f t="shared" si="476"/>
        <v>0.56249999999999978</v>
      </c>
      <c r="P936" s="4">
        <f t="shared" si="477"/>
        <v>0.58333333333333304</v>
      </c>
      <c r="Q936" s="176" t="s">
        <v>687</v>
      </c>
      <c r="R936" s="86" t="s">
        <v>874</v>
      </c>
      <c r="S936" s="5">
        <f t="shared" si="475"/>
        <v>2.0833333333333259E-2</v>
      </c>
    </row>
    <row r="937" spans="1:19" ht="10.5" customHeight="1" outlineLevel="1" x14ac:dyDescent="0.2">
      <c r="B937" s="16"/>
      <c r="C937" s="16"/>
      <c r="D937" s="16"/>
      <c r="E937" s="16"/>
      <c r="F937" s="16"/>
      <c r="G937" s="16"/>
      <c r="H937" s="16"/>
      <c r="I937" s="16"/>
      <c r="J937" s="16"/>
      <c r="K937" s="16"/>
      <c r="L937" s="16">
        <f t="shared" si="478"/>
        <v>2.0833333333333259E-2</v>
      </c>
      <c r="M937" s="16"/>
      <c r="N937" s="2">
        <f>N928</f>
        <v>43427</v>
      </c>
      <c r="O937" s="3">
        <f t="shared" si="476"/>
        <v>0.58333333333333304</v>
      </c>
      <c r="P937" s="4">
        <f t="shared" si="477"/>
        <v>0.6041666666666663</v>
      </c>
      <c r="Q937" s="176" t="s">
        <v>687</v>
      </c>
      <c r="R937" s="86" t="s">
        <v>873</v>
      </c>
      <c r="S937" s="5">
        <f t="shared" si="475"/>
        <v>2.0833333333333259E-2</v>
      </c>
    </row>
    <row r="938" spans="1:19" ht="10.5" customHeight="1" outlineLevel="1" x14ac:dyDescent="0.2">
      <c r="B938" s="16"/>
      <c r="C938" s="16"/>
      <c r="D938" s="16"/>
      <c r="E938" s="16"/>
      <c r="F938" s="16"/>
      <c r="G938" s="16"/>
      <c r="H938" s="16"/>
      <c r="I938" s="16"/>
      <c r="J938" s="16"/>
      <c r="K938" s="16"/>
      <c r="L938" s="16">
        <f t="shared" si="478"/>
        <v>2.0833333333333259E-2</v>
      </c>
      <c r="M938" s="16"/>
      <c r="N938" s="2">
        <f>N928</f>
        <v>43427</v>
      </c>
      <c r="O938" s="3">
        <f t="shared" si="476"/>
        <v>0.6041666666666663</v>
      </c>
      <c r="P938" s="4">
        <f t="shared" si="477"/>
        <v>0.62499999999999956</v>
      </c>
      <c r="Q938" s="176" t="s">
        <v>687</v>
      </c>
      <c r="R938" s="86" t="s">
        <v>873</v>
      </c>
      <c r="S938" s="5">
        <f t="shared" si="475"/>
        <v>2.0833333333333259E-2</v>
      </c>
    </row>
    <row r="939" spans="1:19" ht="10.5" customHeight="1" outlineLevel="1" x14ac:dyDescent="0.2">
      <c r="B939" s="16"/>
      <c r="C939" s="16"/>
      <c r="D939" s="16"/>
      <c r="E939" s="16"/>
      <c r="F939" s="16"/>
      <c r="G939" s="16"/>
      <c r="H939" s="16"/>
      <c r="I939" s="16"/>
      <c r="J939" s="16"/>
      <c r="K939" s="16"/>
      <c r="L939" s="16">
        <f t="shared" si="478"/>
        <v>2.0833333333333259E-2</v>
      </c>
      <c r="M939" s="16"/>
      <c r="N939" s="2">
        <f>N928</f>
        <v>43427</v>
      </c>
      <c r="O939" s="3">
        <f t="shared" si="476"/>
        <v>0.62499999999999956</v>
      </c>
      <c r="P939" s="4">
        <f t="shared" si="477"/>
        <v>0.64583333333333282</v>
      </c>
      <c r="Q939" s="176" t="s">
        <v>687</v>
      </c>
      <c r="R939" s="86" t="s">
        <v>873</v>
      </c>
      <c r="S939" s="5">
        <f t="shared" si="475"/>
        <v>2.0833333333333259E-2</v>
      </c>
    </row>
    <row r="940" spans="1:19" ht="10.5" customHeight="1" outlineLevel="1" x14ac:dyDescent="0.2">
      <c r="B940" s="16"/>
      <c r="C940" s="16"/>
      <c r="D940" s="16"/>
      <c r="E940" s="16"/>
      <c r="F940" s="16"/>
      <c r="G940" s="16"/>
      <c r="H940" s="16"/>
      <c r="I940" s="16"/>
      <c r="J940" s="16"/>
      <c r="K940" s="16"/>
      <c r="L940" s="16">
        <f t="shared" si="478"/>
        <v>2.0833333333333259E-2</v>
      </c>
      <c r="M940" s="16"/>
      <c r="N940" s="2">
        <f>N928</f>
        <v>43427</v>
      </c>
      <c r="O940" s="3">
        <f t="shared" si="476"/>
        <v>0.64583333333333282</v>
      </c>
      <c r="P940" s="4">
        <f t="shared" si="477"/>
        <v>0.66666666666666607</v>
      </c>
      <c r="Q940" s="176" t="s">
        <v>687</v>
      </c>
      <c r="R940" s="86" t="s">
        <v>873</v>
      </c>
      <c r="S940" s="5">
        <f t="shared" si="475"/>
        <v>2.0833333333333259E-2</v>
      </c>
    </row>
    <row r="941" spans="1:19" ht="10.5" customHeight="1" outlineLevel="1" x14ac:dyDescent="0.2">
      <c r="B941" s="16"/>
      <c r="C941" s="16"/>
      <c r="D941" s="16"/>
      <c r="E941" s="16"/>
      <c r="F941" s="16"/>
      <c r="G941" s="16"/>
      <c r="H941" s="16"/>
      <c r="I941" s="16">
        <f>S941</f>
        <v>2.0833333333333259E-2</v>
      </c>
      <c r="J941" s="16"/>
      <c r="K941" s="16"/>
      <c r="L941" s="16"/>
      <c r="M941" s="16"/>
      <c r="N941" s="2">
        <f>N928</f>
        <v>43427</v>
      </c>
      <c r="O941" s="3">
        <f t="shared" si="476"/>
        <v>0.66666666666666607</v>
      </c>
      <c r="P941" s="4">
        <f t="shared" si="477"/>
        <v>0.68749999999999933</v>
      </c>
      <c r="Q941" s="176" t="s">
        <v>36</v>
      </c>
      <c r="R941" s="86" t="s">
        <v>876</v>
      </c>
      <c r="S941" s="5">
        <f t="shared" si="475"/>
        <v>2.0833333333333259E-2</v>
      </c>
    </row>
    <row r="942" spans="1:19" ht="10.5" customHeight="1" outlineLevel="1" x14ac:dyDescent="0.2">
      <c r="B942" s="16"/>
      <c r="C942" s="16"/>
      <c r="D942" s="16"/>
      <c r="E942" s="16"/>
      <c r="F942" s="16"/>
      <c r="G942" s="16"/>
      <c r="H942" s="16"/>
      <c r="I942" s="16">
        <f>S942</f>
        <v>2.0833333333333259E-2</v>
      </c>
      <c r="J942" s="16"/>
      <c r="K942" s="16"/>
      <c r="L942" s="16"/>
      <c r="M942" s="16"/>
      <c r="N942" s="2">
        <f>N928</f>
        <v>43427</v>
      </c>
      <c r="O942" s="3">
        <f t="shared" si="476"/>
        <v>0.68749999999999933</v>
      </c>
      <c r="P942" s="4">
        <f t="shared" si="477"/>
        <v>0.70833333333333259</v>
      </c>
      <c r="Q942" s="176" t="s">
        <v>36</v>
      </c>
      <c r="R942" s="86" t="s">
        <v>876</v>
      </c>
      <c r="S942" s="5">
        <f t="shared" si="475"/>
        <v>2.0833333333333259E-2</v>
      </c>
    </row>
    <row r="943" spans="1:19" ht="10.5" customHeight="1" outlineLevel="1" thickBot="1" x14ac:dyDescent="0.25">
      <c r="B943" s="16"/>
      <c r="C943" s="16"/>
      <c r="D943" s="16"/>
      <c r="E943" s="16"/>
      <c r="F943" s="16"/>
      <c r="G943" s="16"/>
      <c r="H943" s="16"/>
      <c r="I943" s="16"/>
      <c r="J943" s="16"/>
      <c r="K943" s="16"/>
      <c r="L943" s="16"/>
      <c r="M943" s="16"/>
      <c r="N943" s="2">
        <f>N928</f>
        <v>43427</v>
      </c>
      <c r="O943" s="3">
        <f t="shared" si="476"/>
        <v>0.70833333333333259</v>
      </c>
      <c r="P943" s="4">
        <f t="shared" si="477"/>
        <v>0.72916666666666585</v>
      </c>
      <c r="Q943" s="176"/>
      <c r="R943" s="86"/>
      <c r="S943" s="5">
        <f t="shared" si="475"/>
        <v>2.0833333333333259E-2</v>
      </c>
    </row>
    <row r="944" spans="1:19" ht="10.5" customHeight="1" outlineLevel="1" x14ac:dyDescent="0.2">
      <c r="A944" s="17">
        <f t="shared" ref="A944:M944" si="479">SUM(A929:A943)</f>
        <v>0</v>
      </c>
      <c r="B944" s="17">
        <f t="shared" si="479"/>
        <v>2.0833333333333315E-2</v>
      </c>
      <c r="C944" s="17">
        <f t="shared" si="479"/>
        <v>0</v>
      </c>
      <c r="D944" s="17">
        <f t="shared" si="479"/>
        <v>2.0833333333333315E-2</v>
      </c>
      <c r="E944" s="17">
        <f t="shared" si="479"/>
        <v>0</v>
      </c>
      <c r="F944" s="17">
        <f t="shared" si="479"/>
        <v>0</v>
      </c>
      <c r="G944" s="17">
        <f t="shared" si="479"/>
        <v>0</v>
      </c>
      <c r="H944" s="17">
        <f t="shared" si="479"/>
        <v>0</v>
      </c>
      <c r="I944" s="17">
        <f t="shared" si="479"/>
        <v>0.12499999999999972</v>
      </c>
      <c r="J944" s="17">
        <f t="shared" si="479"/>
        <v>0</v>
      </c>
      <c r="K944" s="17">
        <f t="shared" si="479"/>
        <v>0</v>
      </c>
      <c r="L944" s="17">
        <f t="shared" si="479"/>
        <v>0.12499999999999956</v>
      </c>
      <c r="M944" s="17">
        <f t="shared" si="479"/>
        <v>0</v>
      </c>
      <c r="N944" s="150" t="b">
        <f>SUM(A944:M944) = S944</f>
        <v>0</v>
      </c>
      <c r="O944" s="155"/>
      <c r="P944" s="7"/>
      <c r="Q944" s="49"/>
      <c r="R944" s="49"/>
      <c r="S944" s="17">
        <f>SUM(S929:S943)</f>
        <v>0.31249999999999917</v>
      </c>
    </row>
    <row r="945" spans="1:19" ht="10.5" customHeight="1" outlineLevel="1" thickBot="1" x14ac:dyDescent="0.25">
      <c r="A945" s="8">
        <f t="shared" ref="A945:C945" si="480">(A944-INT(A944))*24</f>
        <v>0</v>
      </c>
      <c r="B945" s="8">
        <f t="shared" si="480"/>
        <v>0.49999999999999956</v>
      </c>
      <c r="C945" s="8">
        <f t="shared" si="480"/>
        <v>0</v>
      </c>
      <c r="D945" s="18">
        <f>(D944-INT(D944))*24</f>
        <v>0.49999999999999956</v>
      </c>
      <c r="E945" s="18">
        <f>(E944-INT(E944))*24</f>
        <v>0</v>
      </c>
      <c r="F945" s="18">
        <f>(F944-INT(F944))*24</f>
        <v>0</v>
      </c>
      <c r="G945" s="18">
        <f>(G944-INT(G944))*24</f>
        <v>0</v>
      </c>
      <c r="H945" s="18">
        <f t="shared" ref="H945:M945" si="481">(H944-INT(H944))*24</f>
        <v>0</v>
      </c>
      <c r="I945" s="18">
        <f t="shared" si="481"/>
        <v>2.9999999999999933</v>
      </c>
      <c r="J945" s="18">
        <f t="shared" si="481"/>
        <v>0</v>
      </c>
      <c r="K945" s="18">
        <f t="shared" si="481"/>
        <v>0</v>
      </c>
      <c r="L945" s="18">
        <f t="shared" si="481"/>
        <v>2.9999999999999893</v>
      </c>
      <c r="M945" s="146">
        <f t="shared" si="481"/>
        <v>0</v>
      </c>
      <c r="N945" s="151">
        <f>SUM(A945:M945)</f>
        <v>6.9999999999999822</v>
      </c>
      <c r="O945" s="153"/>
      <c r="P945" s="50"/>
      <c r="Q945" s="50"/>
      <c r="R945" s="50"/>
      <c r="S945" s="52"/>
    </row>
    <row r="946" spans="1:19" ht="10.5" customHeight="1" outlineLevel="1" thickBot="1" x14ac:dyDescent="0.25">
      <c r="A946" s="15"/>
      <c r="B946" s="11"/>
      <c r="C946" s="11"/>
      <c r="D946" s="20">
        <f>SUM(A945:D945)</f>
        <v>0.99999999999999911</v>
      </c>
      <c r="E946" s="20">
        <f t="shared" ref="E946:M946" si="482">E945</f>
        <v>0</v>
      </c>
      <c r="F946" s="20">
        <f t="shared" si="482"/>
        <v>0</v>
      </c>
      <c r="G946" s="20">
        <f t="shared" si="482"/>
        <v>0</v>
      </c>
      <c r="H946" s="20">
        <f t="shared" si="482"/>
        <v>0</v>
      </c>
      <c r="I946" s="20">
        <f t="shared" si="482"/>
        <v>2.9999999999999933</v>
      </c>
      <c r="J946" s="20">
        <f t="shared" si="482"/>
        <v>0</v>
      </c>
      <c r="K946" s="20">
        <f t="shared" si="482"/>
        <v>0</v>
      </c>
      <c r="L946" s="20">
        <f t="shared" si="482"/>
        <v>2.9999999999999893</v>
      </c>
      <c r="M946" s="147">
        <f t="shared" si="482"/>
        <v>0</v>
      </c>
      <c r="N946" s="147" t="s">
        <v>17</v>
      </c>
      <c r="O946" s="154">
        <f>SUM(S815,S837,S858,S879,S944,S906,S925,S944)</f>
        <v>2.7083333333333259</v>
      </c>
      <c r="P946" s="159">
        <f>SUM(S817,S839,S860,S881,S908,S927,S946)</f>
        <v>2.3958333333333268</v>
      </c>
      <c r="Q946" s="51"/>
      <c r="R946" s="51"/>
      <c r="S946" s="54">
        <f>SUM(S944:S945)</f>
        <v>0.31249999999999917</v>
      </c>
    </row>
    <row r="947" spans="1:19" ht="10.5" customHeight="1" x14ac:dyDescent="0.2">
      <c r="A947" s="8">
        <f t="shared" ref="A947:M947" si="483">SUM(A816,A838,A859,A880,A945,A907,A926)</f>
        <v>0</v>
      </c>
      <c r="B947" s="8">
        <f t="shared" si="483"/>
        <v>2.9999999999999933</v>
      </c>
      <c r="C947" s="8">
        <f t="shared" si="483"/>
        <v>0</v>
      </c>
      <c r="D947" s="8">
        <f t="shared" si="483"/>
        <v>3.9999999999999925</v>
      </c>
      <c r="E947" s="8">
        <f t="shared" si="483"/>
        <v>0</v>
      </c>
      <c r="F947" s="8">
        <f t="shared" si="483"/>
        <v>1.4999999999999947</v>
      </c>
      <c r="G947" s="8">
        <f t="shared" si="483"/>
        <v>5.999999999999984</v>
      </c>
      <c r="H947" s="8">
        <f t="shared" si="483"/>
        <v>0.99999999999999645</v>
      </c>
      <c r="I947" s="8">
        <f t="shared" si="483"/>
        <v>14.999999999999957</v>
      </c>
      <c r="J947" s="8">
        <f t="shared" si="483"/>
        <v>0</v>
      </c>
      <c r="K947" s="8">
        <f t="shared" si="483"/>
        <v>6.9999999999999778</v>
      </c>
      <c r="L947" s="8">
        <f t="shared" si="483"/>
        <v>8.9999999999999787</v>
      </c>
      <c r="M947" s="8">
        <f t="shared" si="483"/>
        <v>0</v>
      </c>
      <c r="N947" s="157">
        <f>SUM(S816,S838,S859,S880,S945,S907, S926, S945)</f>
        <v>0</v>
      </c>
      <c r="O947" s="160">
        <f>SUM(A947:M947)</f>
        <v>46.499999999999872</v>
      </c>
      <c r="P947" s="161">
        <f>SUM(O946)+N947</f>
        <v>2.7083333333333259</v>
      </c>
      <c r="Q947" s="22"/>
      <c r="R947" s="22"/>
      <c r="S947" s="21"/>
    </row>
    <row r="948" spans="1:19" ht="10.5" customHeight="1" thickBot="1" x14ac:dyDescent="0.25">
      <c r="A948" s="10"/>
      <c r="B948" s="11"/>
      <c r="C948" s="11"/>
      <c r="D948" s="11">
        <f>SUM(A947:D947)</f>
        <v>6.9999999999999858</v>
      </c>
      <c r="E948" s="32">
        <f t="shared" ref="E948:M948" si="484">E947</f>
        <v>0</v>
      </c>
      <c r="F948" s="32">
        <f t="shared" si="484"/>
        <v>1.4999999999999947</v>
      </c>
      <c r="G948" s="32">
        <f t="shared" si="484"/>
        <v>5.999999999999984</v>
      </c>
      <c r="H948" s="32">
        <f t="shared" si="484"/>
        <v>0.99999999999999645</v>
      </c>
      <c r="I948" s="32">
        <f t="shared" si="484"/>
        <v>14.999999999999957</v>
      </c>
      <c r="J948" s="32">
        <f t="shared" si="484"/>
        <v>0</v>
      </c>
      <c r="K948" s="32">
        <f t="shared" si="484"/>
        <v>6.9999999999999778</v>
      </c>
      <c r="L948" s="32">
        <f t="shared" si="484"/>
        <v>8.9999999999999787</v>
      </c>
      <c r="M948" s="149">
        <f t="shared" si="484"/>
        <v>0</v>
      </c>
      <c r="N948" s="158">
        <f>IF(SUM(O947-37.5)&gt;0,SUM(O947-37.5),0)</f>
        <v>8.9999999999998721</v>
      </c>
      <c r="O948" s="162">
        <f>SUM(A948:M948)</f>
        <v>46.499999999999872</v>
      </c>
      <c r="P948" s="152">
        <f>(O946)*24</f>
        <v>64.999999999999829</v>
      </c>
      <c r="Q948" s="22"/>
      <c r="R948" s="22"/>
      <c r="S948" s="34" t="b">
        <f>O948=P948</f>
        <v>0</v>
      </c>
    </row>
    <row r="950" spans="1:19" ht="10.5" customHeight="1" x14ac:dyDescent="0.2">
      <c r="A950" s="28">
        <f>WEEKNUM(G950)</f>
        <v>48</v>
      </c>
      <c r="B950" s="43" t="s">
        <v>4</v>
      </c>
      <c r="C950" s="178">
        <f>SUM(N952)-2</f>
        <v>43426</v>
      </c>
      <c r="D950" s="178"/>
      <c r="E950" s="29"/>
      <c r="F950" s="29" t="s">
        <v>5</v>
      </c>
      <c r="G950" s="178">
        <f>SUM(C950+6)</f>
        <v>43432</v>
      </c>
      <c r="H950" s="178"/>
      <c r="I950" s="29"/>
      <c r="J950" s="45"/>
      <c r="K950" s="45"/>
      <c r="L950" s="29"/>
      <c r="M950" s="33"/>
      <c r="N950" s="30" t="s">
        <v>6</v>
      </c>
      <c r="O950" s="30" t="s">
        <v>7</v>
      </c>
      <c r="P950" s="31" t="s">
        <v>9</v>
      </c>
      <c r="Q950" s="48" t="s">
        <v>14</v>
      </c>
      <c r="R950" s="30" t="s">
        <v>8</v>
      </c>
      <c r="S950" s="30" t="s">
        <v>1</v>
      </c>
    </row>
    <row r="951" spans="1:19" ht="10.5" customHeight="1" thickBot="1" x14ac:dyDescent="0.25">
      <c r="B951" s="102">
        <f t="shared" ref="B951:F951" si="485">B948 +B798</f>
        <v>0</v>
      </c>
      <c r="C951" s="102">
        <f t="shared" si="485"/>
        <v>0</v>
      </c>
      <c r="D951" s="102">
        <f t="shared" si="485"/>
        <v>39.999999999999915</v>
      </c>
      <c r="E951" s="102">
        <f t="shared" si="485"/>
        <v>2.4999999999999964</v>
      </c>
      <c r="F951" s="102">
        <f t="shared" si="485"/>
        <v>7.499999999999976</v>
      </c>
      <c r="G951" s="102">
        <f>G948 +G798</f>
        <v>103.9999999999997</v>
      </c>
      <c r="H951" s="102">
        <f t="shared" ref="H951:M951" si="486">H948 +H798</f>
        <v>11.499999999999964</v>
      </c>
      <c r="I951" s="102">
        <f t="shared" si="486"/>
        <v>46.499999999999872</v>
      </c>
      <c r="J951" s="102">
        <f t="shared" si="486"/>
        <v>37.499999999999915</v>
      </c>
      <c r="K951" s="102">
        <f t="shared" si="486"/>
        <v>37.999999999999886</v>
      </c>
      <c r="L951" s="102">
        <f t="shared" si="486"/>
        <v>35.999999999999915</v>
      </c>
      <c r="M951" s="102">
        <f t="shared" si="486"/>
        <v>0</v>
      </c>
      <c r="N951" s="53"/>
      <c r="S951" s="5" t="s">
        <v>56</v>
      </c>
    </row>
    <row r="952" spans="1:19" ht="10.5" customHeight="1" outlineLevel="1" thickBot="1" x14ac:dyDescent="0.25">
      <c r="A952" s="39"/>
      <c r="B952" s="40" t="s">
        <v>252</v>
      </c>
      <c r="C952" s="40" t="s">
        <v>19</v>
      </c>
      <c r="D952" s="40" t="s">
        <v>3</v>
      </c>
      <c r="E952" s="59" t="s">
        <v>24</v>
      </c>
      <c r="F952" s="40" t="s">
        <v>12</v>
      </c>
      <c r="G952" s="39" t="s">
        <v>10</v>
      </c>
      <c r="H952" s="39" t="s">
        <v>11</v>
      </c>
      <c r="I952" s="39" t="s">
        <v>15</v>
      </c>
      <c r="J952" s="39" t="s">
        <v>13</v>
      </c>
      <c r="K952" s="39" t="s">
        <v>368</v>
      </c>
      <c r="L952" s="39" t="s">
        <v>687</v>
      </c>
      <c r="M952" s="59" t="s">
        <v>26</v>
      </c>
      <c r="N952" s="56">
        <f>N928+1</f>
        <v>43428</v>
      </c>
      <c r="O952" s="4">
        <v>0.52083333333333337</v>
      </c>
      <c r="P952" s="4">
        <f>O952</f>
        <v>0.52083333333333337</v>
      </c>
      <c r="Q952" s="47" t="s">
        <v>23</v>
      </c>
      <c r="R952" s="86" t="s">
        <v>661</v>
      </c>
      <c r="S952" s="5" t="s">
        <v>56</v>
      </c>
    </row>
    <row r="953" spans="1:19" ht="10.5" customHeight="1" outlineLevel="1" x14ac:dyDescent="0.2">
      <c r="B953" s="16"/>
      <c r="C953" s="13"/>
      <c r="D953" s="16"/>
      <c r="E953" s="16"/>
      <c r="F953" s="13"/>
      <c r="G953" s="16"/>
      <c r="H953" s="16"/>
      <c r="I953" s="16"/>
      <c r="J953" s="16"/>
      <c r="M953" s="16"/>
      <c r="N953" s="2">
        <f>N952</f>
        <v>43428</v>
      </c>
      <c r="O953" s="5">
        <f t="shared" ref="O953:O959" si="487">SUM(P952)</f>
        <v>0.52083333333333337</v>
      </c>
      <c r="P953" s="4">
        <f t="shared" ref="P953:P959" si="488">P952+0.0208333333333333</f>
        <v>0.54166666666666663</v>
      </c>
      <c r="Q953" s="87" t="s">
        <v>368</v>
      </c>
      <c r="R953" s="86" t="s">
        <v>875</v>
      </c>
      <c r="S953" s="5">
        <f>SUM(P953-O953)</f>
        <v>2.0833333333333259E-2</v>
      </c>
    </row>
    <row r="954" spans="1:19" ht="10.5" customHeight="1" outlineLevel="1" x14ac:dyDescent="0.2">
      <c r="B954" s="16"/>
      <c r="C954" s="13"/>
      <c r="D954" s="16"/>
      <c r="E954" s="16"/>
      <c r="F954" s="13"/>
      <c r="G954" s="16"/>
      <c r="H954" s="16"/>
      <c r="I954" s="16"/>
      <c r="J954" s="16"/>
      <c r="K954" s="16"/>
      <c r="M954" s="16"/>
      <c r="N954" s="2">
        <f>N952</f>
        <v>43428</v>
      </c>
      <c r="O954" s="5">
        <f t="shared" si="487"/>
        <v>0.54166666666666663</v>
      </c>
      <c r="P954" s="4">
        <f t="shared" si="488"/>
        <v>0.56249999999999989</v>
      </c>
      <c r="Q954" s="87" t="s">
        <v>368</v>
      </c>
      <c r="R954" s="86" t="s">
        <v>875</v>
      </c>
      <c r="S954" s="5">
        <f>SUM(P954-O954)</f>
        <v>2.0833333333333259E-2</v>
      </c>
    </row>
    <row r="955" spans="1:19" ht="10.5" customHeight="1" outlineLevel="1" x14ac:dyDescent="0.2">
      <c r="B955" s="16"/>
      <c r="C955" s="13"/>
      <c r="D955" s="16"/>
      <c r="E955" s="16"/>
      <c r="F955" s="16"/>
      <c r="G955" s="16"/>
      <c r="H955" s="16"/>
      <c r="I955" s="16"/>
      <c r="J955" s="16"/>
      <c r="K955" s="16"/>
      <c r="L955" s="16"/>
      <c r="M955" s="16"/>
      <c r="N955" s="2">
        <f>N952</f>
        <v>43428</v>
      </c>
      <c r="O955" s="5">
        <f t="shared" si="487"/>
        <v>0.56249999999999989</v>
      </c>
      <c r="P955" s="4">
        <f t="shared" si="488"/>
        <v>0.58333333333333315</v>
      </c>
      <c r="Q955" s="87" t="s">
        <v>368</v>
      </c>
      <c r="R955" s="86" t="s">
        <v>875</v>
      </c>
      <c r="S955" s="5">
        <f>SUM(P955-O955)</f>
        <v>2.0833333333333259E-2</v>
      </c>
    </row>
    <row r="956" spans="1:19" ht="10.5" customHeight="1" outlineLevel="1" x14ac:dyDescent="0.2">
      <c r="B956" s="16"/>
      <c r="C956" s="13"/>
      <c r="D956" s="16"/>
      <c r="E956" s="16"/>
      <c r="F956" s="16"/>
      <c r="G956" s="16"/>
      <c r="H956" s="16"/>
      <c r="I956" s="16"/>
      <c r="J956" s="16"/>
      <c r="K956" s="16"/>
      <c r="L956" s="16"/>
      <c r="M956" s="16"/>
      <c r="N956" s="2">
        <f>N952</f>
        <v>43428</v>
      </c>
      <c r="O956" s="5">
        <f t="shared" si="487"/>
        <v>0.58333333333333315</v>
      </c>
      <c r="P956" s="4">
        <f t="shared" si="488"/>
        <v>0.60416666666666641</v>
      </c>
      <c r="Q956" s="87" t="s">
        <v>687</v>
      </c>
      <c r="R956" s="86" t="s">
        <v>873</v>
      </c>
      <c r="S956" s="5">
        <f>SUM(P956-O956)</f>
        <v>2.0833333333333259E-2</v>
      </c>
    </row>
    <row r="957" spans="1:19" ht="10.5" customHeight="1" outlineLevel="1" x14ac:dyDescent="0.2">
      <c r="B957" s="16"/>
      <c r="C957" s="13"/>
      <c r="D957" s="16"/>
      <c r="E957" s="16"/>
      <c r="F957" s="16"/>
      <c r="G957" s="16"/>
      <c r="H957" s="16"/>
      <c r="I957" s="16"/>
      <c r="J957" s="16"/>
      <c r="K957" s="16"/>
      <c r="L957" s="16"/>
      <c r="M957" s="16"/>
      <c r="N957" s="2">
        <f>N952</f>
        <v>43428</v>
      </c>
      <c r="O957" s="5">
        <f t="shared" si="487"/>
        <v>0.60416666666666641</v>
      </c>
      <c r="P957" s="4">
        <f t="shared" si="488"/>
        <v>0.62499999999999967</v>
      </c>
      <c r="Q957" s="87" t="s">
        <v>687</v>
      </c>
      <c r="R957" s="86" t="s">
        <v>873</v>
      </c>
      <c r="S957" s="5">
        <f>SUM(P957-O957)</f>
        <v>2.0833333333333259E-2</v>
      </c>
    </row>
    <row r="958" spans="1:19" ht="10.5" customHeight="1" outlineLevel="1" x14ac:dyDescent="0.2">
      <c r="B958" s="16"/>
      <c r="C958" s="13"/>
      <c r="D958" s="16"/>
      <c r="E958" s="16"/>
      <c r="F958" s="16"/>
      <c r="G958" s="16"/>
      <c r="H958" s="16"/>
      <c r="I958" s="16"/>
      <c r="J958" s="16"/>
      <c r="K958" s="16"/>
      <c r="L958" s="16"/>
      <c r="M958" s="16"/>
      <c r="N958" s="2">
        <f>N952</f>
        <v>43428</v>
      </c>
      <c r="O958" s="5">
        <f t="shared" si="487"/>
        <v>0.62499999999999967</v>
      </c>
      <c r="P958" s="4">
        <f t="shared" si="488"/>
        <v>0.64583333333333293</v>
      </c>
      <c r="Q958" s="87" t="s">
        <v>687</v>
      </c>
      <c r="R958" s="86" t="s">
        <v>873</v>
      </c>
      <c r="S958" s="5">
        <f t="shared" ref="S958" si="489">SUM(P958-O958)</f>
        <v>2.0833333333333259E-2</v>
      </c>
    </row>
    <row r="959" spans="1:19" ht="10.5" customHeight="1" outlineLevel="1" thickBot="1" x14ac:dyDescent="0.25">
      <c r="B959" s="16"/>
      <c r="C959" s="13"/>
      <c r="D959" s="16"/>
      <c r="E959" s="16"/>
      <c r="F959" s="16"/>
      <c r="G959" s="16"/>
      <c r="H959" s="16"/>
      <c r="I959" s="5"/>
      <c r="J959" s="16"/>
      <c r="K959" s="16"/>
      <c r="L959" s="16"/>
      <c r="M959" s="16"/>
      <c r="N959" s="2">
        <f>N952</f>
        <v>43428</v>
      </c>
      <c r="O959" s="5">
        <f t="shared" si="487"/>
        <v>0.64583333333333293</v>
      </c>
      <c r="P959" s="4">
        <f t="shared" si="488"/>
        <v>0.66666666666666619</v>
      </c>
      <c r="Q959" s="87" t="s">
        <v>687</v>
      </c>
      <c r="R959" s="86" t="s">
        <v>873</v>
      </c>
      <c r="S959" s="5">
        <f>SUM(P959-O959)</f>
        <v>2.0833333333333259E-2</v>
      </c>
    </row>
    <row r="960" spans="1:19" ht="10.5" customHeight="1" outlineLevel="1" x14ac:dyDescent="0.2">
      <c r="A960" s="17">
        <f t="shared" ref="A960:M960" si="490">SUM(A953:A959)</f>
        <v>0</v>
      </c>
      <c r="B960" s="17">
        <f t="shared" si="490"/>
        <v>0</v>
      </c>
      <c r="C960" s="17">
        <f t="shared" si="490"/>
        <v>0</v>
      </c>
      <c r="D960" s="17">
        <f t="shared" si="490"/>
        <v>0</v>
      </c>
      <c r="E960" s="17">
        <f t="shared" si="490"/>
        <v>0</v>
      </c>
      <c r="F960" s="17">
        <f t="shared" si="490"/>
        <v>0</v>
      </c>
      <c r="G960" s="17">
        <f t="shared" si="490"/>
        <v>0</v>
      </c>
      <c r="H960" s="17">
        <f t="shared" si="490"/>
        <v>0</v>
      </c>
      <c r="I960" s="17">
        <f t="shared" si="490"/>
        <v>0</v>
      </c>
      <c r="J960" s="17">
        <f t="shared" si="490"/>
        <v>0</v>
      </c>
      <c r="K960" s="17">
        <f t="shared" si="490"/>
        <v>0</v>
      </c>
      <c r="L960" s="17">
        <f t="shared" si="490"/>
        <v>0</v>
      </c>
      <c r="M960" s="17">
        <f t="shared" si="490"/>
        <v>0</v>
      </c>
      <c r="N960" s="55" t="b">
        <f>SUM(A960:M960) = S960</f>
        <v>0</v>
      </c>
      <c r="O960" s="23"/>
      <c r="P960" s="23"/>
      <c r="Q960" s="49"/>
      <c r="R960" s="49"/>
      <c r="S960" s="17">
        <f>SUM(S953:S959)</f>
        <v>0.14583333333333282</v>
      </c>
    </row>
    <row r="961" spans="1:19" ht="10.5" customHeight="1" outlineLevel="1" x14ac:dyDescent="0.2">
      <c r="A961" s="18">
        <f t="shared" ref="A961:E961" si="491">(A960-INT(A960))*24</f>
        <v>0</v>
      </c>
      <c r="B961" s="18">
        <f t="shared" si="491"/>
        <v>0</v>
      </c>
      <c r="C961" s="18">
        <f t="shared" si="491"/>
        <v>0</v>
      </c>
      <c r="D961" s="18">
        <f t="shared" si="491"/>
        <v>0</v>
      </c>
      <c r="E961" s="18">
        <f t="shared" si="491"/>
        <v>0</v>
      </c>
      <c r="F961" s="18">
        <f>(F960-INT(F960))*24</f>
        <v>0</v>
      </c>
      <c r="G961" s="18">
        <f>(G960-INT(G960))*24</f>
        <v>0</v>
      </c>
      <c r="H961" s="18">
        <f>(H960-INT(H960))*24</f>
        <v>0</v>
      </c>
      <c r="I961" s="18">
        <f>(I960-INT(I960))*24</f>
        <v>0</v>
      </c>
      <c r="J961" s="18">
        <f t="shared" ref="J961" si="492">(J960-INT(J960))*24</f>
        <v>0</v>
      </c>
      <c r="K961" s="18"/>
      <c r="L961" s="18">
        <f t="shared" ref="L961:M961" si="493">(L960-INT(L960))*24</f>
        <v>0</v>
      </c>
      <c r="M961" s="57">
        <f t="shared" si="493"/>
        <v>0</v>
      </c>
      <c r="N961" s="26">
        <f>SUM(A961:M961)</f>
        <v>0</v>
      </c>
      <c r="O961" s="24"/>
      <c r="P961" s="24"/>
      <c r="Q961" s="50"/>
      <c r="R961" s="50"/>
      <c r="S961" s="52"/>
    </row>
    <row r="962" spans="1:19" ht="10.5" customHeight="1" outlineLevel="1" thickBot="1" x14ac:dyDescent="0.25">
      <c r="A962" s="27"/>
      <c r="B962" s="19"/>
      <c r="C962" s="19"/>
      <c r="D962" s="20">
        <f>SUM(A961:D961)</f>
        <v>0</v>
      </c>
      <c r="E962" s="20">
        <f t="shared" ref="E962:J962" si="494">E961</f>
        <v>0</v>
      </c>
      <c r="F962" s="20">
        <f t="shared" si="494"/>
        <v>0</v>
      </c>
      <c r="G962" s="20">
        <f t="shared" si="494"/>
        <v>0</v>
      </c>
      <c r="H962" s="20">
        <f t="shared" si="494"/>
        <v>0</v>
      </c>
      <c r="I962" s="20">
        <f t="shared" si="494"/>
        <v>0</v>
      </c>
      <c r="J962" s="20">
        <f t="shared" si="494"/>
        <v>0</v>
      </c>
      <c r="K962" s="20"/>
      <c r="L962" s="20">
        <f t="shared" ref="L962:M962" si="495">L961</f>
        <v>0</v>
      </c>
      <c r="M962" s="58">
        <f t="shared" si="495"/>
        <v>0</v>
      </c>
      <c r="N962" s="60">
        <f>S962</f>
        <v>0.14583333333333282</v>
      </c>
      <c r="O962" s="25"/>
      <c r="P962" s="25"/>
      <c r="Q962" s="51"/>
      <c r="R962" s="51"/>
      <c r="S962" s="54">
        <f>SUM(S960:S961)</f>
        <v>0.14583333333333282</v>
      </c>
    </row>
    <row r="963" spans="1:19" ht="10.5" customHeight="1" outlineLevel="1" thickBot="1" x14ac:dyDescent="0.25">
      <c r="A963" s="39"/>
      <c r="B963" s="40" t="s">
        <v>252</v>
      </c>
      <c r="C963" s="40" t="s">
        <v>19</v>
      </c>
      <c r="D963" s="40" t="s">
        <v>3</v>
      </c>
      <c r="E963" s="59" t="s">
        <v>24</v>
      </c>
      <c r="F963" s="40" t="s">
        <v>12</v>
      </c>
      <c r="G963" s="39" t="s">
        <v>10</v>
      </c>
      <c r="H963" s="39" t="s">
        <v>11</v>
      </c>
      <c r="I963" s="39" t="s">
        <v>15</v>
      </c>
      <c r="J963" s="39" t="s">
        <v>13</v>
      </c>
      <c r="K963" s="39" t="s">
        <v>368</v>
      </c>
      <c r="L963" s="39" t="s">
        <v>687</v>
      </c>
      <c r="M963" s="59" t="s">
        <v>26</v>
      </c>
      <c r="N963" s="56">
        <f>N952+1</f>
        <v>43429</v>
      </c>
      <c r="O963" s="4">
        <v>0.52083333333333337</v>
      </c>
      <c r="P963" s="4">
        <f>O963</f>
        <v>0.52083333333333337</v>
      </c>
      <c r="Q963" s="47" t="s">
        <v>23</v>
      </c>
      <c r="R963" s="86" t="s">
        <v>661</v>
      </c>
      <c r="S963" s="5" t="s">
        <v>56</v>
      </c>
    </row>
    <row r="964" spans="1:19" ht="10.5" customHeight="1" outlineLevel="1" x14ac:dyDescent="0.2">
      <c r="B964" s="16"/>
      <c r="C964" s="13"/>
      <c r="D964" s="16"/>
      <c r="E964" s="16"/>
      <c r="F964" s="13"/>
      <c r="G964" s="16"/>
      <c r="H964" s="16"/>
      <c r="I964" s="16"/>
      <c r="J964" s="16"/>
      <c r="M964" s="16"/>
      <c r="N964" s="2">
        <f>N963</f>
        <v>43429</v>
      </c>
      <c r="O964" s="5">
        <f t="shared" ref="O964:O970" si="496">SUM(P963)</f>
        <v>0.52083333333333337</v>
      </c>
      <c r="P964" s="4">
        <f t="shared" ref="P964:P970" si="497">P963+0.0208333333333333</f>
        <v>0.54166666666666663</v>
      </c>
      <c r="Q964" s="87" t="s">
        <v>368</v>
      </c>
      <c r="R964" s="86" t="s">
        <v>875</v>
      </c>
      <c r="S964" s="5">
        <f>SUM(P964-O964)</f>
        <v>2.0833333333333259E-2</v>
      </c>
    </row>
    <row r="965" spans="1:19" ht="10.5" customHeight="1" outlineLevel="1" x14ac:dyDescent="0.2">
      <c r="B965" s="16"/>
      <c r="C965" s="16"/>
      <c r="D965" s="16"/>
      <c r="E965" s="16"/>
      <c r="F965" s="16"/>
      <c r="G965" s="16"/>
      <c r="H965" s="16"/>
      <c r="I965" s="16"/>
      <c r="J965" s="16"/>
      <c r="K965" s="16"/>
      <c r="M965" s="16"/>
      <c r="N965" s="2">
        <f>N963</f>
        <v>43429</v>
      </c>
      <c r="O965" s="5">
        <f t="shared" si="496"/>
        <v>0.54166666666666663</v>
      </c>
      <c r="P965" s="4">
        <f t="shared" si="497"/>
        <v>0.56249999999999989</v>
      </c>
      <c r="Q965" s="87" t="s">
        <v>368</v>
      </c>
      <c r="R965" s="86" t="s">
        <v>875</v>
      </c>
      <c r="S965" s="5">
        <f>SUM(P965-O965)</f>
        <v>2.0833333333333259E-2</v>
      </c>
    </row>
    <row r="966" spans="1:19" ht="10.5" customHeight="1" outlineLevel="1" x14ac:dyDescent="0.2">
      <c r="B966" s="16"/>
      <c r="C966" s="13"/>
      <c r="D966" s="16"/>
      <c r="E966" s="16"/>
      <c r="F966" s="13"/>
      <c r="G966" s="16"/>
      <c r="H966" s="16"/>
      <c r="I966" s="16"/>
      <c r="J966" s="16"/>
      <c r="K966" s="16"/>
      <c r="L966" s="16"/>
      <c r="M966" s="13"/>
      <c r="N966" s="2">
        <f>N963</f>
        <v>43429</v>
      </c>
      <c r="O966" s="5">
        <f t="shared" si="496"/>
        <v>0.56249999999999989</v>
      </c>
      <c r="P966" s="4">
        <f t="shared" si="497"/>
        <v>0.58333333333333315</v>
      </c>
      <c r="Q966" s="87" t="s">
        <v>368</v>
      </c>
      <c r="R966" s="86" t="s">
        <v>875</v>
      </c>
      <c r="S966" s="5">
        <f>SUM(P966-O966)</f>
        <v>2.0833333333333259E-2</v>
      </c>
    </row>
    <row r="967" spans="1:19" ht="10.5" customHeight="1" outlineLevel="1" x14ac:dyDescent="0.2">
      <c r="B967" s="16"/>
      <c r="C967" s="13"/>
      <c r="D967" s="5"/>
      <c r="E967" s="16"/>
      <c r="F967" s="16"/>
      <c r="G967" s="16"/>
      <c r="H967" s="16"/>
      <c r="I967" s="16"/>
      <c r="J967" s="16"/>
      <c r="K967" s="16"/>
      <c r="L967" s="16"/>
      <c r="M967" s="16"/>
      <c r="N967" s="2">
        <f>N963</f>
        <v>43429</v>
      </c>
      <c r="O967" s="5">
        <f t="shared" si="496"/>
        <v>0.58333333333333315</v>
      </c>
      <c r="P967" s="4">
        <f t="shared" si="497"/>
        <v>0.60416666666666641</v>
      </c>
      <c r="Q967" s="87" t="s">
        <v>687</v>
      </c>
      <c r="R967" s="86" t="s">
        <v>873</v>
      </c>
      <c r="S967" s="5">
        <f>SUM(P967-O967)</f>
        <v>2.0833333333333259E-2</v>
      </c>
    </row>
    <row r="968" spans="1:19" ht="10.5" customHeight="1" outlineLevel="1" x14ac:dyDescent="0.2">
      <c r="B968" s="16"/>
      <c r="C968" s="13"/>
      <c r="D968" s="5"/>
      <c r="E968" s="16"/>
      <c r="F968" s="16"/>
      <c r="G968" s="16"/>
      <c r="H968" s="16"/>
      <c r="I968" s="16"/>
      <c r="J968" s="16"/>
      <c r="K968" s="16"/>
      <c r="L968" s="16"/>
      <c r="M968" s="16"/>
      <c r="N968" s="2">
        <f>N963</f>
        <v>43429</v>
      </c>
      <c r="O968" s="5">
        <f t="shared" si="496"/>
        <v>0.60416666666666641</v>
      </c>
      <c r="P968" s="4">
        <f t="shared" si="497"/>
        <v>0.62499999999999967</v>
      </c>
      <c r="Q968" s="87" t="s">
        <v>687</v>
      </c>
      <c r="R968" s="86" t="s">
        <v>873</v>
      </c>
      <c r="S968" s="5">
        <f>SUM(P968-O968)</f>
        <v>2.0833333333333259E-2</v>
      </c>
    </row>
    <row r="969" spans="1:19" ht="10.5" customHeight="1" outlineLevel="1" x14ac:dyDescent="0.2">
      <c r="B969" s="16"/>
      <c r="C969" s="13"/>
      <c r="D969" s="16"/>
      <c r="E969" s="16"/>
      <c r="F969" s="13"/>
      <c r="G969" s="16"/>
      <c r="H969" s="16"/>
      <c r="I969" s="16"/>
      <c r="J969" s="16"/>
      <c r="K969" s="16"/>
      <c r="L969" s="16"/>
      <c r="M969" s="16"/>
      <c r="N969" s="2">
        <f>N963</f>
        <v>43429</v>
      </c>
      <c r="O969" s="5">
        <f t="shared" si="496"/>
        <v>0.62499999999999967</v>
      </c>
      <c r="P969" s="4">
        <f t="shared" si="497"/>
        <v>0.64583333333333293</v>
      </c>
      <c r="Q969" s="87" t="s">
        <v>687</v>
      </c>
      <c r="R969" s="86" t="s">
        <v>873</v>
      </c>
      <c r="S969" s="5">
        <f t="shared" ref="S969:S970" si="498">SUM(P969-O969)</f>
        <v>2.0833333333333259E-2</v>
      </c>
    </row>
    <row r="970" spans="1:19" ht="10.5" customHeight="1" outlineLevel="1" thickBot="1" x14ac:dyDescent="0.25">
      <c r="B970" s="16"/>
      <c r="C970" s="13"/>
      <c r="D970" s="16"/>
      <c r="E970" s="16"/>
      <c r="F970" s="16"/>
      <c r="G970" s="16"/>
      <c r="H970" s="16"/>
      <c r="I970" s="16"/>
      <c r="J970" s="16"/>
      <c r="K970" s="16"/>
      <c r="L970" s="16"/>
      <c r="M970" s="13"/>
      <c r="N970" s="2">
        <f>N963</f>
        <v>43429</v>
      </c>
      <c r="O970" s="5">
        <f t="shared" si="496"/>
        <v>0.64583333333333293</v>
      </c>
      <c r="P970" s="4">
        <f t="shared" si="497"/>
        <v>0.66666666666666619</v>
      </c>
      <c r="Q970" s="87" t="s">
        <v>687</v>
      </c>
      <c r="R970" s="86" t="s">
        <v>873</v>
      </c>
      <c r="S970" s="5">
        <f t="shared" si="498"/>
        <v>2.0833333333333259E-2</v>
      </c>
    </row>
    <row r="971" spans="1:19" ht="10.5" customHeight="1" outlineLevel="1" x14ac:dyDescent="0.2">
      <c r="A971" s="17">
        <f t="shared" ref="A971:M971" si="499">SUM(A964:A970)</f>
        <v>0</v>
      </c>
      <c r="B971" s="17">
        <f t="shared" si="499"/>
        <v>0</v>
      </c>
      <c r="C971" s="17">
        <f t="shared" si="499"/>
        <v>0</v>
      </c>
      <c r="D971" s="17">
        <f t="shared" si="499"/>
        <v>0</v>
      </c>
      <c r="E971" s="17">
        <f t="shared" si="499"/>
        <v>0</v>
      </c>
      <c r="F971" s="17">
        <f t="shared" si="499"/>
        <v>0</v>
      </c>
      <c r="G971" s="17">
        <f t="shared" si="499"/>
        <v>0</v>
      </c>
      <c r="H971" s="17">
        <f t="shared" si="499"/>
        <v>0</v>
      </c>
      <c r="I971" s="17">
        <f t="shared" si="499"/>
        <v>0</v>
      </c>
      <c r="J971" s="17">
        <f t="shared" si="499"/>
        <v>0</v>
      </c>
      <c r="K971" s="17">
        <f t="shared" si="499"/>
        <v>0</v>
      </c>
      <c r="L971" s="17">
        <f t="shared" si="499"/>
        <v>0</v>
      </c>
      <c r="M971" s="17">
        <f t="shared" si="499"/>
        <v>0</v>
      </c>
      <c r="N971" s="55" t="b">
        <f>SUM(A971:M971) = S971</f>
        <v>0</v>
      </c>
      <c r="O971" s="23"/>
      <c r="P971" s="23"/>
      <c r="Q971" s="49"/>
      <c r="R971" s="49"/>
      <c r="S971" s="17">
        <f>SUM(S964:S970)</f>
        <v>0.14583333333333282</v>
      </c>
    </row>
    <row r="972" spans="1:19" ht="10.5" customHeight="1" outlineLevel="1" x14ac:dyDescent="0.2">
      <c r="A972" s="18">
        <f t="shared" ref="A972:E972" si="500">(A971-INT(A971))*24</f>
        <v>0</v>
      </c>
      <c r="B972" s="18">
        <f t="shared" si="500"/>
        <v>0</v>
      </c>
      <c r="C972" s="18">
        <f t="shared" si="500"/>
        <v>0</v>
      </c>
      <c r="D972" s="18">
        <f t="shared" si="500"/>
        <v>0</v>
      </c>
      <c r="E972" s="18">
        <f t="shared" si="500"/>
        <v>0</v>
      </c>
      <c r="F972" s="18">
        <f>(F971-INT(F971))*24</f>
        <v>0</v>
      </c>
      <c r="G972" s="18">
        <f>(G971-INT(G971))*24</f>
        <v>0</v>
      </c>
      <c r="H972" s="18">
        <f>(H971-INT(H971))*24</f>
        <v>0</v>
      </c>
      <c r="I972" s="18">
        <f>(I971-INT(I971))*24</f>
        <v>0</v>
      </c>
      <c r="J972" s="18">
        <f t="shared" ref="J972:M972" si="501">(J971-INT(J971))*24</f>
        <v>0</v>
      </c>
      <c r="K972" s="18">
        <f t="shared" si="501"/>
        <v>0</v>
      </c>
      <c r="L972" s="18">
        <f t="shared" si="501"/>
        <v>0</v>
      </c>
      <c r="M972" s="57">
        <f t="shared" si="501"/>
        <v>0</v>
      </c>
      <c r="N972" s="26">
        <f>SUM(A972:M972)</f>
        <v>0</v>
      </c>
      <c r="O972" s="24"/>
      <c r="P972" s="24"/>
      <c r="Q972" s="50"/>
      <c r="R972" s="50"/>
      <c r="S972" s="52"/>
    </row>
    <row r="973" spans="1:19" ht="10.5" customHeight="1" outlineLevel="1" thickBot="1" x14ac:dyDescent="0.25">
      <c r="A973" s="27"/>
      <c r="B973" s="19"/>
      <c r="C973" s="19"/>
      <c r="D973" s="20">
        <f>SUM(A972:D972)</f>
        <v>0</v>
      </c>
      <c r="E973" s="20">
        <f t="shared" ref="E973:M973" si="502">E972</f>
        <v>0</v>
      </c>
      <c r="F973" s="20">
        <f t="shared" si="502"/>
        <v>0</v>
      </c>
      <c r="G973" s="20">
        <f t="shared" si="502"/>
        <v>0</v>
      </c>
      <c r="H973" s="20">
        <f t="shared" si="502"/>
        <v>0</v>
      </c>
      <c r="I973" s="20">
        <f t="shared" si="502"/>
        <v>0</v>
      </c>
      <c r="J973" s="20">
        <f t="shared" si="502"/>
        <v>0</v>
      </c>
      <c r="K973" s="20">
        <f t="shared" si="502"/>
        <v>0</v>
      </c>
      <c r="L973" s="20">
        <f t="shared" si="502"/>
        <v>0</v>
      </c>
      <c r="M973" s="58">
        <f t="shared" si="502"/>
        <v>0</v>
      </c>
      <c r="N973" s="60">
        <f>S973</f>
        <v>0.14583333333333282</v>
      </c>
      <c r="O973" s="25"/>
      <c r="P973" s="25"/>
      <c r="Q973" s="51"/>
      <c r="R973" s="51"/>
      <c r="S973" s="54">
        <f>SUM(S971:S972)</f>
        <v>0.14583333333333282</v>
      </c>
    </row>
    <row r="974" spans="1:19" ht="10.5" customHeight="1" outlineLevel="1" thickBot="1" x14ac:dyDescent="0.25">
      <c r="A974" s="39"/>
      <c r="B974" s="40" t="s">
        <v>252</v>
      </c>
      <c r="C974" s="40" t="s">
        <v>19</v>
      </c>
      <c r="D974" s="40" t="s">
        <v>3</v>
      </c>
      <c r="E974" s="59" t="s">
        <v>24</v>
      </c>
      <c r="F974" s="40" t="s">
        <v>12</v>
      </c>
      <c r="G974" s="39" t="s">
        <v>10</v>
      </c>
      <c r="H974" s="39" t="s">
        <v>11</v>
      </c>
      <c r="I974" s="39" t="s">
        <v>15</v>
      </c>
      <c r="J974" s="39" t="s">
        <v>13</v>
      </c>
      <c r="K974" s="39" t="s">
        <v>368</v>
      </c>
      <c r="L974" s="39" t="s">
        <v>687</v>
      </c>
      <c r="M974" s="59" t="s">
        <v>26</v>
      </c>
      <c r="N974" s="56">
        <f>N963+1</f>
        <v>43430</v>
      </c>
      <c r="O974" s="4">
        <v>0.41666666666666669</v>
      </c>
      <c r="P974" s="4">
        <f>O974</f>
        <v>0.41666666666666669</v>
      </c>
      <c r="Q974" s="47" t="s">
        <v>23</v>
      </c>
      <c r="R974" s="86" t="s">
        <v>870</v>
      </c>
      <c r="S974" s="5">
        <f t="shared" ref="S974" si="503">SUM(P974-O974)</f>
        <v>0</v>
      </c>
    </row>
    <row r="975" spans="1:19" ht="10.5" customHeight="1" outlineLevel="1" x14ac:dyDescent="0.2">
      <c r="B975" s="16"/>
      <c r="C975" s="13"/>
      <c r="D975" s="16"/>
      <c r="E975" s="16"/>
      <c r="F975" s="13"/>
      <c r="G975" s="16"/>
      <c r="H975" s="16"/>
      <c r="I975" s="16">
        <f>S975</f>
        <v>2.0833333333333315E-2</v>
      </c>
      <c r="J975" s="16"/>
      <c r="M975" s="16"/>
      <c r="N975" s="2">
        <f>N974</f>
        <v>43430</v>
      </c>
      <c r="O975" s="5">
        <f t="shared" ref="O975:O991" si="504">SUM(P974)</f>
        <v>0.41666666666666669</v>
      </c>
      <c r="P975" s="4">
        <f t="shared" ref="P975:P991" si="505">P974+0.0208333333333333</f>
        <v>0.4375</v>
      </c>
      <c r="Q975" s="176" t="s">
        <v>36</v>
      </c>
      <c r="R975" s="86" t="s">
        <v>876</v>
      </c>
      <c r="S975" s="5">
        <f t="shared" ref="S975:S981" si="506">SUM(P975-O975)</f>
        <v>2.0833333333333315E-2</v>
      </c>
    </row>
    <row r="976" spans="1:19" ht="10.5" customHeight="1" outlineLevel="1" x14ac:dyDescent="0.2">
      <c r="A976" s="16"/>
      <c r="B976" s="16"/>
      <c r="C976" s="16"/>
      <c r="D976" s="16"/>
      <c r="E976" s="16"/>
      <c r="F976" s="16"/>
      <c r="G976" s="16"/>
      <c r="H976" s="16"/>
      <c r="I976" s="16">
        <f>S976</f>
        <v>2.0833333333333315E-2</v>
      </c>
      <c r="J976" s="16"/>
      <c r="K976" s="16"/>
      <c r="L976" s="16"/>
      <c r="M976" s="16"/>
      <c r="N976" s="2">
        <f>N974</f>
        <v>43430</v>
      </c>
      <c r="O976" s="5">
        <f t="shared" si="504"/>
        <v>0.4375</v>
      </c>
      <c r="P976" s="4">
        <f t="shared" si="505"/>
        <v>0.45833333333333331</v>
      </c>
      <c r="Q976" s="176" t="s">
        <v>36</v>
      </c>
      <c r="R976" s="86" t="s">
        <v>876</v>
      </c>
      <c r="S976" s="5">
        <f t="shared" si="506"/>
        <v>2.0833333333333315E-2</v>
      </c>
    </row>
    <row r="977" spans="1:19" ht="10.5" customHeight="1" outlineLevel="1" x14ac:dyDescent="0.2">
      <c r="A977" s="16"/>
      <c r="B977" s="16"/>
      <c r="C977" s="16"/>
      <c r="D977" s="16">
        <f>S977</f>
        <v>2.0833333333333315E-2</v>
      </c>
      <c r="E977" s="16"/>
      <c r="F977" s="16"/>
      <c r="G977" s="16"/>
      <c r="H977" s="16"/>
      <c r="I977" s="16"/>
      <c r="J977" s="16"/>
      <c r="K977" s="16"/>
      <c r="L977" s="16"/>
      <c r="M977" s="16"/>
      <c r="N977" s="2">
        <f>N974</f>
        <v>43430</v>
      </c>
      <c r="O977" s="5">
        <f t="shared" si="504"/>
        <v>0.45833333333333331</v>
      </c>
      <c r="P977" s="4">
        <f t="shared" si="505"/>
        <v>0.47916666666666663</v>
      </c>
      <c r="Q977" s="176" t="s">
        <v>3</v>
      </c>
      <c r="R977" s="6" t="s">
        <v>21</v>
      </c>
      <c r="S977" s="5">
        <f t="shared" si="506"/>
        <v>2.0833333333333315E-2</v>
      </c>
    </row>
    <row r="978" spans="1:19" ht="10.5" customHeight="1" outlineLevel="1" x14ac:dyDescent="0.2">
      <c r="A978" s="16"/>
      <c r="B978" s="16"/>
      <c r="C978" s="16"/>
      <c r="D978" s="16"/>
      <c r="E978" s="16"/>
      <c r="F978" s="16"/>
      <c r="G978" s="16"/>
      <c r="H978" s="16">
        <f>S978</f>
        <v>2.0833333333333315E-2</v>
      </c>
      <c r="I978" s="16"/>
      <c r="J978" s="16"/>
      <c r="K978" s="16"/>
      <c r="L978" s="16"/>
      <c r="M978" s="16"/>
      <c r="N978" s="2">
        <f>N974</f>
        <v>43430</v>
      </c>
      <c r="O978" s="5">
        <f t="shared" si="504"/>
        <v>0.47916666666666663</v>
      </c>
      <c r="P978" s="4">
        <f t="shared" si="505"/>
        <v>0.49999999999999994</v>
      </c>
      <c r="Q978" s="176" t="s">
        <v>11</v>
      </c>
      <c r="R978" s="86" t="s">
        <v>877</v>
      </c>
      <c r="S978" s="5">
        <f t="shared" si="506"/>
        <v>2.0833333333333315E-2</v>
      </c>
    </row>
    <row r="979" spans="1:19" ht="10.5" customHeight="1" outlineLevel="1" x14ac:dyDescent="0.2">
      <c r="A979" s="16"/>
      <c r="B979" s="16"/>
      <c r="C979" s="16"/>
      <c r="D979" s="16"/>
      <c r="E979" s="16"/>
      <c r="F979" s="16"/>
      <c r="G979" s="16"/>
      <c r="H979" s="16">
        <f>S979</f>
        <v>2.0833333333333315E-2</v>
      </c>
      <c r="I979" s="16"/>
      <c r="J979" s="16"/>
      <c r="K979" s="16"/>
      <c r="L979" s="16"/>
      <c r="M979" s="16"/>
      <c r="N979" s="2">
        <f>N974</f>
        <v>43430</v>
      </c>
      <c r="O979" s="5">
        <f t="shared" si="504"/>
        <v>0.49999999999999994</v>
      </c>
      <c r="P979" s="4">
        <f t="shared" si="505"/>
        <v>0.52083333333333326</v>
      </c>
      <c r="Q979" s="176" t="s">
        <v>11</v>
      </c>
      <c r="R979" s="86" t="s">
        <v>878</v>
      </c>
      <c r="S979" s="5">
        <f t="shared" si="506"/>
        <v>2.0833333333333315E-2</v>
      </c>
    </row>
    <row r="980" spans="1:19" ht="10.5" customHeight="1" outlineLevel="1" x14ac:dyDescent="0.2">
      <c r="A980" s="16"/>
      <c r="B980" s="16"/>
      <c r="C980" s="16"/>
      <c r="D980" s="16"/>
      <c r="E980" s="16"/>
      <c r="F980" s="16"/>
      <c r="G980" s="16"/>
      <c r="H980" s="16"/>
      <c r="I980" s="16">
        <f t="shared" ref="I980:I991" si="507">S980</f>
        <v>2.0833333333333259E-2</v>
      </c>
      <c r="J980" s="16"/>
      <c r="K980" s="16"/>
      <c r="L980" s="16"/>
      <c r="M980" s="16"/>
      <c r="N980" s="2">
        <f>N974</f>
        <v>43430</v>
      </c>
      <c r="O980" s="5">
        <f t="shared" si="504"/>
        <v>0.52083333333333326</v>
      </c>
      <c r="P980" s="4">
        <f t="shared" si="505"/>
        <v>0.54166666666666652</v>
      </c>
      <c r="Q980" s="176" t="s">
        <v>36</v>
      </c>
      <c r="R980" s="86" t="s">
        <v>1046</v>
      </c>
      <c r="S980" s="5">
        <f t="shared" si="506"/>
        <v>2.0833333333333259E-2</v>
      </c>
    </row>
    <row r="981" spans="1:19" ht="10.5" customHeight="1" outlineLevel="1" x14ac:dyDescent="0.2">
      <c r="A981" s="16"/>
      <c r="B981" s="16"/>
      <c r="C981" s="16"/>
      <c r="D981" s="16"/>
      <c r="E981" s="13"/>
      <c r="F981" s="16"/>
      <c r="G981" s="16"/>
      <c r="H981" s="16"/>
      <c r="I981" s="16">
        <f t="shared" si="507"/>
        <v>2.0833333333333259E-2</v>
      </c>
      <c r="J981" s="16"/>
      <c r="K981" s="16"/>
      <c r="L981" s="16"/>
      <c r="M981" s="16"/>
      <c r="N981" s="2">
        <f>N974</f>
        <v>43430</v>
      </c>
      <c r="O981" s="5">
        <f t="shared" si="504"/>
        <v>0.54166666666666652</v>
      </c>
      <c r="P981" s="4">
        <f t="shared" si="505"/>
        <v>0.56249999999999978</v>
      </c>
      <c r="Q981" s="176" t="s">
        <v>36</v>
      </c>
      <c r="R981" s="86" t="s">
        <v>1046</v>
      </c>
      <c r="S981" s="5">
        <f t="shared" si="506"/>
        <v>2.0833333333333259E-2</v>
      </c>
    </row>
    <row r="982" spans="1:19" ht="10.5" customHeight="1" outlineLevel="1" x14ac:dyDescent="0.2">
      <c r="A982" s="16"/>
      <c r="B982" s="16"/>
      <c r="C982" s="16"/>
      <c r="D982" s="16"/>
      <c r="E982" s="13"/>
      <c r="F982" s="16"/>
      <c r="G982" s="16"/>
      <c r="H982" s="16"/>
      <c r="I982" s="16">
        <f t="shared" si="507"/>
        <v>2.0833333333333259E-2</v>
      </c>
      <c r="J982" s="16"/>
      <c r="K982" s="16"/>
      <c r="L982" s="16"/>
      <c r="M982" s="16"/>
      <c r="N982" s="2">
        <f>N974</f>
        <v>43430</v>
      </c>
      <c r="O982" s="5">
        <f t="shared" si="504"/>
        <v>0.56249999999999978</v>
      </c>
      <c r="P982" s="4">
        <f t="shared" si="505"/>
        <v>0.58333333333333304</v>
      </c>
      <c r="Q982" s="176" t="s">
        <v>36</v>
      </c>
      <c r="R982" s="86" t="s">
        <v>1046</v>
      </c>
      <c r="S982" s="5">
        <f>SUM(P982-O982)</f>
        <v>2.0833333333333259E-2</v>
      </c>
    </row>
    <row r="983" spans="1:19" ht="10.5" customHeight="1" outlineLevel="1" x14ac:dyDescent="0.2">
      <c r="A983" s="16"/>
      <c r="B983" s="16"/>
      <c r="C983" s="16"/>
      <c r="D983" s="16"/>
      <c r="E983" s="13"/>
      <c r="F983" s="16"/>
      <c r="G983" s="16"/>
      <c r="H983" s="16"/>
      <c r="I983" s="16">
        <f t="shared" si="507"/>
        <v>2.0833333333333259E-2</v>
      </c>
      <c r="J983" s="16"/>
      <c r="K983" s="16"/>
      <c r="L983" s="16"/>
      <c r="M983" s="16"/>
      <c r="N983" s="2">
        <f>N974</f>
        <v>43430</v>
      </c>
      <c r="O983" s="5">
        <f t="shared" si="504"/>
        <v>0.58333333333333304</v>
      </c>
      <c r="P983" s="4">
        <f t="shared" si="505"/>
        <v>0.6041666666666663</v>
      </c>
      <c r="Q983" s="176" t="s">
        <v>36</v>
      </c>
      <c r="R983" s="86" t="s">
        <v>1046</v>
      </c>
      <c r="S983" s="5">
        <f t="shared" ref="S983:S989" si="508">SUM(P983-O983)</f>
        <v>2.0833333333333259E-2</v>
      </c>
    </row>
    <row r="984" spans="1:19" ht="10.5" customHeight="1" outlineLevel="1" x14ac:dyDescent="0.2">
      <c r="A984" s="16"/>
      <c r="B984" s="16"/>
      <c r="C984" s="16"/>
      <c r="D984" s="16"/>
      <c r="E984" s="16"/>
      <c r="F984" s="16"/>
      <c r="G984" s="16"/>
      <c r="H984" s="16"/>
      <c r="I984" s="16">
        <f t="shared" si="507"/>
        <v>2.0833333333333259E-2</v>
      </c>
      <c r="J984" s="16"/>
      <c r="K984" s="16"/>
      <c r="L984" s="16"/>
      <c r="M984" s="16"/>
      <c r="N984" s="2">
        <f>N974</f>
        <v>43430</v>
      </c>
      <c r="O984" s="5">
        <f t="shared" si="504"/>
        <v>0.6041666666666663</v>
      </c>
      <c r="P984" s="4">
        <f t="shared" si="505"/>
        <v>0.62499999999999956</v>
      </c>
      <c r="Q984" s="176" t="s">
        <v>36</v>
      </c>
      <c r="R984" s="86" t="s">
        <v>1046</v>
      </c>
      <c r="S984" s="5">
        <f t="shared" si="508"/>
        <v>2.0833333333333259E-2</v>
      </c>
    </row>
    <row r="985" spans="1:19" ht="10.5" customHeight="1" outlineLevel="1" x14ac:dyDescent="0.2">
      <c r="A985" s="16"/>
      <c r="B985" s="16"/>
      <c r="C985" s="16"/>
      <c r="D985" s="16"/>
      <c r="E985" s="16"/>
      <c r="F985" s="16"/>
      <c r="G985" s="16"/>
      <c r="H985" s="16"/>
      <c r="I985" s="16">
        <f t="shared" si="507"/>
        <v>2.0833333333333259E-2</v>
      </c>
      <c r="J985" s="16"/>
      <c r="K985" s="16"/>
      <c r="L985" s="16"/>
      <c r="M985" s="16"/>
      <c r="N985" s="2">
        <f>N974</f>
        <v>43430</v>
      </c>
      <c r="O985" s="5">
        <f t="shared" si="504"/>
        <v>0.62499999999999956</v>
      </c>
      <c r="P985" s="4">
        <f t="shared" si="505"/>
        <v>0.64583333333333282</v>
      </c>
      <c r="Q985" s="176" t="s">
        <v>36</v>
      </c>
      <c r="R985" s="86" t="s">
        <v>1046</v>
      </c>
      <c r="S985" s="5">
        <f t="shared" si="508"/>
        <v>2.0833333333333259E-2</v>
      </c>
    </row>
    <row r="986" spans="1:19" ht="10.5" customHeight="1" outlineLevel="1" x14ac:dyDescent="0.2">
      <c r="A986" s="16"/>
      <c r="B986" s="16"/>
      <c r="C986" s="16"/>
      <c r="D986" s="16"/>
      <c r="E986" s="16"/>
      <c r="F986" s="16"/>
      <c r="G986" s="16"/>
      <c r="H986" s="16"/>
      <c r="I986" s="16">
        <f t="shared" si="507"/>
        <v>2.0833333333333259E-2</v>
      </c>
      <c r="J986" s="16"/>
      <c r="K986" s="16"/>
      <c r="L986" s="16"/>
      <c r="M986" s="16"/>
      <c r="N986" s="2">
        <f>N974</f>
        <v>43430</v>
      </c>
      <c r="O986" s="5">
        <f t="shared" si="504"/>
        <v>0.64583333333333282</v>
      </c>
      <c r="P986" s="4">
        <f t="shared" si="505"/>
        <v>0.66666666666666607</v>
      </c>
      <c r="Q986" s="176" t="s">
        <v>36</v>
      </c>
      <c r="R986" s="86" t="s">
        <v>1046</v>
      </c>
      <c r="S986" s="5">
        <f t="shared" si="508"/>
        <v>2.0833333333333259E-2</v>
      </c>
    </row>
    <row r="987" spans="1:19" ht="10.5" customHeight="1" outlineLevel="1" x14ac:dyDescent="0.2">
      <c r="B987" s="16"/>
      <c r="C987" s="16"/>
      <c r="D987" s="16"/>
      <c r="E987" s="16"/>
      <c r="F987" s="16"/>
      <c r="G987" s="16"/>
      <c r="H987" s="16"/>
      <c r="I987" s="16">
        <f t="shared" si="507"/>
        <v>2.0833333333333259E-2</v>
      </c>
      <c r="J987" s="16"/>
      <c r="K987" s="16"/>
      <c r="L987" s="16"/>
      <c r="M987" s="16"/>
      <c r="N987" s="2">
        <f>N974</f>
        <v>43430</v>
      </c>
      <c r="O987" s="5">
        <f t="shared" si="504"/>
        <v>0.66666666666666607</v>
      </c>
      <c r="P987" s="4">
        <f t="shared" si="505"/>
        <v>0.68749999999999933</v>
      </c>
      <c r="Q987" s="176" t="s">
        <v>36</v>
      </c>
      <c r="R987" s="86" t="s">
        <v>1046</v>
      </c>
      <c r="S987" s="5">
        <f t="shared" si="508"/>
        <v>2.0833333333333259E-2</v>
      </c>
    </row>
    <row r="988" spans="1:19" ht="10.5" customHeight="1" outlineLevel="1" x14ac:dyDescent="0.2">
      <c r="B988" s="16"/>
      <c r="C988" s="16"/>
      <c r="D988" s="16"/>
      <c r="E988" s="16"/>
      <c r="F988" s="16"/>
      <c r="G988" s="16"/>
      <c r="H988" s="16"/>
      <c r="I988" s="16">
        <f t="shared" si="507"/>
        <v>2.0833333333333259E-2</v>
      </c>
      <c r="J988" s="16"/>
      <c r="K988" s="16"/>
      <c r="L988" s="16"/>
      <c r="M988" s="16"/>
      <c r="N988" s="2">
        <f>N974</f>
        <v>43430</v>
      </c>
      <c r="O988" s="5">
        <f t="shared" si="504"/>
        <v>0.68749999999999933</v>
      </c>
      <c r="P988" s="4">
        <f t="shared" si="505"/>
        <v>0.70833333333333259</v>
      </c>
      <c r="Q988" s="176" t="s">
        <v>36</v>
      </c>
      <c r="R988" s="86" t="s">
        <v>1046</v>
      </c>
      <c r="S988" s="5">
        <f t="shared" si="508"/>
        <v>2.0833333333333259E-2</v>
      </c>
    </row>
    <row r="989" spans="1:19" ht="10.5" customHeight="1" outlineLevel="1" x14ac:dyDescent="0.2">
      <c r="B989" s="16"/>
      <c r="C989" s="16"/>
      <c r="D989" s="16"/>
      <c r="E989" s="16"/>
      <c r="F989" s="16"/>
      <c r="G989" s="16"/>
      <c r="H989" s="16"/>
      <c r="I989" s="16">
        <f t="shared" si="507"/>
        <v>2.0833333333333259E-2</v>
      </c>
      <c r="J989" s="16"/>
      <c r="K989" s="16"/>
      <c r="L989" s="16"/>
      <c r="M989" s="16"/>
      <c r="N989" s="2">
        <f>N974</f>
        <v>43430</v>
      </c>
      <c r="O989" s="5">
        <f t="shared" si="504"/>
        <v>0.70833333333333259</v>
      </c>
      <c r="P989" s="4">
        <f t="shared" si="505"/>
        <v>0.72916666666666585</v>
      </c>
      <c r="Q989" s="176" t="s">
        <v>36</v>
      </c>
      <c r="R989" s="86" t="s">
        <v>1046</v>
      </c>
      <c r="S989" s="5">
        <f t="shared" si="508"/>
        <v>2.0833333333333259E-2</v>
      </c>
    </row>
    <row r="990" spans="1:19" ht="10.5" customHeight="1" outlineLevel="1" x14ac:dyDescent="0.2">
      <c r="B990" s="16"/>
      <c r="C990" s="16"/>
      <c r="D990" s="16"/>
      <c r="E990" s="16"/>
      <c r="F990" s="16"/>
      <c r="G990" s="16"/>
      <c r="H990" s="16"/>
      <c r="I990" s="16">
        <f t="shared" si="507"/>
        <v>2.0833333333333259E-2</v>
      </c>
      <c r="J990" s="16"/>
      <c r="K990" s="16"/>
      <c r="L990" s="16"/>
      <c r="M990" s="16"/>
      <c r="N990" s="2">
        <f>N974</f>
        <v>43430</v>
      </c>
      <c r="O990" s="5">
        <f t="shared" si="504"/>
        <v>0.72916666666666585</v>
      </c>
      <c r="P990" s="4">
        <f t="shared" si="505"/>
        <v>0.74999999999999911</v>
      </c>
      <c r="Q990" s="176" t="s">
        <v>36</v>
      </c>
      <c r="R990" s="86" t="s">
        <v>1046</v>
      </c>
      <c r="S990" s="5">
        <f>SUM(P990-O990)</f>
        <v>2.0833333333333259E-2</v>
      </c>
    </row>
    <row r="991" spans="1:19" ht="10.5" customHeight="1" outlineLevel="1" thickBot="1" x14ac:dyDescent="0.25">
      <c r="B991" s="16"/>
      <c r="C991" s="16"/>
      <c r="D991" s="16"/>
      <c r="E991" s="16"/>
      <c r="F991" s="16"/>
      <c r="G991" s="16"/>
      <c r="H991" s="16"/>
      <c r="I991" s="16">
        <f t="shared" si="507"/>
        <v>2.0833333333333259E-2</v>
      </c>
      <c r="J991" s="16"/>
      <c r="K991" s="16"/>
      <c r="L991" s="16"/>
      <c r="M991" s="16"/>
      <c r="N991" s="2">
        <f>N974</f>
        <v>43430</v>
      </c>
      <c r="O991" s="5">
        <f t="shared" si="504"/>
        <v>0.74999999999999911</v>
      </c>
      <c r="P991" s="4">
        <f t="shared" si="505"/>
        <v>0.77083333333333237</v>
      </c>
      <c r="Q991" s="176" t="s">
        <v>36</v>
      </c>
      <c r="R991" s="86" t="s">
        <v>1046</v>
      </c>
      <c r="S991" s="5">
        <f t="shared" ref="S991" si="509">SUM(P991-O991)</f>
        <v>2.0833333333333259E-2</v>
      </c>
    </row>
    <row r="992" spans="1:19" ht="10.5" customHeight="1" outlineLevel="1" x14ac:dyDescent="0.2">
      <c r="A992" s="17">
        <f t="shared" ref="A992:M992" si="510">SUM(A975:A991)</f>
        <v>0</v>
      </c>
      <c r="B992" s="17">
        <f t="shared" si="510"/>
        <v>0</v>
      </c>
      <c r="C992" s="17">
        <f t="shared" si="510"/>
        <v>0</v>
      </c>
      <c r="D992" s="17">
        <f t="shared" si="510"/>
        <v>2.0833333333333315E-2</v>
      </c>
      <c r="E992" s="17">
        <f t="shared" si="510"/>
        <v>0</v>
      </c>
      <c r="F992" s="17">
        <f t="shared" si="510"/>
        <v>0</v>
      </c>
      <c r="G992" s="17">
        <f t="shared" si="510"/>
        <v>0</v>
      </c>
      <c r="H992" s="17">
        <f t="shared" si="510"/>
        <v>4.166666666666663E-2</v>
      </c>
      <c r="I992" s="17">
        <f t="shared" si="510"/>
        <v>0.29166666666666574</v>
      </c>
      <c r="J992" s="17">
        <f t="shared" si="510"/>
        <v>0</v>
      </c>
      <c r="K992" s="17">
        <f t="shared" si="510"/>
        <v>0</v>
      </c>
      <c r="L992" s="17">
        <f t="shared" si="510"/>
        <v>0</v>
      </c>
      <c r="M992" s="17">
        <f t="shared" si="510"/>
        <v>0</v>
      </c>
      <c r="N992" s="55" t="b">
        <f>SUM(A992:M992) = S992</f>
        <v>1</v>
      </c>
      <c r="O992" s="23"/>
      <c r="P992" s="23"/>
      <c r="Q992" s="49"/>
      <c r="R992" s="49"/>
      <c r="S992" s="17">
        <f>SUM(S975:S991)</f>
        <v>0.35416666666666569</v>
      </c>
    </row>
    <row r="993" spans="1:19" ht="10.5" customHeight="1" outlineLevel="1" x14ac:dyDescent="0.2">
      <c r="A993" s="8">
        <f t="shared" ref="A993:C993" si="511">(A992-INT(A992))*24</f>
        <v>0</v>
      </c>
      <c r="B993" s="8">
        <f t="shared" si="511"/>
        <v>0</v>
      </c>
      <c r="C993" s="8">
        <f t="shared" si="511"/>
        <v>0</v>
      </c>
      <c r="D993" s="18">
        <f>(D992-INT(D992))*24</f>
        <v>0.49999999999999956</v>
      </c>
      <c r="E993" s="18">
        <f>(E992-INT(E992))*24</f>
        <v>0</v>
      </c>
      <c r="F993" s="18">
        <f>(F992-INT(F992))*24</f>
        <v>0</v>
      </c>
      <c r="G993" s="18">
        <f>(G992-INT(G992))*24</f>
        <v>0</v>
      </c>
      <c r="H993" s="18">
        <f t="shared" ref="H993:M993" si="512">(H992-INT(H992))*24</f>
        <v>0.99999999999999911</v>
      </c>
      <c r="I993" s="18">
        <f t="shared" si="512"/>
        <v>6.9999999999999778</v>
      </c>
      <c r="J993" s="18">
        <f t="shared" si="512"/>
        <v>0</v>
      </c>
      <c r="K993" s="18">
        <f t="shared" si="512"/>
        <v>0</v>
      </c>
      <c r="L993" s="18">
        <f t="shared" si="512"/>
        <v>0</v>
      </c>
      <c r="M993" s="57">
        <f t="shared" si="512"/>
        <v>0</v>
      </c>
      <c r="N993" s="26">
        <f>SUM(A993:M993)</f>
        <v>8.4999999999999769</v>
      </c>
      <c r="O993" s="9"/>
      <c r="P993" s="9"/>
      <c r="Q993" s="50"/>
      <c r="R993" s="50"/>
      <c r="S993" s="52"/>
    </row>
    <row r="994" spans="1:19" ht="10.5" customHeight="1" outlineLevel="1" thickBot="1" x14ac:dyDescent="0.25">
      <c r="A994" s="15"/>
      <c r="B994" s="11"/>
      <c r="C994" s="11"/>
      <c r="D994" s="20">
        <f>SUM(A993:D993)</f>
        <v>0.49999999999999956</v>
      </c>
      <c r="E994" s="20">
        <f t="shared" ref="E994:M994" si="513">E993</f>
        <v>0</v>
      </c>
      <c r="F994" s="20">
        <f t="shared" si="513"/>
        <v>0</v>
      </c>
      <c r="G994" s="20">
        <f t="shared" si="513"/>
        <v>0</v>
      </c>
      <c r="H994" s="20">
        <f t="shared" si="513"/>
        <v>0.99999999999999911</v>
      </c>
      <c r="I994" s="20">
        <f t="shared" si="513"/>
        <v>6.9999999999999778</v>
      </c>
      <c r="J994" s="20">
        <f t="shared" si="513"/>
        <v>0</v>
      </c>
      <c r="K994" s="20">
        <f t="shared" si="513"/>
        <v>0</v>
      </c>
      <c r="L994" s="20">
        <f t="shared" si="513"/>
        <v>0</v>
      </c>
      <c r="M994" s="58">
        <f t="shared" si="513"/>
        <v>0</v>
      </c>
      <c r="N994" s="60">
        <f>S994</f>
        <v>0.35416666666666569</v>
      </c>
      <c r="O994" s="12"/>
      <c r="P994" s="12"/>
      <c r="Q994" s="51"/>
      <c r="R994" s="51"/>
      <c r="S994" s="54">
        <f>SUM(S992:S993)</f>
        <v>0.35416666666666569</v>
      </c>
    </row>
    <row r="995" spans="1:19" ht="10.5" customHeight="1" outlineLevel="1" thickBot="1" x14ac:dyDescent="0.25">
      <c r="A995" s="39"/>
      <c r="B995" s="40" t="s">
        <v>252</v>
      </c>
      <c r="C995" s="40" t="s">
        <v>19</v>
      </c>
      <c r="D995" s="40" t="s">
        <v>3</v>
      </c>
      <c r="E995" s="59" t="s">
        <v>24</v>
      </c>
      <c r="F995" s="40" t="s">
        <v>12</v>
      </c>
      <c r="G995" s="39" t="s">
        <v>10</v>
      </c>
      <c r="H995" s="39" t="s">
        <v>11</v>
      </c>
      <c r="I995" s="39" t="s">
        <v>15</v>
      </c>
      <c r="J995" s="39" t="s">
        <v>13</v>
      </c>
      <c r="K995" s="39" t="s">
        <v>368</v>
      </c>
      <c r="L995" s="39" t="s">
        <v>687</v>
      </c>
      <c r="M995" s="59" t="s">
        <v>26</v>
      </c>
      <c r="N995" s="56">
        <f>N974+1</f>
        <v>43431</v>
      </c>
      <c r="O995" s="4">
        <v>0.41666666666666669</v>
      </c>
      <c r="P995" s="4">
        <f>O995</f>
        <v>0.41666666666666669</v>
      </c>
      <c r="Q995" s="47" t="s">
        <v>23</v>
      </c>
      <c r="R995" s="86" t="s">
        <v>870</v>
      </c>
      <c r="S995" s="5">
        <f t="shared" ref="S995" si="514">SUM(P995-O995)</f>
        <v>0</v>
      </c>
    </row>
    <row r="996" spans="1:19" ht="10.5" customHeight="1" outlineLevel="1" x14ac:dyDescent="0.2">
      <c r="B996" s="16"/>
      <c r="C996" s="13"/>
      <c r="D996" s="16">
        <f>S996</f>
        <v>2.0833333333333315E-2</v>
      </c>
      <c r="E996" s="16"/>
      <c r="F996" s="16"/>
      <c r="G996" s="16"/>
      <c r="H996" s="16"/>
      <c r="I996" s="16"/>
      <c r="J996" s="16"/>
      <c r="L996" s="16"/>
      <c r="M996" s="16"/>
      <c r="N996" s="2">
        <f>N995</f>
        <v>43431</v>
      </c>
      <c r="O996" s="5">
        <f t="shared" ref="O996:O1010" si="515">SUM(P995)</f>
        <v>0.41666666666666669</v>
      </c>
      <c r="P996" s="4">
        <f t="shared" ref="P996:P1010" si="516">P995+0.0208333333333333</f>
        <v>0.4375</v>
      </c>
      <c r="Q996" s="176" t="s">
        <v>3</v>
      </c>
      <c r="R996" s="6" t="s">
        <v>21</v>
      </c>
      <c r="S996" s="5">
        <f t="shared" ref="S996:S998" si="517">SUM(P996-O996)</f>
        <v>2.0833333333333315E-2</v>
      </c>
    </row>
    <row r="997" spans="1:19" ht="10.5" customHeight="1" outlineLevel="1" x14ac:dyDescent="0.2">
      <c r="B997" s="16">
        <f t="shared" ref="B997:B1002" si="518">S997</f>
        <v>2.0833333333333315E-2</v>
      </c>
      <c r="C997" s="13"/>
      <c r="D997" s="16"/>
      <c r="E997" s="16"/>
      <c r="F997" s="16"/>
      <c r="G997" s="16"/>
      <c r="H997" s="16"/>
      <c r="I997" s="16"/>
      <c r="J997" s="16"/>
      <c r="K997" s="16"/>
      <c r="L997" s="16"/>
      <c r="M997" s="16"/>
      <c r="N997" s="2">
        <f>N995</f>
        <v>43431</v>
      </c>
      <c r="O997" s="5">
        <f t="shared" si="515"/>
        <v>0.4375</v>
      </c>
      <c r="P997" s="4">
        <f t="shared" si="516"/>
        <v>0.45833333333333331</v>
      </c>
      <c r="Q997" s="176" t="s">
        <v>533</v>
      </c>
      <c r="R997" s="6" t="s">
        <v>879</v>
      </c>
      <c r="S997" s="5">
        <f t="shared" si="517"/>
        <v>2.0833333333333315E-2</v>
      </c>
    </row>
    <row r="998" spans="1:19" ht="10.5" customHeight="1" outlineLevel="1" x14ac:dyDescent="0.2">
      <c r="B998" s="16">
        <f t="shared" si="518"/>
        <v>2.0833333333333315E-2</v>
      </c>
      <c r="C998" s="13"/>
      <c r="D998" s="16"/>
      <c r="E998" s="16"/>
      <c r="F998" s="16"/>
      <c r="G998" s="16"/>
      <c r="H998" s="16"/>
      <c r="I998" s="16"/>
      <c r="J998" s="16"/>
      <c r="K998" s="16"/>
      <c r="L998" s="16"/>
      <c r="M998" s="13"/>
      <c r="N998" s="2">
        <f>N995</f>
        <v>43431</v>
      </c>
      <c r="O998" s="5">
        <f t="shared" si="515"/>
        <v>0.45833333333333331</v>
      </c>
      <c r="P998" s="4">
        <f t="shared" si="516"/>
        <v>0.47916666666666663</v>
      </c>
      <c r="Q998" s="176" t="s">
        <v>533</v>
      </c>
      <c r="R998" s="6" t="s">
        <v>879</v>
      </c>
      <c r="S998" s="5">
        <f t="shared" si="517"/>
        <v>2.0833333333333315E-2</v>
      </c>
    </row>
    <row r="999" spans="1:19" ht="10.5" customHeight="1" outlineLevel="1" x14ac:dyDescent="0.2">
      <c r="B999" s="16">
        <f t="shared" si="518"/>
        <v>2.0833333333333315E-2</v>
      </c>
      <c r="C999" s="16"/>
      <c r="D999" s="16"/>
      <c r="E999" s="16"/>
      <c r="F999" s="16"/>
      <c r="G999" s="16"/>
      <c r="H999" s="16"/>
      <c r="I999" s="16"/>
      <c r="J999" s="16"/>
      <c r="K999" s="16"/>
      <c r="L999" s="16"/>
      <c r="M999" s="16"/>
      <c r="N999" s="2">
        <f>N995</f>
        <v>43431</v>
      </c>
      <c r="O999" s="5">
        <f t="shared" si="515"/>
        <v>0.47916666666666663</v>
      </c>
      <c r="P999" s="4">
        <f t="shared" si="516"/>
        <v>0.49999999999999994</v>
      </c>
      <c r="Q999" s="176" t="s">
        <v>533</v>
      </c>
      <c r="R999" s="6" t="s">
        <v>879</v>
      </c>
      <c r="S999" s="5">
        <f>SUM(P999-O999)</f>
        <v>2.0833333333333315E-2</v>
      </c>
    </row>
    <row r="1000" spans="1:19" ht="10.5" customHeight="1" outlineLevel="1" x14ac:dyDescent="0.2">
      <c r="B1000" s="16">
        <f t="shared" si="518"/>
        <v>2.0833333333333315E-2</v>
      </c>
      <c r="C1000" s="16"/>
      <c r="D1000" s="16"/>
      <c r="E1000" s="16"/>
      <c r="F1000" s="16"/>
      <c r="G1000" s="16"/>
      <c r="H1000" s="16"/>
      <c r="I1000" s="16"/>
      <c r="J1000" s="16"/>
      <c r="K1000" s="16"/>
      <c r="L1000" s="16"/>
      <c r="M1000" s="16"/>
      <c r="N1000" s="2">
        <f>N995</f>
        <v>43431</v>
      </c>
      <c r="O1000" s="5">
        <f t="shared" si="515"/>
        <v>0.49999999999999994</v>
      </c>
      <c r="P1000" s="4">
        <f t="shared" si="516"/>
        <v>0.52083333333333326</v>
      </c>
      <c r="Q1000" s="176" t="s">
        <v>252</v>
      </c>
      <c r="R1000" s="86" t="s">
        <v>881</v>
      </c>
      <c r="S1000" s="5">
        <f>SUM(P1000-O1000)</f>
        <v>2.0833333333333315E-2</v>
      </c>
    </row>
    <row r="1001" spans="1:19" ht="10.5" customHeight="1" outlineLevel="1" x14ac:dyDescent="0.2">
      <c r="B1001" s="16">
        <f t="shared" si="518"/>
        <v>2.0833333333333259E-2</v>
      </c>
      <c r="C1001" s="13"/>
      <c r="D1001" s="16"/>
      <c r="E1001" s="16"/>
      <c r="F1001" s="16"/>
      <c r="G1001" s="16"/>
      <c r="H1001" s="16"/>
      <c r="I1001" s="16"/>
      <c r="J1001" s="16"/>
      <c r="K1001" s="16"/>
      <c r="L1001" s="16"/>
      <c r="M1001" s="13"/>
      <c r="N1001" s="2">
        <f>N995</f>
        <v>43431</v>
      </c>
      <c r="O1001" s="5">
        <f t="shared" si="515"/>
        <v>0.52083333333333326</v>
      </c>
      <c r="P1001" s="4">
        <f t="shared" si="516"/>
        <v>0.54166666666666652</v>
      </c>
      <c r="Q1001" s="176" t="s">
        <v>252</v>
      </c>
      <c r="R1001" s="86" t="s">
        <v>881</v>
      </c>
      <c r="S1001" s="5">
        <f t="shared" ref="S1001:S1004" si="519">SUM(P1001-O1001)</f>
        <v>2.0833333333333259E-2</v>
      </c>
    </row>
    <row r="1002" spans="1:19" ht="10.5" customHeight="1" outlineLevel="1" x14ac:dyDescent="0.2">
      <c r="B1002" s="16">
        <f t="shared" si="518"/>
        <v>2.0833333333333259E-2</v>
      </c>
      <c r="C1002" s="13"/>
      <c r="D1002" s="16"/>
      <c r="E1002" s="16"/>
      <c r="F1002" s="16"/>
      <c r="G1002" s="16"/>
      <c r="H1002" s="16"/>
      <c r="I1002" s="16"/>
      <c r="J1002" s="16"/>
      <c r="L1002" s="16"/>
      <c r="M1002" s="16"/>
      <c r="N1002" s="2">
        <f>N995</f>
        <v>43431</v>
      </c>
      <c r="O1002" s="5">
        <f t="shared" si="515"/>
        <v>0.54166666666666652</v>
      </c>
      <c r="P1002" s="4">
        <f t="shared" si="516"/>
        <v>0.56249999999999978</v>
      </c>
      <c r="Q1002" s="176" t="s">
        <v>252</v>
      </c>
      <c r="R1002" s="86" t="s">
        <v>881</v>
      </c>
      <c r="S1002" s="5">
        <f t="shared" si="519"/>
        <v>2.0833333333333259E-2</v>
      </c>
    </row>
    <row r="1003" spans="1:19" ht="10.5" customHeight="1" outlineLevel="1" x14ac:dyDescent="0.2">
      <c r="B1003" s="16"/>
      <c r="C1003" s="13"/>
      <c r="D1003" s="16"/>
      <c r="E1003" s="16"/>
      <c r="F1003" s="16"/>
      <c r="G1003" s="16"/>
      <c r="H1003" s="16"/>
      <c r="I1003" s="16"/>
      <c r="J1003" s="16"/>
      <c r="K1003" s="16">
        <f>S1003</f>
        <v>2.0833333333333259E-2</v>
      </c>
      <c r="L1003" s="16"/>
      <c r="M1003" s="13"/>
      <c r="N1003" s="2">
        <f>N995</f>
        <v>43431</v>
      </c>
      <c r="O1003" s="5">
        <f t="shared" si="515"/>
        <v>0.56249999999999978</v>
      </c>
      <c r="P1003" s="4">
        <f t="shared" si="516"/>
        <v>0.58333333333333304</v>
      </c>
      <c r="Q1003" s="176" t="s">
        <v>368</v>
      </c>
      <c r="R1003" s="86" t="s">
        <v>875</v>
      </c>
      <c r="S1003" s="5">
        <f t="shared" si="519"/>
        <v>2.0833333333333259E-2</v>
      </c>
    </row>
    <row r="1004" spans="1:19" ht="10.5" customHeight="1" outlineLevel="1" x14ac:dyDescent="0.2">
      <c r="B1004" s="16"/>
      <c r="C1004" s="13"/>
      <c r="D1004" s="16"/>
      <c r="E1004" s="16"/>
      <c r="F1004" s="16"/>
      <c r="G1004" s="16"/>
      <c r="H1004" s="16"/>
      <c r="I1004" s="16"/>
      <c r="J1004" s="16"/>
      <c r="K1004" s="16">
        <f>S1004</f>
        <v>2.0833333333333259E-2</v>
      </c>
      <c r="L1004" s="16"/>
      <c r="M1004" s="13"/>
      <c r="N1004" s="2">
        <f>N995</f>
        <v>43431</v>
      </c>
      <c r="O1004" s="5">
        <f t="shared" si="515"/>
        <v>0.58333333333333304</v>
      </c>
      <c r="P1004" s="4">
        <f t="shared" si="516"/>
        <v>0.6041666666666663</v>
      </c>
      <c r="Q1004" s="176" t="s">
        <v>368</v>
      </c>
      <c r="R1004" s="86" t="s">
        <v>875</v>
      </c>
      <c r="S1004" s="5">
        <f t="shared" si="519"/>
        <v>2.0833333333333259E-2</v>
      </c>
    </row>
    <row r="1005" spans="1:19" ht="10.5" customHeight="1" outlineLevel="1" x14ac:dyDescent="0.2">
      <c r="B1005" s="16"/>
      <c r="C1005" s="16"/>
      <c r="D1005" s="16"/>
      <c r="E1005" s="16"/>
      <c r="F1005" s="16"/>
      <c r="G1005" s="16"/>
      <c r="H1005" s="16"/>
      <c r="I1005" s="16"/>
      <c r="J1005" s="16"/>
      <c r="K1005" s="16">
        <f>S1005</f>
        <v>2.0833333333333259E-2</v>
      </c>
      <c r="L1005" s="16"/>
      <c r="M1005" s="16"/>
      <c r="N1005" s="2">
        <f>N995</f>
        <v>43431</v>
      </c>
      <c r="O1005" s="5">
        <f t="shared" si="515"/>
        <v>0.6041666666666663</v>
      </c>
      <c r="P1005" s="4">
        <f t="shared" si="516"/>
        <v>0.62499999999999956</v>
      </c>
      <c r="Q1005" s="176" t="s">
        <v>368</v>
      </c>
      <c r="R1005" s="86" t="s">
        <v>875</v>
      </c>
      <c r="S1005" s="5">
        <f>SUM(P1005-O1005)</f>
        <v>2.0833333333333259E-2</v>
      </c>
    </row>
    <row r="1006" spans="1:19" ht="10.5" customHeight="1" outlineLevel="1" x14ac:dyDescent="0.2">
      <c r="A1006" s="16"/>
      <c r="B1006" s="16"/>
      <c r="C1006" s="16"/>
      <c r="D1006" s="16"/>
      <c r="E1006" s="16"/>
      <c r="F1006" s="16"/>
      <c r="G1006" s="16"/>
      <c r="H1006" s="16"/>
      <c r="I1006" s="16">
        <f>S1006</f>
        <v>2.0833333333333259E-2</v>
      </c>
      <c r="J1006" s="16"/>
      <c r="K1006" s="16"/>
      <c r="L1006" s="16"/>
      <c r="M1006" s="16"/>
      <c r="N1006" s="2">
        <f>N995</f>
        <v>43431</v>
      </c>
      <c r="O1006" s="5">
        <f t="shared" si="515"/>
        <v>0.62499999999999956</v>
      </c>
      <c r="P1006" s="4">
        <f t="shared" si="516"/>
        <v>0.64583333333333282</v>
      </c>
      <c r="Q1006" s="176" t="s">
        <v>36</v>
      </c>
      <c r="R1006" s="6" t="s">
        <v>883</v>
      </c>
      <c r="S1006" s="5">
        <f>SUM(P1006-O1006)</f>
        <v>2.0833333333333259E-2</v>
      </c>
    </row>
    <row r="1007" spans="1:19" ht="10.5" customHeight="1" outlineLevel="1" x14ac:dyDescent="0.2">
      <c r="B1007" s="16"/>
      <c r="C1007" s="13"/>
      <c r="D1007" s="16"/>
      <c r="E1007" s="16"/>
      <c r="F1007" s="16"/>
      <c r="G1007" s="16"/>
      <c r="H1007" s="16"/>
      <c r="I1007" s="16">
        <f>S1007</f>
        <v>2.0833333333333259E-2</v>
      </c>
      <c r="J1007" s="16"/>
      <c r="K1007" s="16"/>
      <c r="L1007" s="16"/>
      <c r="M1007" s="16"/>
      <c r="N1007" s="2">
        <f>N995</f>
        <v>43431</v>
      </c>
      <c r="O1007" s="5">
        <f t="shared" si="515"/>
        <v>0.64583333333333282</v>
      </c>
      <c r="P1007" s="4">
        <f t="shared" si="516"/>
        <v>0.66666666666666607</v>
      </c>
      <c r="Q1007" s="176" t="s">
        <v>36</v>
      </c>
      <c r="R1007" s="6" t="s">
        <v>883</v>
      </c>
      <c r="S1007" s="5">
        <f>SUM(P1007-O1007)</f>
        <v>2.0833333333333259E-2</v>
      </c>
    </row>
    <row r="1008" spans="1:19" ht="10.5" customHeight="1" outlineLevel="1" x14ac:dyDescent="0.2">
      <c r="B1008" s="16"/>
      <c r="C1008" s="13"/>
      <c r="D1008" s="16"/>
      <c r="E1008" s="16"/>
      <c r="F1008" s="16"/>
      <c r="G1008" s="16"/>
      <c r="H1008" s="16"/>
      <c r="I1008" s="16">
        <f>S1008</f>
        <v>2.0833333333333259E-2</v>
      </c>
      <c r="J1008" s="16"/>
      <c r="K1008" s="16"/>
      <c r="L1008" s="16"/>
      <c r="M1008" s="16"/>
      <c r="N1008" s="2">
        <f>N995</f>
        <v>43431</v>
      </c>
      <c r="O1008" s="5">
        <f t="shared" si="515"/>
        <v>0.66666666666666607</v>
      </c>
      <c r="P1008" s="4">
        <f t="shared" si="516"/>
        <v>0.68749999999999933</v>
      </c>
      <c r="Q1008" s="176" t="s">
        <v>36</v>
      </c>
      <c r="R1008" s="86" t="s">
        <v>880</v>
      </c>
      <c r="S1008" s="5">
        <f t="shared" ref="S1008" si="520">SUM(P1008-O1008)</f>
        <v>2.0833333333333259E-2</v>
      </c>
    </row>
    <row r="1009" spans="1:19" ht="10.5" customHeight="1" outlineLevel="1" x14ac:dyDescent="0.2">
      <c r="B1009" s="16"/>
      <c r="C1009" s="13"/>
      <c r="D1009" s="16"/>
      <c r="E1009" s="16"/>
      <c r="F1009" s="16"/>
      <c r="G1009" s="16"/>
      <c r="H1009" s="16"/>
      <c r="I1009" s="16"/>
      <c r="J1009" s="16"/>
      <c r="K1009" s="16">
        <f>S1009</f>
        <v>2.0833333333333259E-2</v>
      </c>
      <c r="L1009" s="16"/>
      <c r="M1009" s="16"/>
      <c r="N1009" s="2">
        <f>N995</f>
        <v>43431</v>
      </c>
      <c r="O1009" s="5">
        <f t="shared" si="515"/>
        <v>0.68749999999999933</v>
      </c>
      <c r="P1009" s="4">
        <f t="shared" si="516"/>
        <v>0.70833333333333259</v>
      </c>
      <c r="Q1009" s="176" t="s">
        <v>368</v>
      </c>
      <c r="R1009" s="86" t="s">
        <v>875</v>
      </c>
      <c r="S1009" s="5">
        <f>SUM(P1009-O1009)</f>
        <v>2.0833333333333259E-2</v>
      </c>
    </row>
    <row r="1010" spans="1:19" ht="10.5" customHeight="1" outlineLevel="1" thickBot="1" x14ac:dyDescent="0.25">
      <c r="B1010" s="16"/>
      <c r="C1010" s="13"/>
      <c r="D1010" s="16"/>
      <c r="E1010" s="16"/>
      <c r="F1010" s="16"/>
      <c r="G1010" s="16"/>
      <c r="H1010" s="16"/>
      <c r="I1010" s="16"/>
      <c r="J1010" s="16"/>
      <c r="K1010" s="16">
        <f>S1010</f>
        <v>2.0833333333333259E-2</v>
      </c>
      <c r="L1010" s="16"/>
      <c r="M1010" s="16"/>
      <c r="N1010" s="2">
        <f>N995</f>
        <v>43431</v>
      </c>
      <c r="O1010" s="5">
        <f t="shared" si="515"/>
        <v>0.70833333333333259</v>
      </c>
      <c r="P1010" s="4">
        <f t="shared" si="516"/>
        <v>0.72916666666666585</v>
      </c>
      <c r="Q1010" s="176" t="s">
        <v>368</v>
      </c>
      <c r="R1010" s="86" t="s">
        <v>875</v>
      </c>
      <c r="S1010" s="5">
        <f t="shared" ref="S1010" si="521">SUM(P1010-O1010)</f>
        <v>2.0833333333333259E-2</v>
      </c>
    </row>
    <row r="1011" spans="1:19" ht="10.5" customHeight="1" outlineLevel="1" x14ac:dyDescent="0.2">
      <c r="A1011" s="17">
        <f t="shared" ref="A1011:M1011" si="522">SUM(A996:A1010)</f>
        <v>0</v>
      </c>
      <c r="B1011" s="17">
        <f t="shared" si="522"/>
        <v>0.12499999999999978</v>
      </c>
      <c r="C1011" s="17">
        <f t="shared" si="522"/>
        <v>0</v>
      </c>
      <c r="D1011" s="17">
        <f t="shared" si="522"/>
        <v>2.0833333333333315E-2</v>
      </c>
      <c r="E1011" s="17">
        <f t="shared" si="522"/>
        <v>0</v>
      </c>
      <c r="F1011" s="17">
        <f t="shared" si="522"/>
        <v>0</v>
      </c>
      <c r="G1011" s="17">
        <f t="shared" si="522"/>
        <v>0</v>
      </c>
      <c r="H1011" s="17">
        <f t="shared" si="522"/>
        <v>0</v>
      </c>
      <c r="I1011" s="17">
        <f t="shared" si="522"/>
        <v>6.2499999999999778E-2</v>
      </c>
      <c r="J1011" s="17">
        <f t="shared" si="522"/>
        <v>0</v>
      </c>
      <c r="K1011" s="17">
        <f t="shared" si="522"/>
        <v>0.1041666666666663</v>
      </c>
      <c r="L1011" s="17">
        <f t="shared" si="522"/>
        <v>0</v>
      </c>
      <c r="M1011" s="17">
        <f t="shared" si="522"/>
        <v>0</v>
      </c>
      <c r="N1011" s="55" t="b">
        <f>SUM(A1011:M1011) = S1011</f>
        <v>1</v>
      </c>
      <c r="O1011" s="23"/>
      <c r="P1011" s="23"/>
      <c r="Q1011" s="49"/>
      <c r="R1011" s="49"/>
      <c r="S1011" s="17">
        <f>SUM(S996:S1010)</f>
        <v>0.31249999999999917</v>
      </c>
    </row>
    <row r="1012" spans="1:19" ht="10.5" customHeight="1" outlineLevel="1" x14ac:dyDescent="0.2">
      <c r="A1012" s="8">
        <f t="shared" ref="A1012:C1012" si="523">(A1011-INT(A1011))*24</f>
        <v>0</v>
      </c>
      <c r="B1012" s="8">
        <f t="shared" si="523"/>
        <v>2.9999999999999947</v>
      </c>
      <c r="C1012" s="8">
        <f t="shared" si="523"/>
        <v>0</v>
      </c>
      <c r="D1012" s="18">
        <f>(D1011-INT(D1011))*24</f>
        <v>0.49999999999999956</v>
      </c>
      <c r="E1012" s="18">
        <f>(E1011-INT(E1011))*24</f>
        <v>0</v>
      </c>
      <c r="F1012" s="18">
        <f>(F1011-INT(F1011))*24</f>
        <v>0</v>
      </c>
      <c r="G1012" s="18">
        <f>(G1011-INT(G1011))*24</f>
        <v>0</v>
      </c>
      <c r="H1012" s="18">
        <f t="shared" ref="H1012:M1012" si="524">(H1011-INT(H1011))*24</f>
        <v>0</v>
      </c>
      <c r="I1012" s="18">
        <f t="shared" si="524"/>
        <v>1.4999999999999947</v>
      </c>
      <c r="J1012" s="18">
        <f t="shared" si="524"/>
        <v>0</v>
      </c>
      <c r="K1012" s="18">
        <f t="shared" si="524"/>
        <v>2.4999999999999911</v>
      </c>
      <c r="L1012" s="18">
        <f t="shared" si="524"/>
        <v>0</v>
      </c>
      <c r="M1012" s="57">
        <f t="shared" si="524"/>
        <v>0</v>
      </c>
      <c r="N1012" s="26">
        <f>SUM(A1012:M1012)</f>
        <v>7.4999999999999805</v>
      </c>
      <c r="O1012" s="24"/>
      <c r="P1012" s="24"/>
      <c r="Q1012" s="50"/>
      <c r="R1012" s="50"/>
      <c r="S1012" s="52"/>
    </row>
    <row r="1013" spans="1:19" ht="10.5" customHeight="1" outlineLevel="1" thickBot="1" x14ac:dyDescent="0.25">
      <c r="A1013" s="27"/>
      <c r="B1013" s="19"/>
      <c r="C1013" s="19"/>
      <c r="D1013" s="20">
        <f>SUM(A1012:D1012)</f>
        <v>3.4999999999999942</v>
      </c>
      <c r="E1013" s="20">
        <f t="shared" ref="E1013:M1013" si="525">E1012</f>
        <v>0</v>
      </c>
      <c r="F1013" s="20">
        <f t="shared" si="525"/>
        <v>0</v>
      </c>
      <c r="G1013" s="20">
        <f t="shared" si="525"/>
        <v>0</v>
      </c>
      <c r="H1013" s="20">
        <f t="shared" si="525"/>
        <v>0</v>
      </c>
      <c r="I1013" s="20">
        <f t="shared" si="525"/>
        <v>1.4999999999999947</v>
      </c>
      <c r="J1013" s="20">
        <f t="shared" si="525"/>
        <v>0</v>
      </c>
      <c r="K1013" s="20">
        <f t="shared" si="525"/>
        <v>2.4999999999999911</v>
      </c>
      <c r="L1013" s="20">
        <f t="shared" si="525"/>
        <v>0</v>
      </c>
      <c r="M1013" s="58">
        <f t="shared" si="525"/>
        <v>0</v>
      </c>
      <c r="N1013" s="60">
        <f>S1013</f>
        <v>0.31249999999999917</v>
      </c>
      <c r="O1013" s="25"/>
      <c r="P1013" s="25"/>
      <c r="Q1013" s="51"/>
      <c r="R1013" s="51"/>
      <c r="S1013" s="54">
        <f>SUM(S1011:S1012)</f>
        <v>0.31249999999999917</v>
      </c>
    </row>
    <row r="1014" spans="1:19" ht="10.5" customHeight="1" outlineLevel="1" thickBot="1" x14ac:dyDescent="0.25">
      <c r="A1014" s="39"/>
      <c r="B1014" s="40" t="s">
        <v>252</v>
      </c>
      <c r="C1014" s="40" t="s">
        <v>19</v>
      </c>
      <c r="D1014" s="40" t="s">
        <v>3</v>
      </c>
      <c r="E1014" s="59" t="s">
        <v>24</v>
      </c>
      <c r="F1014" s="40" t="s">
        <v>12</v>
      </c>
      <c r="G1014" s="39" t="s">
        <v>10</v>
      </c>
      <c r="H1014" s="39" t="s">
        <v>11</v>
      </c>
      <c r="I1014" s="39" t="s">
        <v>15</v>
      </c>
      <c r="J1014" s="39" t="s">
        <v>13</v>
      </c>
      <c r="K1014" s="39" t="s">
        <v>368</v>
      </c>
      <c r="L1014" s="39" t="s">
        <v>687</v>
      </c>
      <c r="M1014" s="59" t="s">
        <v>26</v>
      </c>
      <c r="N1014" s="56">
        <f>N995+1</f>
        <v>43432</v>
      </c>
      <c r="O1014" s="4">
        <v>0.41666666666666669</v>
      </c>
      <c r="P1014" s="4">
        <f>O1014</f>
        <v>0.41666666666666669</v>
      </c>
      <c r="Q1014" s="47" t="s">
        <v>23</v>
      </c>
      <c r="R1014" s="86" t="s">
        <v>661</v>
      </c>
      <c r="S1014" s="5">
        <f t="shared" ref="S1014" si="526">SUM(P1014-O1014)</f>
        <v>0</v>
      </c>
    </row>
    <row r="1015" spans="1:19" ht="10.5" customHeight="1" outlineLevel="1" x14ac:dyDescent="0.2">
      <c r="B1015" s="16"/>
      <c r="C1015" s="13"/>
      <c r="D1015" s="16">
        <f>S1015</f>
        <v>2.0833333333333315E-2</v>
      </c>
      <c r="E1015" s="16"/>
      <c r="F1015" s="16"/>
      <c r="G1015" s="16"/>
      <c r="H1015" s="16"/>
      <c r="J1015" s="16"/>
      <c r="M1015" s="16"/>
      <c r="N1015" s="2">
        <f>N1014</f>
        <v>43432</v>
      </c>
      <c r="O1015" s="3">
        <f>SUM(P1014)</f>
        <v>0.41666666666666669</v>
      </c>
      <c r="P1015" s="4">
        <f>P1014+0.0208333333333333</f>
        <v>0.4375</v>
      </c>
      <c r="Q1015" s="176" t="s">
        <v>3</v>
      </c>
      <c r="R1015" s="6" t="s">
        <v>21</v>
      </c>
      <c r="S1015" s="5">
        <f t="shared" ref="S1015:S1016" si="527">SUM(P1015-O1015)</f>
        <v>2.0833333333333315E-2</v>
      </c>
    </row>
    <row r="1016" spans="1:19" ht="10.5" customHeight="1" outlineLevel="1" x14ac:dyDescent="0.2">
      <c r="B1016" s="16"/>
      <c r="C1016" s="13"/>
      <c r="D1016" s="16"/>
      <c r="E1016" s="16"/>
      <c r="F1016" s="16">
        <f>S1016</f>
        <v>2.0833333333333315E-2</v>
      </c>
      <c r="G1016" s="16"/>
      <c r="H1016" s="16"/>
      <c r="I1016" s="16"/>
      <c r="J1016" s="16"/>
      <c r="K1016" s="16"/>
      <c r="M1016" s="16"/>
      <c r="N1016" s="2">
        <f>N1014</f>
        <v>43432</v>
      </c>
      <c r="O1016" s="3">
        <f t="shared" ref="O1016:O1033" si="528">SUM(P1015)</f>
        <v>0.4375</v>
      </c>
      <c r="P1016" s="4">
        <f t="shared" ref="P1016:P1033" si="529">P1015+0.0208333333333333</f>
        <v>0.45833333333333331</v>
      </c>
      <c r="Q1016" s="176" t="s">
        <v>12</v>
      </c>
      <c r="R1016" s="14" t="s">
        <v>882</v>
      </c>
      <c r="S1016" s="5">
        <f t="shared" si="527"/>
        <v>2.0833333333333315E-2</v>
      </c>
    </row>
    <row r="1017" spans="1:19" ht="10.5" customHeight="1" outlineLevel="1" x14ac:dyDescent="0.2">
      <c r="B1017" s="16"/>
      <c r="C1017" s="13"/>
      <c r="D1017" s="5"/>
      <c r="E1017" s="16"/>
      <c r="F1017" s="16"/>
      <c r="G1017" s="16"/>
      <c r="H1017" s="16"/>
      <c r="I1017" s="16">
        <f>S1017</f>
        <v>2.0833333333333315E-2</v>
      </c>
      <c r="J1017" s="16"/>
      <c r="K1017" s="16"/>
      <c r="L1017" s="16"/>
      <c r="M1017" s="13"/>
      <c r="N1017" s="2">
        <f>N1014</f>
        <v>43432</v>
      </c>
      <c r="O1017" s="3">
        <f t="shared" si="528"/>
        <v>0.45833333333333331</v>
      </c>
      <c r="P1017" s="4">
        <f t="shared" si="529"/>
        <v>0.47916666666666663</v>
      </c>
      <c r="Q1017" s="176" t="s">
        <v>36</v>
      </c>
      <c r="R1017" s="6" t="s">
        <v>884</v>
      </c>
      <c r="S1017" s="5">
        <f>SUM(P1017-O1017)</f>
        <v>2.0833333333333315E-2</v>
      </c>
    </row>
    <row r="1018" spans="1:19" ht="10.5" customHeight="1" outlineLevel="1" x14ac:dyDescent="0.2">
      <c r="B1018" s="16"/>
      <c r="C1018" s="13"/>
      <c r="D1018" s="16"/>
      <c r="E1018" s="16"/>
      <c r="F1018" s="16"/>
      <c r="G1018" s="16">
        <f>S1018</f>
        <v>2.0833333333333315E-2</v>
      </c>
      <c r="H1018" s="16"/>
      <c r="I1018" s="16"/>
      <c r="J1018" s="16"/>
      <c r="K1018" s="16"/>
      <c r="L1018" s="16"/>
      <c r="M1018" s="16"/>
      <c r="N1018" s="2">
        <f>N1014</f>
        <v>43432</v>
      </c>
      <c r="O1018" s="3">
        <f t="shared" si="528"/>
        <v>0.47916666666666663</v>
      </c>
      <c r="P1018" s="4">
        <f t="shared" si="529"/>
        <v>0.49999999999999994</v>
      </c>
      <c r="Q1018" s="176" t="s">
        <v>10</v>
      </c>
      <c r="R1018" s="6" t="s">
        <v>867</v>
      </c>
      <c r="S1018" s="5">
        <f>SUM(P1018-O1018)</f>
        <v>2.0833333333333315E-2</v>
      </c>
    </row>
    <row r="1019" spans="1:19" ht="10.5" customHeight="1" outlineLevel="1" x14ac:dyDescent="0.2">
      <c r="B1019" s="16"/>
      <c r="C1019" s="13"/>
      <c r="D1019" s="16"/>
      <c r="E1019" s="16"/>
      <c r="F1019" s="16"/>
      <c r="G1019" s="16">
        <f>S1019</f>
        <v>2.0833333333333315E-2</v>
      </c>
      <c r="H1019" s="16"/>
      <c r="I1019" s="16"/>
      <c r="J1019" s="16"/>
      <c r="K1019" s="16"/>
      <c r="L1019" s="16"/>
      <c r="M1019" s="16"/>
      <c r="N1019" s="2">
        <f>N1014</f>
        <v>43432</v>
      </c>
      <c r="O1019" s="3">
        <f t="shared" si="528"/>
        <v>0.49999999999999994</v>
      </c>
      <c r="P1019" s="4">
        <f t="shared" si="529"/>
        <v>0.52083333333333326</v>
      </c>
      <c r="Q1019" s="176" t="s">
        <v>10</v>
      </c>
      <c r="R1019" s="6" t="s">
        <v>867</v>
      </c>
      <c r="S1019" s="5">
        <f>SUM(P1019-O1019)</f>
        <v>2.0833333333333315E-2</v>
      </c>
    </row>
    <row r="1020" spans="1:19" ht="10.5" customHeight="1" outlineLevel="1" x14ac:dyDescent="0.2">
      <c r="B1020" s="16">
        <f>S1020</f>
        <v>2.0833333333333259E-2</v>
      </c>
      <c r="C1020" s="13"/>
      <c r="D1020" s="16"/>
      <c r="E1020" s="16"/>
      <c r="F1020" s="16"/>
      <c r="G1020" s="16"/>
      <c r="H1020" s="16"/>
      <c r="I1020" s="16"/>
      <c r="J1020" s="16"/>
      <c r="K1020" s="16"/>
      <c r="L1020" s="16"/>
      <c r="M1020" s="16"/>
      <c r="N1020" s="2">
        <f>N1014</f>
        <v>43432</v>
      </c>
      <c r="O1020" s="3">
        <f t="shared" si="528"/>
        <v>0.52083333333333326</v>
      </c>
      <c r="P1020" s="4">
        <f t="shared" si="529"/>
        <v>0.54166666666666652</v>
      </c>
      <c r="Q1020" s="176" t="s">
        <v>533</v>
      </c>
      <c r="R1020" s="6" t="s">
        <v>885</v>
      </c>
      <c r="S1020" s="5">
        <f>SUM(P1020-O1020)</f>
        <v>2.0833333333333259E-2</v>
      </c>
    </row>
    <row r="1021" spans="1:19" ht="10.5" customHeight="1" outlineLevel="1" x14ac:dyDescent="0.2">
      <c r="B1021" s="16"/>
      <c r="C1021" s="13"/>
      <c r="D1021" s="16"/>
      <c r="E1021" s="16"/>
      <c r="F1021" s="16">
        <f>S1021</f>
        <v>2.0833333333333259E-2</v>
      </c>
      <c r="G1021" s="16"/>
      <c r="H1021" s="16"/>
      <c r="I1021" s="16"/>
      <c r="J1021" s="16"/>
      <c r="K1021" s="16"/>
      <c r="L1021" s="16"/>
      <c r="M1021" s="16"/>
      <c r="N1021" s="2">
        <f>N1014</f>
        <v>43432</v>
      </c>
      <c r="O1021" s="3">
        <f t="shared" si="528"/>
        <v>0.54166666666666652</v>
      </c>
      <c r="P1021" s="4">
        <f t="shared" si="529"/>
        <v>0.56249999999999978</v>
      </c>
      <c r="Q1021" s="176" t="s">
        <v>12</v>
      </c>
      <c r="R1021" s="14" t="s">
        <v>882</v>
      </c>
      <c r="S1021" s="5">
        <f t="shared" ref="S1021:S1022" si="530">SUM(P1021-O1021)</f>
        <v>2.0833333333333259E-2</v>
      </c>
    </row>
    <row r="1022" spans="1:19" ht="10.5" customHeight="1" outlineLevel="1" x14ac:dyDescent="0.2">
      <c r="B1022" s="16">
        <f>S1022</f>
        <v>2.0833333333333259E-2</v>
      </c>
      <c r="C1022" s="13"/>
      <c r="D1022" s="16"/>
      <c r="E1022" s="16"/>
      <c r="F1022" s="16"/>
      <c r="G1022" s="16"/>
      <c r="H1022" s="16"/>
      <c r="I1022" s="16"/>
      <c r="J1022" s="16"/>
      <c r="L1022" s="16"/>
      <c r="M1022" s="16"/>
      <c r="N1022" s="2">
        <f>N1014</f>
        <v>43432</v>
      </c>
      <c r="O1022" s="3">
        <f t="shared" si="528"/>
        <v>0.56249999999999978</v>
      </c>
      <c r="P1022" s="4">
        <f t="shared" si="529"/>
        <v>0.58333333333333304</v>
      </c>
      <c r="Q1022" s="176" t="s">
        <v>533</v>
      </c>
      <c r="R1022" s="6" t="s">
        <v>869</v>
      </c>
      <c r="S1022" s="5">
        <f t="shared" si="530"/>
        <v>2.0833333333333259E-2</v>
      </c>
    </row>
    <row r="1023" spans="1:19" ht="10.5" customHeight="1" outlineLevel="1" x14ac:dyDescent="0.2">
      <c r="B1023" s="16"/>
      <c r="C1023" s="13"/>
      <c r="D1023" s="16"/>
      <c r="E1023" s="16"/>
      <c r="F1023" s="16"/>
      <c r="G1023" s="16"/>
      <c r="H1023" s="16">
        <f>S1023</f>
        <v>2.0833333333333259E-2</v>
      </c>
      <c r="I1023" s="16"/>
      <c r="J1023" s="16"/>
      <c r="K1023" s="16"/>
      <c r="L1023" s="16"/>
      <c r="M1023" s="16"/>
      <c r="N1023" s="2">
        <f>N1014</f>
        <v>43432</v>
      </c>
      <c r="O1023" s="3">
        <f t="shared" si="528"/>
        <v>0.58333333333333304</v>
      </c>
      <c r="P1023" s="4">
        <f t="shared" si="529"/>
        <v>0.6041666666666663</v>
      </c>
      <c r="Q1023" s="176" t="s">
        <v>11</v>
      </c>
      <c r="R1023" s="6" t="s">
        <v>868</v>
      </c>
      <c r="S1023" s="5">
        <f>SUM(P1023-O1023)</f>
        <v>2.0833333333333259E-2</v>
      </c>
    </row>
    <row r="1024" spans="1:19" ht="10.5" customHeight="1" outlineLevel="1" x14ac:dyDescent="0.2">
      <c r="B1024" s="16"/>
      <c r="C1024" s="16"/>
      <c r="D1024" s="16"/>
      <c r="E1024" s="16"/>
      <c r="F1024" s="16"/>
      <c r="G1024" s="16"/>
      <c r="H1024" s="16"/>
      <c r="I1024" s="16"/>
      <c r="J1024" s="16"/>
      <c r="K1024" s="16"/>
      <c r="L1024" s="16">
        <f>S1024</f>
        <v>2.0833333333333259E-2</v>
      </c>
      <c r="M1024" s="16"/>
      <c r="N1024" s="2">
        <f>N1014</f>
        <v>43432</v>
      </c>
      <c r="O1024" s="3">
        <f t="shared" si="528"/>
        <v>0.6041666666666663</v>
      </c>
      <c r="P1024" s="4">
        <f t="shared" si="529"/>
        <v>0.62499999999999956</v>
      </c>
      <c r="Q1024" s="176" t="s">
        <v>687</v>
      </c>
      <c r="R1024" s="6" t="s">
        <v>887</v>
      </c>
      <c r="S1024" s="5">
        <f>SUM(P1024-O1024)</f>
        <v>2.0833333333333259E-2</v>
      </c>
    </row>
    <row r="1025" spans="1:19" ht="10.5" customHeight="1" outlineLevel="1" x14ac:dyDescent="0.2">
      <c r="B1025" s="16"/>
      <c r="C1025" s="16"/>
      <c r="D1025" s="16"/>
      <c r="E1025" s="16"/>
      <c r="F1025" s="16"/>
      <c r="G1025" s="16"/>
      <c r="H1025" s="16"/>
      <c r="I1025" s="16"/>
      <c r="J1025" s="16"/>
      <c r="K1025" s="16"/>
      <c r="L1025" s="16">
        <f>S1025</f>
        <v>2.0833333333333259E-2</v>
      </c>
      <c r="M1025" s="16"/>
      <c r="N1025" s="2">
        <f>N1014</f>
        <v>43432</v>
      </c>
      <c r="O1025" s="3">
        <f t="shared" si="528"/>
        <v>0.62499999999999956</v>
      </c>
      <c r="P1025" s="4">
        <f t="shared" si="529"/>
        <v>0.64583333333333282</v>
      </c>
      <c r="Q1025" s="176" t="s">
        <v>687</v>
      </c>
      <c r="R1025" s="6" t="s">
        <v>887</v>
      </c>
      <c r="S1025" s="5">
        <f t="shared" ref="S1025:S1027" si="531">SUM(P1025-O1025)</f>
        <v>2.0833333333333259E-2</v>
      </c>
    </row>
    <row r="1026" spans="1:19" ht="10.5" customHeight="1" outlineLevel="1" x14ac:dyDescent="0.2">
      <c r="B1026" s="16"/>
      <c r="C1026" s="16"/>
      <c r="D1026" s="16"/>
      <c r="E1026" s="16"/>
      <c r="F1026" s="16"/>
      <c r="G1026" s="16"/>
      <c r="H1026" s="16"/>
      <c r="I1026" s="16">
        <f>S1026</f>
        <v>2.0833333333333259E-2</v>
      </c>
      <c r="J1026" s="16"/>
      <c r="K1026" s="16"/>
      <c r="L1026" s="16"/>
      <c r="M1026" s="16"/>
      <c r="N1026" s="2">
        <f>N1014</f>
        <v>43432</v>
      </c>
      <c r="O1026" s="3">
        <f t="shared" si="528"/>
        <v>0.64583333333333282</v>
      </c>
      <c r="P1026" s="4">
        <f t="shared" si="529"/>
        <v>0.66666666666666607</v>
      </c>
      <c r="Q1026" s="176" t="s">
        <v>36</v>
      </c>
      <c r="R1026" s="86" t="s">
        <v>886</v>
      </c>
      <c r="S1026" s="5">
        <f t="shared" si="531"/>
        <v>2.0833333333333259E-2</v>
      </c>
    </row>
    <row r="1027" spans="1:19" ht="10.5" customHeight="1" outlineLevel="1" x14ac:dyDescent="0.2">
      <c r="B1027" s="16"/>
      <c r="C1027" s="16"/>
      <c r="D1027" s="16"/>
      <c r="E1027" s="16"/>
      <c r="F1027" s="16"/>
      <c r="G1027" s="16"/>
      <c r="H1027" s="16"/>
      <c r="I1027" s="16"/>
      <c r="J1027" s="16"/>
      <c r="K1027" s="16"/>
      <c r="L1027" s="16">
        <f>S1027</f>
        <v>2.0833333333333259E-2</v>
      </c>
      <c r="M1027" s="16"/>
      <c r="N1027" s="2">
        <f>N1014</f>
        <v>43432</v>
      </c>
      <c r="O1027" s="3">
        <f t="shared" si="528"/>
        <v>0.66666666666666607</v>
      </c>
      <c r="P1027" s="4">
        <f t="shared" si="529"/>
        <v>0.68749999999999933</v>
      </c>
      <c r="Q1027" s="176" t="s">
        <v>687</v>
      </c>
      <c r="R1027" s="6" t="s">
        <v>887</v>
      </c>
      <c r="S1027" s="5">
        <f t="shared" si="531"/>
        <v>2.0833333333333259E-2</v>
      </c>
    </row>
    <row r="1028" spans="1:19" ht="10.5" customHeight="1" outlineLevel="1" x14ac:dyDescent="0.2">
      <c r="B1028" s="16"/>
      <c r="C1028" s="16"/>
      <c r="D1028" s="16"/>
      <c r="E1028" s="16"/>
      <c r="F1028" s="16"/>
      <c r="G1028" s="16">
        <f>S1028</f>
        <v>2.0833333333333259E-2</v>
      </c>
      <c r="H1028" s="16"/>
      <c r="I1028" s="16"/>
      <c r="J1028" s="16"/>
      <c r="K1028" s="16"/>
      <c r="L1028" s="16"/>
      <c r="M1028" s="16"/>
      <c r="N1028" s="2">
        <f>N1014</f>
        <v>43432</v>
      </c>
      <c r="O1028" s="3">
        <f t="shared" si="528"/>
        <v>0.68749999999999933</v>
      </c>
      <c r="P1028" s="4">
        <f t="shared" si="529"/>
        <v>0.70833333333333259</v>
      </c>
      <c r="Q1028" s="176" t="s">
        <v>10</v>
      </c>
      <c r="R1028" s="6" t="s">
        <v>888</v>
      </c>
      <c r="S1028" s="5">
        <f>SUM(P1028-O1028)</f>
        <v>2.0833333333333259E-2</v>
      </c>
    </row>
    <row r="1029" spans="1:19" ht="10.5" customHeight="1" outlineLevel="1" x14ac:dyDescent="0.2">
      <c r="B1029" s="16"/>
      <c r="C1029" s="16"/>
      <c r="D1029" s="16"/>
      <c r="E1029" s="16"/>
      <c r="F1029" s="16"/>
      <c r="G1029" s="16">
        <f>S1029</f>
        <v>2.0833333333333259E-2</v>
      </c>
      <c r="H1029" s="16"/>
      <c r="I1029" s="16"/>
      <c r="J1029" s="16"/>
      <c r="K1029" s="16"/>
      <c r="L1029" s="16"/>
      <c r="M1029" s="16"/>
      <c r="N1029" s="2">
        <f>N1014</f>
        <v>43432</v>
      </c>
      <c r="O1029" s="3">
        <f t="shared" si="528"/>
        <v>0.70833333333333259</v>
      </c>
      <c r="P1029" s="4">
        <f t="shared" si="529"/>
        <v>0.72916666666666585</v>
      </c>
      <c r="Q1029" s="176" t="s">
        <v>10</v>
      </c>
      <c r="R1029" s="6" t="s">
        <v>888</v>
      </c>
      <c r="S1029" s="5">
        <f>SUM(P1029-O1029)</f>
        <v>2.0833333333333259E-2</v>
      </c>
    </row>
    <row r="1030" spans="1:19" ht="10.5" customHeight="1" outlineLevel="1" x14ac:dyDescent="0.2">
      <c r="B1030" s="16"/>
      <c r="C1030" s="16"/>
      <c r="D1030" s="16"/>
      <c r="E1030" s="16"/>
      <c r="F1030" s="16"/>
      <c r="G1030" s="16">
        <f>S1030</f>
        <v>2.0833333333333259E-2</v>
      </c>
      <c r="H1030" s="16"/>
      <c r="I1030" s="16"/>
      <c r="J1030" s="16"/>
      <c r="K1030" s="16"/>
      <c r="L1030" s="16"/>
      <c r="M1030" s="16"/>
      <c r="N1030" s="2">
        <f>N1014</f>
        <v>43432</v>
      </c>
      <c r="O1030" s="3">
        <f t="shared" si="528"/>
        <v>0.72916666666666585</v>
      </c>
      <c r="P1030" s="4">
        <f t="shared" si="529"/>
        <v>0.74999999999999911</v>
      </c>
      <c r="Q1030" s="176" t="s">
        <v>10</v>
      </c>
      <c r="R1030" s="6" t="s">
        <v>888</v>
      </c>
      <c r="S1030" s="5">
        <f t="shared" ref="S1030" si="532">SUM(P1030-O1030)</f>
        <v>2.0833333333333259E-2</v>
      </c>
    </row>
    <row r="1031" spans="1:19" ht="10.5" customHeight="1" outlineLevel="1" x14ac:dyDescent="0.2">
      <c r="B1031" s="16"/>
      <c r="C1031" s="16"/>
      <c r="D1031" s="16"/>
      <c r="E1031" s="16"/>
      <c r="F1031" s="16"/>
      <c r="G1031" s="16">
        <f>S1031</f>
        <v>2.0833333333333259E-2</v>
      </c>
      <c r="H1031" s="16"/>
      <c r="I1031" s="16"/>
      <c r="J1031" s="16"/>
      <c r="K1031" s="16"/>
      <c r="L1031" s="16"/>
      <c r="M1031" s="16"/>
      <c r="N1031" s="2">
        <f>N1014</f>
        <v>43432</v>
      </c>
      <c r="O1031" s="3">
        <f t="shared" si="528"/>
        <v>0.74999999999999911</v>
      </c>
      <c r="P1031" s="4">
        <f t="shared" si="529"/>
        <v>0.77083333333333237</v>
      </c>
      <c r="Q1031" s="176" t="s">
        <v>10</v>
      </c>
      <c r="R1031" s="6" t="s">
        <v>888</v>
      </c>
      <c r="S1031" s="5">
        <f>SUM(P1031-O1031)</f>
        <v>2.0833333333333259E-2</v>
      </c>
    </row>
    <row r="1032" spans="1:19" ht="10.5" customHeight="1" outlineLevel="1" x14ac:dyDescent="0.2">
      <c r="B1032" s="16"/>
      <c r="C1032" s="16"/>
      <c r="D1032" s="16">
        <f>S1032</f>
        <v>2.0833333333333259E-2</v>
      </c>
      <c r="E1032" s="16"/>
      <c r="F1032" s="16"/>
      <c r="G1032" s="16"/>
      <c r="H1032" s="16"/>
      <c r="I1032" s="16"/>
      <c r="J1032" s="16"/>
      <c r="K1032" s="16"/>
      <c r="L1032" s="16"/>
      <c r="M1032" s="16"/>
      <c r="N1032" s="2">
        <f>N1014</f>
        <v>43432</v>
      </c>
      <c r="O1032" s="3">
        <f t="shared" si="528"/>
        <v>0.77083333333333237</v>
      </c>
      <c r="P1032" s="4">
        <f t="shared" si="529"/>
        <v>0.79166666666666563</v>
      </c>
      <c r="Q1032" s="176" t="s">
        <v>3</v>
      </c>
      <c r="R1032" s="86" t="s">
        <v>889</v>
      </c>
      <c r="S1032" s="5">
        <f t="shared" ref="S1032:S1033" si="533">SUM(P1032-O1032)</f>
        <v>2.0833333333333259E-2</v>
      </c>
    </row>
    <row r="1033" spans="1:19" ht="10.5" customHeight="1" outlineLevel="1" thickBot="1" x14ac:dyDescent="0.25">
      <c r="B1033" s="16"/>
      <c r="C1033" s="16"/>
      <c r="D1033" s="16"/>
      <c r="E1033" s="16"/>
      <c r="F1033" s="16"/>
      <c r="G1033" s="16">
        <f>S1033</f>
        <v>2.0833333333333259E-2</v>
      </c>
      <c r="H1033" s="16"/>
      <c r="I1033" s="16"/>
      <c r="J1033" s="16"/>
      <c r="K1033" s="16"/>
      <c r="L1033" s="16"/>
      <c r="M1033" s="16"/>
      <c r="N1033" s="2">
        <f>N1014</f>
        <v>43432</v>
      </c>
      <c r="O1033" s="3">
        <f t="shared" si="528"/>
        <v>0.79166666666666563</v>
      </c>
      <c r="P1033" s="4">
        <f t="shared" si="529"/>
        <v>0.81249999999999889</v>
      </c>
      <c r="Q1033" s="176" t="s">
        <v>10</v>
      </c>
      <c r="R1033" s="6" t="s">
        <v>888</v>
      </c>
      <c r="S1033" s="5">
        <f t="shared" si="533"/>
        <v>2.0833333333333259E-2</v>
      </c>
    </row>
    <row r="1034" spans="1:19" ht="10.5" customHeight="1" outlineLevel="1" x14ac:dyDescent="0.2">
      <c r="A1034" s="17">
        <f t="shared" ref="A1034:M1034" si="534">SUM(A1015:A1033)</f>
        <v>0</v>
      </c>
      <c r="B1034" s="17">
        <f t="shared" si="534"/>
        <v>4.1666666666666519E-2</v>
      </c>
      <c r="C1034" s="17">
        <f t="shared" si="534"/>
        <v>0</v>
      </c>
      <c r="D1034" s="17">
        <f t="shared" si="534"/>
        <v>4.1666666666666574E-2</v>
      </c>
      <c r="E1034" s="17">
        <f t="shared" si="534"/>
        <v>0</v>
      </c>
      <c r="F1034" s="17">
        <f t="shared" si="534"/>
        <v>4.1666666666666574E-2</v>
      </c>
      <c r="G1034" s="17">
        <f t="shared" si="534"/>
        <v>0.14583333333333293</v>
      </c>
      <c r="H1034" s="17">
        <f t="shared" si="534"/>
        <v>2.0833333333333259E-2</v>
      </c>
      <c r="I1034" s="17">
        <f t="shared" si="534"/>
        <v>4.1666666666666574E-2</v>
      </c>
      <c r="J1034" s="17">
        <f t="shared" si="534"/>
        <v>0</v>
      </c>
      <c r="K1034" s="17">
        <f t="shared" si="534"/>
        <v>0</v>
      </c>
      <c r="L1034" s="17">
        <f t="shared" si="534"/>
        <v>6.2499999999999778E-2</v>
      </c>
      <c r="M1034" s="17">
        <f t="shared" si="534"/>
        <v>0</v>
      </c>
      <c r="N1034" s="55" t="b">
        <f>SUM(A1034:M1034) = S1034</f>
        <v>1</v>
      </c>
      <c r="O1034" s="23"/>
      <c r="P1034" s="23"/>
      <c r="Q1034" s="49"/>
      <c r="R1034" s="49"/>
      <c r="S1034" s="17">
        <f>SUM(S1015:S1033)</f>
        <v>0.3958333333333322</v>
      </c>
    </row>
    <row r="1035" spans="1:19" ht="10.5" customHeight="1" outlineLevel="1" x14ac:dyDescent="0.2">
      <c r="A1035" s="8">
        <f t="shared" ref="A1035:C1035" si="535">(A1034-INT(A1034))*24</f>
        <v>0</v>
      </c>
      <c r="B1035" s="8">
        <f t="shared" si="535"/>
        <v>0.99999999999999645</v>
      </c>
      <c r="C1035" s="8">
        <f t="shared" si="535"/>
        <v>0</v>
      </c>
      <c r="D1035" s="18">
        <f>(D1034-INT(D1034))*24</f>
        <v>0.99999999999999778</v>
      </c>
      <c r="E1035" s="18">
        <f>(E1034-INT(E1034))*24</f>
        <v>0</v>
      </c>
      <c r="F1035" s="18">
        <f>(F1034-INT(F1034))*24</f>
        <v>0.99999999999999778</v>
      </c>
      <c r="G1035" s="18">
        <f>(G1034-INT(G1034))*24</f>
        <v>3.4999999999999902</v>
      </c>
      <c r="H1035" s="18">
        <f t="shared" ref="H1035:M1035" si="536">(H1034-INT(H1034))*24</f>
        <v>0.49999999999999822</v>
      </c>
      <c r="I1035" s="18">
        <f t="shared" si="536"/>
        <v>0.99999999999999778</v>
      </c>
      <c r="J1035" s="18">
        <f t="shared" si="536"/>
        <v>0</v>
      </c>
      <c r="K1035" s="18">
        <f t="shared" si="536"/>
        <v>0</v>
      </c>
      <c r="L1035" s="18">
        <f t="shared" si="536"/>
        <v>1.4999999999999947</v>
      </c>
      <c r="M1035" s="57">
        <f t="shared" si="536"/>
        <v>0</v>
      </c>
      <c r="N1035" s="26">
        <f>SUM(A1035:M1035)</f>
        <v>9.4999999999999734</v>
      </c>
      <c r="O1035" s="24"/>
      <c r="P1035" s="24"/>
      <c r="Q1035" s="50"/>
      <c r="R1035" s="50"/>
      <c r="S1035" s="52"/>
    </row>
    <row r="1036" spans="1:19" ht="10.5" customHeight="1" outlineLevel="1" thickBot="1" x14ac:dyDescent="0.25">
      <c r="A1036" s="27"/>
      <c r="B1036" s="19"/>
      <c r="C1036" s="19"/>
      <c r="D1036" s="20">
        <f>SUM(A1035:D1035)</f>
        <v>1.9999999999999942</v>
      </c>
      <c r="E1036" s="20">
        <f t="shared" ref="E1036:M1036" si="537">E1035</f>
        <v>0</v>
      </c>
      <c r="F1036" s="20">
        <f t="shared" si="537"/>
        <v>0.99999999999999778</v>
      </c>
      <c r="G1036" s="20">
        <f t="shared" si="537"/>
        <v>3.4999999999999902</v>
      </c>
      <c r="H1036" s="20">
        <f t="shared" si="537"/>
        <v>0.49999999999999822</v>
      </c>
      <c r="I1036" s="20">
        <f t="shared" si="537"/>
        <v>0.99999999999999778</v>
      </c>
      <c r="J1036" s="20">
        <f t="shared" si="537"/>
        <v>0</v>
      </c>
      <c r="K1036" s="20">
        <f t="shared" si="537"/>
        <v>0</v>
      </c>
      <c r="L1036" s="20">
        <f t="shared" si="537"/>
        <v>1.4999999999999947</v>
      </c>
      <c r="M1036" s="58">
        <f t="shared" si="537"/>
        <v>0</v>
      </c>
      <c r="N1036" s="60">
        <f>S1036</f>
        <v>0.3958333333333322</v>
      </c>
      <c r="O1036" s="25"/>
      <c r="P1036" s="25"/>
      <c r="Q1036" s="51"/>
      <c r="R1036" s="51"/>
      <c r="S1036" s="54">
        <f>SUM(S1034:S1035)</f>
        <v>0.3958333333333322</v>
      </c>
    </row>
    <row r="1037" spans="1:19" ht="10.5" customHeight="1" outlineLevel="1" thickBot="1" x14ac:dyDescent="0.25">
      <c r="A1037" s="39"/>
      <c r="B1037" s="40" t="s">
        <v>252</v>
      </c>
      <c r="C1037" s="40" t="s">
        <v>19</v>
      </c>
      <c r="D1037" s="40" t="s">
        <v>3</v>
      </c>
      <c r="E1037" s="59" t="s">
        <v>24</v>
      </c>
      <c r="F1037" s="40" t="s">
        <v>12</v>
      </c>
      <c r="G1037" s="39" t="s">
        <v>10</v>
      </c>
      <c r="H1037" s="39" t="s">
        <v>11</v>
      </c>
      <c r="I1037" s="39" t="s">
        <v>15</v>
      </c>
      <c r="J1037" s="39" t="s">
        <v>13</v>
      </c>
      <c r="K1037" s="39" t="s">
        <v>368</v>
      </c>
      <c r="L1037" s="39" t="s">
        <v>687</v>
      </c>
      <c r="M1037" s="59" t="s">
        <v>26</v>
      </c>
      <c r="N1037" s="56">
        <f>N1014+1</f>
        <v>43433</v>
      </c>
      <c r="O1037" s="4">
        <v>0.39583333333333331</v>
      </c>
      <c r="P1037" s="4">
        <f>O1037</f>
        <v>0.39583333333333331</v>
      </c>
      <c r="Q1037" s="47" t="s">
        <v>23</v>
      </c>
      <c r="R1037" s="86" t="s">
        <v>896</v>
      </c>
      <c r="S1037" s="5">
        <f t="shared" ref="S1037" si="538">SUM(P1037-O1037)</f>
        <v>0</v>
      </c>
    </row>
    <row r="1038" spans="1:19" ht="10.5" customHeight="1" outlineLevel="1" x14ac:dyDescent="0.2">
      <c r="B1038" s="16"/>
      <c r="C1038" s="13"/>
      <c r="D1038" s="16">
        <f>S1038</f>
        <v>2.0833333333333315E-2</v>
      </c>
      <c r="E1038" s="16"/>
      <c r="F1038" s="16"/>
      <c r="G1038" s="16"/>
      <c r="H1038" s="16"/>
      <c r="J1038" s="16"/>
      <c r="M1038" s="16"/>
      <c r="N1038" s="2">
        <f>N1037</f>
        <v>43433</v>
      </c>
      <c r="O1038" s="3">
        <f>SUM(P1037)</f>
        <v>0.39583333333333331</v>
      </c>
      <c r="P1038" s="4">
        <f>P1037+0.0208333333333333</f>
        <v>0.41666666666666663</v>
      </c>
      <c r="Q1038" s="176" t="s">
        <v>3</v>
      </c>
      <c r="R1038" s="6" t="s">
        <v>21</v>
      </c>
      <c r="S1038" s="5">
        <f t="shared" ref="S1038:S1039" si="539">SUM(P1038-O1038)</f>
        <v>2.0833333333333315E-2</v>
      </c>
    </row>
    <row r="1039" spans="1:19" ht="10.5" customHeight="1" outlineLevel="1" x14ac:dyDescent="0.2">
      <c r="B1039" s="16"/>
      <c r="C1039" s="13"/>
      <c r="D1039" s="16"/>
      <c r="E1039" s="16"/>
      <c r="F1039" s="16"/>
      <c r="G1039" s="16">
        <f>S1039</f>
        <v>2.0833333333333315E-2</v>
      </c>
      <c r="H1039" s="16"/>
      <c r="I1039" s="16"/>
      <c r="J1039" s="16"/>
      <c r="K1039" s="16"/>
      <c r="M1039" s="16"/>
      <c r="N1039" s="2">
        <f>N1037</f>
        <v>43433</v>
      </c>
      <c r="O1039" s="3">
        <f t="shared" ref="O1039:O1052" si="540">SUM(P1038)</f>
        <v>0.41666666666666663</v>
      </c>
      <c r="P1039" s="4">
        <f t="shared" ref="P1039:P1052" si="541">P1038+0.0208333333333333</f>
        <v>0.43749999999999994</v>
      </c>
      <c r="Q1039" s="176" t="s">
        <v>10</v>
      </c>
      <c r="R1039" s="86" t="s">
        <v>897</v>
      </c>
      <c r="S1039" s="5">
        <f t="shared" si="539"/>
        <v>2.0833333333333315E-2</v>
      </c>
    </row>
    <row r="1040" spans="1:19" ht="10.5" customHeight="1" outlineLevel="1" x14ac:dyDescent="0.2">
      <c r="B1040" s="16"/>
      <c r="C1040" s="13"/>
      <c r="D1040" s="5"/>
      <c r="E1040" s="16"/>
      <c r="F1040" s="16"/>
      <c r="G1040" s="16">
        <f>S1040</f>
        <v>2.0833333333333315E-2</v>
      </c>
      <c r="H1040" s="16"/>
      <c r="I1040" s="16"/>
      <c r="J1040" s="16"/>
      <c r="K1040" s="16"/>
      <c r="L1040" s="16"/>
      <c r="M1040" s="13"/>
      <c r="N1040" s="2">
        <f>N1037</f>
        <v>43433</v>
      </c>
      <c r="O1040" s="3">
        <f t="shared" si="540"/>
        <v>0.43749999999999994</v>
      </c>
      <c r="P1040" s="4">
        <f t="shared" si="541"/>
        <v>0.45833333333333326</v>
      </c>
      <c r="Q1040" s="176" t="s">
        <v>10</v>
      </c>
      <c r="R1040" s="86" t="s">
        <v>897</v>
      </c>
      <c r="S1040" s="5">
        <f>SUM(P1040-O1040)</f>
        <v>2.0833333333333315E-2</v>
      </c>
    </row>
    <row r="1041" spans="1:19" ht="10.5" customHeight="1" outlineLevel="1" x14ac:dyDescent="0.2">
      <c r="B1041" s="16"/>
      <c r="C1041" s="13"/>
      <c r="D1041" s="16"/>
      <c r="E1041" s="16"/>
      <c r="F1041" s="16"/>
      <c r="G1041" s="16">
        <f>S1041</f>
        <v>2.0833333333333315E-2</v>
      </c>
      <c r="H1041" s="16"/>
      <c r="I1041" s="16"/>
      <c r="J1041" s="16"/>
      <c r="K1041" s="16"/>
      <c r="L1041" s="16"/>
      <c r="M1041" s="16"/>
      <c r="N1041" s="2">
        <f>N1037</f>
        <v>43433</v>
      </c>
      <c r="O1041" s="3">
        <f t="shared" si="540"/>
        <v>0.45833333333333326</v>
      </c>
      <c r="P1041" s="4">
        <f t="shared" si="541"/>
        <v>0.47916666666666657</v>
      </c>
      <c r="Q1041" s="176" t="s">
        <v>10</v>
      </c>
      <c r="R1041" s="86" t="s">
        <v>897</v>
      </c>
      <c r="S1041" s="5">
        <f>SUM(P1041-O1041)</f>
        <v>2.0833333333333315E-2</v>
      </c>
    </row>
    <row r="1042" spans="1:19" ht="10.5" customHeight="1" outlineLevel="1" x14ac:dyDescent="0.2">
      <c r="B1042" s="16"/>
      <c r="C1042" s="13"/>
      <c r="D1042" s="16"/>
      <c r="E1042" s="16"/>
      <c r="F1042" s="16"/>
      <c r="G1042" s="16">
        <f>S1042</f>
        <v>2.0833333333333315E-2</v>
      </c>
      <c r="H1042" s="16"/>
      <c r="I1042" s="16"/>
      <c r="J1042" s="16"/>
      <c r="K1042" s="16"/>
      <c r="L1042" s="16"/>
      <c r="M1042" s="16"/>
      <c r="N1042" s="2">
        <f>N1037</f>
        <v>43433</v>
      </c>
      <c r="O1042" s="3">
        <f t="shared" si="540"/>
        <v>0.47916666666666657</v>
      </c>
      <c r="P1042" s="4">
        <f t="shared" si="541"/>
        <v>0.49999999999999989</v>
      </c>
      <c r="Q1042" s="176" t="s">
        <v>10</v>
      </c>
      <c r="R1042" s="86" t="s">
        <v>897</v>
      </c>
      <c r="S1042" s="5">
        <f>SUM(P1042-O1042)</f>
        <v>2.0833333333333315E-2</v>
      </c>
    </row>
    <row r="1043" spans="1:19" ht="10.5" customHeight="1" outlineLevel="1" x14ac:dyDescent="0.2">
      <c r="B1043" s="16">
        <f>S1043</f>
        <v>2.0833333333333259E-2</v>
      </c>
      <c r="C1043" s="13"/>
      <c r="D1043" s="16"/>
      <c r="E1043" s="16"/>
      <c r="F1043" s="16"/>
      <c r="G1043" s="16"/>
      <c r="H1043" s="16"/>
      <c r="I1043" s="16"/>
      <c r="J1043" s="16"/>
      <c r="K1043" s="16"/>
      <c r="L1043" s="16"/>
      <c r="M1043" s="16"/>
      <c r="N1043" s="2">
        <f>N1037</f>
        <v>43433</v>
      </c>
      <c r="O1043" s="3">
        <f t="shared" si="540"/>
        <v>0.49999999999999989</v>
      </c>
      <c r="P1043" s="4">
        <f t="shared" si="541"/>
        <v>0.52083333333333315</v>
      </c>
      <c r="Q1043" s="176" t="s">
        <v>252</v>
      </c>
      <c r="R1043" s="14" t="s">
        <v>898</v>
      </c>
      <c r="S1043" s="5">
        <f>SUM(P1043-O1043)</f>
        <v>2.0833333333333259E-2</v>
      </c>
    </row>
    <row r="1044" spans="1:19" ht="10.5" customHeight="1" outlineLevel="1" x14ac:dyDescent="0.2">
      <c r="B1044" s="16">
        <f>S1044</f>
        <v>2.0833333333333259E-2</v>
      </c>
      <c r="C1044" s="13"/>
      <c r="D1044" s="16"/>
      <c r="E1044" s="16"/>
      <c r="F1044" s="16"/>
      <c r="G1044" s="16"/>
      <c r="H1044" s="16"/>
      <c r="I1044" s="16"/>
      <c r="J1044" s="16"/>
      <c r="K1044" s="16"/>
      <c r="L1044" s="16"/>
      <c r="M1044" s="16"/>
      <c r="N1044" s="2">
        <f>N1037</f>
        <v>43433</v>
      </c>
      <c r="O1044" s="3">
        <f t="shared" si="540"/>
        <v>0.52083333333333315</v>
      </c>
      <c r="P1044" s="4">
        <f t="shared" si="541"/>
        <v>0.54166666666666641</v>
      </c>
      <c r="Q1044" s="176" t="s">
        <v>252</v>
      </c>
      <c r="R1044" s="14" t="s">
        <v>898</v>
      </c>
      <c r="S1044" s="5">
        <f t="shared" ref="S1044:S1045" si="542">SUM(P1044-O1044)</f>
        <v>2.0833333333333259E-2</v>
      </c>
    </row>
    <row r="1045" spans="1:19" ht="10.5" customHeight="1" outlineLevel="1" x14ac:dyDescent="0.2">
      <c r="B1045" s="16">
        <f>S1045</f>
        <v>2.0833333333333259E-2</v>
      </c>
      <c r="C1045" s="13"/>
      <c r="D1045" s="16"/>
      <c r="E1045" s="16"/>
      <c r="F1045" s="16"/>
      <c r="G1045" s="16"/>
      <c r="H1045" s="16"/>
      <c r="I1045" s="16"/>
      <c r="J1045" s="16"/>
      <c r="L1045" s="16"/>
      <c r="M1045" s="16"/>
      <c r="N1045" s="2">
        <f>N1037</f>
        <v>43433</v>
      </c>
      <c r="O1045" s="3">
        <f t="shared" si="540"/>
        <v>0.54166666666666641</v>
      </c>
      <c r="P1045" s="4">
        <f t="shared" si="541"/>
        <v>0.56249999999999967</v>
      </c>
      <c r="Q1045" s="176" t="s">
        <v>252</v>
      </c>
      <c r="R1045" s="14" t="s">
        <v>898</v>
      </c>
      <c r="S1045" s="5">
        <f t="shared" si="542"/>
        <v>2.0833333333333259E-2</v>
      </c>
    </row>
    <row r="1046" spans="1:19" ht="10.5" customHeight="1" outlineLevel="1" x14ac:dyDescent="0.2">
      <c r="B1046" s="16"/>
      <c r="C1046" s="13"/>
      <c r="D1046" s="16"/>
      <c r="E1046" s="16"/>
      <c r="F1046" s="16"/>
      <c r="G1046" s="16"/>
      <c r="H1046" s="16"/>
      <c r="I1046" s="16">
        <f>S1046</f>
        <v>2.0833333333333259E-2</v>
      </c>
      <c r="J1046" s="16"/>
      <c r="K1046" s="16"/>
      <c r="L1046" s="16"/>
      <c r="M1046" s="16"/>
      <c r="N1046" s="2">
        <f>N1037</f>
        <v>43433</v>
      </c>
      <c r="O1046" s="3">
        <f t="shared" si="540"/>
        <v>0.56249999999999967</v>
      </c>
      <c r="P1046" s="4">
        <f t="shared" si="541"/>
        <v>0.58333333333333293</v>
      </c>
      <c r="Q1046" s="176" t="s">
        <v>36</v>
      </c>
      <c r="R1046" s="86" t="s">
        <v>895</v>
      </c>
      <c r="S1046" s="5">
        <f>SUM(P1046-O1046)</f>
        <v>2.0833333333333259E-2</v>
      </c>
    </row>
    <row r="1047" spans="1:19" ht="10.5" customHeight="1" outlineLevel="1" x14ac:dyDescent="0.2">
      <c r="B1047" s="16"/>
      <c r="C1047" s="16"/>
      <c r="D1047" s="16"/>
      <c r="E1047" s="16"/>
      <c r="F1047" s="16"/>
      <c r="G1047" s="16">
        <f>S1047</f>
        <v>2.0833333333333259E-2</v>
      </c>
      <c r="H1047" s="16"/>
      <c r="I1047" s="16"/>
      <c r="J1047" s="16"/>
      <c r="K1047" s="16"/>
      <c r="L1047" s="16"/>
      <c r="M1047" s="16"/>
      <c r="N1047" s="2">
        <f>N1037</f>
        <v>43433</v>
      </c>
      <c r="O1047" s="3">
        <f t="shared" si="540"/>
        <v>0.58333333333333293</v>
      </c>
      <c r="P1047" s="4">
        <f t="shared" si="541"/>
        <v>0.60416666666666619</v>
      </c>
      <c r="Q1047" s="176" t="s">
        <v>10</v>
      </c>
      <c r="R1047" s="86" t="s">
        <v>897</v>
      </c>
      <c r="S1047" s="5">
        <f>SUM(P1047-O1047)</f>
        <v>2.0833333333333259E-2</v>
      </c>
    </row>
    <row r="1048" spans="1:19" ht="10.5" customHeight="1" outlineLevel="1" x14ac:dyDescent="0.2">
      <c r="B1048" s="16"/>
      <c r="C1048" s="16"/>
      <c r="D1048" s="16"/>
      <c r="E1048" s="16"/>
      <c r="F1048" s="16"/>
      <c r="G1048" s="16"/>
      <c r="H1048" s="16"/>
      <c r="I1048" s="16"/>
      <c r="J1048" s="16"/>
      <c r="K1048" s="16">
        <f>S1048</f>
        <v>2.0833333333333259E-2</v>
      </c>
      <c r="L1048" s="16"/>
      <c r="M1048" s="16"/>
      <c r="N1048" s="2">
        <f>N1037</f>
        <v>43433</v>
      </c>
      <c r="O1048" s="3">
        <f t="shared" si="540"/>
        <v>0.60416666666666619</v>
      </c>
      <c r="P1048" s="4">
        <f t="shared" si="541"/>
        <v>0.62499999999999944</v>
      </c>
      <c r="Q1048" s="176" t="s">
        <v>368</v>
      </c>
      <c r="R1048" s="86" t="s">
        <v>899</v>
      </c>
      <c r="S1048" s="5">
        <f t="shared" ref="S1048:S1050" si="543">SUM(P1048-O1048)</f>
        <v>2.0833333333333259E-2</v>
      </c>
    </row>
    <row r="1049" spans="1:19" ht="10.5" customHeight="1" outlineLevel="1" x14ac:dyDescent="0.2">
      <c r="B1049" s="16"/>
      <c r="C1049" s="16"/>
      <c r="D1049" s="16"/>
      <c r="E1049" s="16"/>
      <c r="F1049" s="16"/>
      <c r="G1049" s="16"/>
      <c r="H1049" s="16"/>
      <c r="I1049" s="16"/>
      <c r="J1049" s="16"/>
      <c r="K1049" s="16">
        <f>S1049</f>
        <v>2.0833333333333259E-2</v>
      </c>
      <c r="L1049" s="16"/>
      <c r="M1049" s="16"/>
      <c r="N1049" s="2">
        <f>N1037</f>
        <v>43433</v>
      </c>
      <c r="O1049" s="3">
        <f t="shared" si="540"/>
        <v>0.62499999999999944</v>
      </c>
      <c r="P1049" s="4">
        <f t="shared" si="541"/>
        <v>0.6458333333333327</v>
      </c>
      <c r="Q1049" s="176" t="s">
        <v>368</v>
      </c>
      <c r="R1049" s="86" t="s">
        <v>899</v>
      </c>
      <c r="S1049" s="5">
        <f t="shared" si="543"/>
        <v>2.0833333333333259E-2</v>
      </c>
    </row>
    <row r="1050" spans="1:19" ht="10.5" customHeight="1" outlineLevel="1" x14ac:dyDescent="0.2">
      <c r="B1050" s="16"/>
      <c r="C1050" s="16"/>
      <c r="D1050" s="16"/>
      <c r="E1050" s="16"/>
      <c r="F1050" s="16"/>
      <c r="G1050" s="16"/>
      <c r="H1050" s="16"/>
      <c r="I1050" s="16"/>
      <c r="J1050" s="16"/>
      <c r="K1050" s="16"/>
      <c r="L1050" s="16">
        <f>S1050</f>
        <v>2.0833333333333259E-2</v>
      </c>
      <c r="M1050" s="16"/>
      <c r="N1050" s="2">
        <f>N1037</f>
        <v>43433</v>
      </c>
      <c r="O1050" s="3">
        <f t="shared" si="540"/>
        <v>0.6458333333333327</v>
      </c>
      <c r="P1050" s="4">
        <f t="shared" si="541"/>
        <v>0.66666666666666596</v>
      </c>
      <c r="Q1050" s="176" t="s">
        <v>687</v>
      </c>
      <c r="R1050" s="86" t="s">
        <v>893</v>
      </c>
      <c r="S1050" s="5">
        <f t="shared" si="543"/>
        <v>2.0833333333333259E-2</v>
      </c>
    </row>
    <row r="1051" spans="1:19" ht="10.5" customHeight="1" outlineLevel="1" x14ac:dyDescent="0.2">
      <c r="B1051" s="16"/>
      <c r="C1051" s="16"/>
      <c r="D1051" s="16"/>
      <c r="E1051" s="16"/>
      <c r="F1051" s="16"/>
      <c r="G1051" s="16"/>
      <c r="H1051" s="16"/>
      <c r="I1051" s="16"/>
      <c r="J1051" s="16"/>
      <c r="K1051" s="16">
        <f>S1051</f>
        <v>2.0833333333333259E-2</v>
      </c>
      <c r="L1051" s="16"/>
      <c r="M1051" s="16"/>
      <c r="N1051" s="2">
        <f>N1037</f>
        <v>43433</v>
      </c>
      <c r="O1051" s="3">
        <f t="shared" si="540"/>
        <v>0.66666666666666596</v>
      </c>
      <c r="P1051" s="4">
        <f t="shared" si="541"/>
        <v>0.68749999999999922</v>
      </c>
      <c r="Q1051" s="176" t="s">
        <v>368</v>
      </c>
      <c r="R1051" s="86" t="s">
        <v>892</v>
      </c>
      <c r="S1051" s="5">
        <f>SUM(P1051-O1051)</f>
        <v>2.0833333333333259E-2</v>
      </c>
    </row>
    <row r="1052" spans="1:19" ht="10.5" customHeight="1" outlineLevel="1" thickBot="1" x14ac:dyDescent="0.25">
      <c r="B1052" s="16"/>
      <c r="C1052" s="16"/>
      <c r="D1052" s="16"/>
      <c r="E1052" s="16"/>
      <c r="F1052" s="16"/>
      <c r="G1052" s="16"/>
      <c r="H1052" s="16"/>
      <c r="I1052" s="16"/>
      <c r="J1052" s="16"/>
      <c r="K1052" s="16">
        <f>S1052</f>
        <v>2.0833333333333259E-2</v>
      </c>
      <c r="L1052" s="16"/>
      <c r="M1052" s="16"/>
      <c r="N1052" s="2">
        <f>N1037</f>
        <v>43433</v>
      </c>
      <c r="O1052" s="3">
        <f t="shared" si="540"/>
        <v>0.68749999999999922</v>
      </c>
      <c r="P1052" s="4">
        <f t="shared" si="541"/>
        <v>0.70833333333333248</v>
      </c>
      <c r="Q1052" s="176" t="s">
        <v>368</v>
      </c>
      <c r="R1052" s="86" t="s">
        <v>892</v>
      </c>
      <c r="S1052" s="5">
        <f>SUM(P1052-O1052)</f>
        <v>2.0833333333333259E-2</v>
      </c>
    </row>
    <row r="1053" spans="1:19" ht="10.5" customHeight="1" outlineLevel="1" x14ac:dyDescent="0.2">
      <c r="A1053" s="17">
        <f t="shared" ref="A1053:M1053" si="544">SUM(A1038:A1052)</f>
        <v>0</v>
      </c>
      <c r="B1053" s="17">
        <f t="shared" si="544"/>
        <v>6.2499999999999778E-2</v>
      </c>
      <c r="C1053" s="17">
        <f t="shared" si="544"/>
        <v>0</v>
      </c>
      <c r="D1053" s="17">
        <f t="shared" si="544"/>
        <v>2.0833333333333315E-2</v>
      </c>
      <c r="E1053" s="17">
        <f t="shared" si="544"/>
        <v>0</v>
      </c>
      <c r="F1053" s="17">
        <f t="shared" si="544"/>
        <v>0</v>
      </c>
      <c r="G1053" s="17">
        <f t="shared" si="544"/>
        <v>0.10416666666666652</v>
      </c>
      <c r="H1053" s="17">
        <f t="shared" si="544"/>
        <v>0</v>
      </c>
      <c r="I1053" s="17">
        <f t="shared" si="544"/>
        <v>2.0833333333333259E-2</v>
      </c>
      <c r="J1053" s="17">
        <f t="shared" si="544"/>
        <v>0</v>
      </c>
      <c r="K1053" s="17">
        <f t="shared" si="544"/>
        <v>8.3333333333333037E-2</v>
      </c>
      <c r="L1053" s="17">
        <f t="shared" si="544"/>
        <v>2.0833333333333259E-2</v>
      </c>
      <c r="M1053" s="17">
        <f t="shared" si="544"/>
        <v>0</v>
      </c>
      <c r="N1053" s="55" t="b">
        <f>SUM(A1053:M1053) = S1053</f>
        <v>1</v>
      </c>
      <c r="O1053" s="23"/>
      <c r="P1053" s="23"/>
      <c r="Q1053" s="49"/>
      <c r="R1053" s="49"/>
      <c r="S1053" s="17">
        <f>SUM(S1038:S1052)</f>
        <v>0.31249999999999917</v>
      </c>
    </row>
    <row r="1054" spans="1:19" ht="10.5" customHeight="1" outlineLevel="1" x14ac:dyDescent="0.2">
      <c r="A1054" s="8">
        <f t="shared" ref="A1054:C1054" si="545">(A1053-INT(A1053))*24</f>
        <v>0</v>
      </c>
      <c r="B1054" s="8">
        <f t="shared" si="545"/>
        <v>1.4999999999999947</v>
      </c>
      <c r="C1054" s="8">
        <f t="shared" si="545"/>
        <v>0</v>
      </c>
      <c r="D1054" s="18">
        <f>(D1053-INT(D1053))*24</f>
        <v>0.49999999999999956</v>
      </c>
      <c r="E1054" s="18">
        <f>(E1053-INT(E1053))*24</f>
        <v>0</v>
      </c>
      <c r="F1054" s="18">
        <f>(F1053-INT(F1053))*24</f>
        <v>0</v>
      </c>
      <c r="G1054" s="18">
        <f>(G1053-INT(G1053))*24</f>
        <v>2.4999999999999964</v>
      </c>
      <c r="H1054" s="18">
        <f t="shared" ref="H1054:M1054" si="546">(H1053-INT(H1053))*24</f>
        <v>0</v>
      </c>
      <c r="I1054" s="18">
        <f t="shared" si="546"/>
        <v>0.49999999999999822</v>
      </c>
      <c r="J1054" s="18">
        <f t="shared" si="546"/>
        <v>0</v>
      </c>
      <c r="K1054" s="18">
        <f t="shared" si="546"/>
        <v>1.9999999999999929</v>
      </c>
      <c r="L1054" s="18">
        <f t="shared" si="546"/>
        <v>0.49999999999999822</v>
      </c>
      <c r="M1054" s="57">
        <f t="shared" si="546"/>
        <v>0</v>
      </c>
      <c r="N1054" s="26">
        <f>SUM(A1054:M1054)</f>
        <v>7.4999999999999805</v>
      </c>
      <c r="O1054" s="24"/>
      <c r="P1054" s="24"/>
      <c r="Q1054" s="50"/>
      <c r="R1054" s="50"/>
      <c r="S1054" s="52"/>
    </row>
    <row r="1055" spans="1:19" ht="10.5" customHeight="1" outlineLevel="1" thickBot="1" x14ac:dyDescent="0.25">
      <c r="A1055" s="27"/>
      <c r="B1055" s="19"/>
      <c r="C1055" s="19"/>
      <c r="D1055" s="20">
        <f>SUM(A1054:D1054)</f>
        <v>1.9999999999999942</v>
      </c>
      <c r="E1055" s="20">
        <f t="shared" ref="E1055:M1055" si="547">E1054</f>
        <v>0</v>
      </c>
      <c r="F1055" s="20">
        <f t="shared" si="547"/>
        <v>0</v>
      </c>
      <c r="G1055" s="20">
        <f t="shared" si="547"/>
        <v>2.4999999999999964</v>
      </c>
      <c r="H1055" s="20">
        <f t="shared" si="547"/>
        <v>0</v>
      </c>
      <c r="I1055" s="20">
        <f t="shared" si="547"/>
        <v>0.49999999999999822</v>
      </c>
      <c r="J1055" s="20">
        <f t="shared" si="547"/>
        <v>0</v>
      </c>
      <c r="K1055" s="20">
        <f t="shared" si="547"/>
        <v>1.9999999999999929</v>
      </c>
      <c r="L1055" s="20">
        <f t="shared" si="547"/>
        <v>0.49999999999999822</v>
      </c>
      <c r="M1055" s="58">
        <f t="shared" si="547"/>
        <v>0</v>
      </c>
      <c r="N1055" s="60">
        <f>S1055</f>
        <v>0.31249999999999917</v>
      </c>
      <c r="O1055" s="25"/>
      <c r="P1055" s="25"/>
      <c r="Q1055" s="51"/>
      <c r="R1055" s="51"/>
      <c r="S1055" s="54">
        <f>SUM(S1053:S1054)</f>
        <v>0.31249999999999917</v>
      </c>
    </row>
    <row r="1056" spans="1:19" ht="10.5" customHeight="1" outlineLevel="1" thickBot="1" x14ac:dyDescent="0.25">
      <c r="A1056" s="39"/>
      <c r="B1056" s="40" t="s">
        <v>252</v>
      </c>
      <c r="C1056" s="40" t="s">
        <v>19</v>
      </c>
      <c r="D1056" s="40" t="s">
        <v>3</v>
      </c>
      <c r="E1056" s="59" t="s">
        <v>24</v>
      </c>
      <c r="F1056" s="40" t="s">
        <v>12</v>
      </c>
      <c r="G1056" s="39" t="s">
        <v>10</v>
      </c>
      <c r="H1056" s="39" t="s">
        <v>11</v>
      </c>
      <c r="I1056" s="39" t="s">
        <v>15</v>
      </c>
      <c r="J1056" s="39" t="s">
        <v>13</v>
      </c>
      <c r="K1056" s="39" t="s">
        <v>368</v>
      </c>
      <c r="L1056" s="39" t="s">
        <v>687</v>
      </c>
      <c r="M1056" s="59" t="s">
        <v>26</v>
      </c>
      <c r="N1056" s="56">
        <f>N1037+1</f>
        <v>43434</v>
      </c>
      <c r="O1056" s="4">
        <v>0.41666666666666669</v>
      </c>
      <c r="P1056" s="4">
        <f>O1056</f>
        <v>0.41666666666666669</v>
      </c>
      <c r="Q1056" s="47" t="s">
        <v>23</v>
      </c>
      <c r="R1056" s="86" t="s">
        <v>661</v>
      </c>
      <c r="S1056" s="5">
        <f t="shared" ref="S1056:S1071" si="548">SUM(P1056-O1056)</f>
        <v>0</v>
      </c>
    </row>
    <row r="1057" spans="1:19" ht="10.5" customHeight="1" outlineLevel="1" x14ac:dyDescent="0.2">
      <c r="B1057" s="16"/>
      <c r="C1057" s="16"/>
      <c r="D1057" s="16">
        <f>S1057</f>
        <v>2.0833333333333315E-2</v>
      </c>
      <c r="E1057" s="16"/>
      <c r="F1057" s="16"/>
      <c r="G1057" s="16"/>
      <c r="H1057" s="16"/>
      <c r="I1057" s="16"/>
      <c r="J1057" s="16"/>
      <c r="K1057" s="16"/>
      <c r="L1057" s="16"/>
      <c r="M1057" s="16"/>
      <c r="N1057" s="2">
        <f>N1056</f>
        <v>43434</v>
      </c>
      <c r="O1057" s="3">
        <f>SUM(P1056)</f>
        <v>0.41666666666666669</v>
      </c>
      <c r="P1057" s="4">
        <f>P1056+0.0208333333333333</f>
        <v>0.4375</v>
      </c>
      <c r="Q1057" s="176" t="s">
        <v>3</v>
      </c>
      <c r="R1057" s="6" t="s">
        <v>21</v>
      </c>
      <c r="S1057" s="5">
        <f t="shared" si="548"/>
        <v>2.0833333333333315E-2</v>
      </c>
    </row>
    <row r="1058" spans="1:19" ht="10.5" customHeight="1" outlineLevel="1" x14ac:dyDescent="0.2">
      <c r="B1058" s="16"/>
      <c r="C1058" s="16"/>
      <c r="D1058" s="16"/>
      <c r="E1058" s="16"/>
      <c r="F1058" s="16"/>
      <c r="G1058" s="16"/>
      <c r="H1058" s="16"/>
      <c r="I1058" s="16"/>
      <c r="J1058" s="16"/>
      <c r="K1058" s="16">
        <f>S1058</f>
        <v>2.0833333333333315E-2</v>
      </c>
      <c r="L1058" s="16"/>
      <c r="M1058" s="16"/>
      <c r="N1058" s="2">
        <f>N1056</f>
        <v>43434</v>
      </c>
      <c r="O1058" s="3">
        <f t="shared" ref="O1058:O1071" si="549">SUM(P1057)</f>
        <v>0.4375</v>
      </c>
      <c r="P1058" s="4">
        <f t="shared" ref="P1058:P1071" si="550">P1057+0.0208333333333333</f>
        <v>0.45833333333333331</v>
      </c>
      <c r="Q1058" s="176" t="s">
        <v>368</v>
      </c>
      <c r="R1058" s="86" t="s">
        <v>904</v>
      </c>
      <c r="S1058" s="5">
        <f t="shared" si="548"/>
        <v>2.0833333333333315E-2</v>
      </c>
    </row>
    <row r="1059" spans="1:19" ht="10.5" customHeight="1" outlineLevel="1" x14ac:dyDescent="0.2">
      <c r="B1059" s="16"/>
      <c r="C1059" s="16"/>
      <c r="D1059" s="16"/>
      <c r="E1059" s="16"/>
      <c r="F1059" s="16"/>
      <c r="G1059" s="16"/>
      <c r="H1059" s="16"/>
      <c r="I1059" s="16"/>
      <c r="J1059" s="16"/>
      <c r="K1059" s="16">
        <f>S1059</f>
        <v>2.0833333333333315E-2</v>
      </c>
      <c r="L1059" s="16"/>
      <c r="M1059" s="16"/>
      <c r="N1059" s="2">
        <f>N1056</f>
        <v>43434</v>
      </c>
      <c r="O1059" s="3">
        <f t="shared" si="549"/>
        <v>0.45833333333333331</v>
      </c>
      <c r="P1059" s="4">
        <f t="shared" si="550"/>
        <v>0.47916666666666663</v>
      </c>
      <c r="Q1059" s="176" t="s">
        <v>368</v>
      </c>
      <c r="R1059" s="86" t="s">
        <v>904</v>
      </c>
      <c r="S1059" s="5">
        <f t="shared" si="548"/>
        <v>2.0833333333333315E-2</v>
      </c>
    </row>
    <row r="1060" spans="1:19" ht="10.5" customHeight="1" outlineLevel="1" x14ac:dyDescent="0.2">
      <c r="B1060" s="16"/>
      <c r="C1060" s="16"/>
      <c r="D1060" s="16"/>
      <c r="E1060" s="16"/>
      <c r="F1060" s="16"/>
      <c r="G1060" s="16"/>
      <c r="H1060" s="16"/>
      <c r="I1060" s="16"/>
      <c r="J1060" s="16"/>
      <c r="K1060" s="16">
        <f>S1060</f>
        <v>2.0833333333333315E-2</v>
      </c>
      <c r="L1060" s="16"/>
      <c r="M1060" s="16"/>
      <c r="N1060" s="2">
        <f>N1056</f>
        <v>43434</v>
      </c>
      <c r="O1060" s="3">
        <f t="shared" si="549"/>
        <v>0.47916666666666663</v>
      </c>
      <c r="P1060" s="4">
        <f t="shared" si="550"/>
        <v>0.49999999999999994</v>
      </c>
      <c r="Q1060" s="176" t="s">
        <v>368</v>
      </c>
      <c r="R1060" s="86" t="s">
        <v>904</v>
      </c>
      <c r="S1060" s="5">
        <f t="shared" si="548"/>
        <v>2.0833333333333315E-2</v>
      </c>
    </row>
    <row r="1061" spans="1:19" ht="10.5" customHeight="1" outlineLevel="1" x14ac:dyDescent="0.2">
      <c r="B1061" s="16"/>
      <c r="C1061" s="16"/>
      <c r="D1061" s="16"/>
      <c r="E1061" s="16"/>
      <c r="F1061" s="16"/>
      <c r="G1061" s="16"/>
      <c r="H1061" s="16"/>
      <c r="I1061" s="16"/>
      <c r="J1061" s="16"/>
      <c r="K1061" s="16">
        <f>S1061</f>
        <v>2.0833333333333315E-2</v>
      </c>
      <c r="L1061" s="16"/>
      <c r="M1061" s="16"/>
      <c r="N1061" s="2">
        <f>N1056</f>
        <v>43434</v>
      </c>
      <c r="O1061" s="3">
        <f t="shared" si="549"/>
        <v>0.49999999999999994</v>
      </c>
      <c r="P1061" s="4">
        <f t="shared" si="550"/>
        <v>0.52083333333333326</v>
      </c>
      <c r="Q1061" s="176" t="s">
        <v>368</v>
      </c>
      <c r="R1061" s="86" t="s">
        <v>904</v>
      </c>
      <c r="S1061" s="5">
        <f t="shared" si="548"/>
        <v>2.0833333333333315E-2</v>
      </c>
    </row>
    <row r="1062" spans="1:19" ht="10.5" customHeight="1" outlineLevel="1" x14ac:dyDescent="0.2">
      <c r="B1062" s="16"/>
      <c r="C1062" s="16"/>
      <c r="D1062" s="16"/>
      <c r="E1062" s="16"/>
      <c r="F1062" s="16"/>
      <c r="G1062" s="16"/>
      <c r="H1062" s="16"/>
      <c r="I1062" s="16"/>
      <c r="J1062" s="16"/>
      <c r="K1062" s="16"/>
      <c r="L1062" s="16">
        <f>S1062</f>
        <v>2.0833333333333259E-2</v>
      </c>
      <c r="M1062" s="16"/>
      <c r="N1062" s="2">
        <f>N1056</f>
        <v>43434</v>
      </c>
      <c r="O1062" s="3">
        <f t="shared" si="549"/>
        <v>0.52083333333333326</v>
      </c>
      <c r="P1062" s="4">
        <f t="shared" si="550"/>
        <v>0.54166666666666652</v>
      </c>
      <c r="Q1062" s="176" t="s">
        <v>687</v>
      </c>
      <c r="R1062" s="86" t="s">
        <v>901</v>
      </c>
      <c r="S1062" s="5">
        <f t="shared" si="548"/>
        <v>2.0833333333333259E-2</v>
      </c>
    </row>
    <row r="1063" spans="1:19" ht="10.5" customHeight="1" outlineLevel="1" x14ac:dyDescent="0.2">
      <c r="B1063" s="16"/>
      <c r="C1063" s="16"/>
      <c r="D1063" s="16"/>
      <c r="E1063" s="16"/>
      <c r="F1063" s="16"/>
      <c r="G1063" s="16"/>
      <c r="H1063" s="16"/>
      <c r="I1063" s="16"/>
      <c r="J1063" s="16"/>
      <c r="K1063" s="16"/>
      <c r="L1063" s="16">
        <f>S1063</f>
        <v>2.0833333333333259E-2</v>
      </c>
      <c r="M1063" s="16"/>
      <c r="N1063" s="2">
        <f>N1056</f>
        <v>43434</v>
      </c>
      <c r="O1063" s="3">
        <f t="shared" si="549"/>
        <v>0.54166666666666652</v>
      </c>
      <c r="P1063" s="4">
        <f t="shared" si="550"/>
        <v>0.56249999999999978</v>
      </c>
      <c r="Q1063" s="176" t="s">
        <v>687</v>
      </c>
      <c r="R1063" s="86" t="s">
        <v>901</v>
      </c>
      <c r="S1063" s="5">
        <f t="shared" si="548"/>
        <v>2.0833333333333259E-2</v>
      </c>
    </row>
    <row r="1064" spans="1:19" ht="10.5" customHeight="1" outlineLevel="1" x14ac:dyDescent="0.2">
      <c r="B1064" s="16"/>
      <c r="C1064" s="16"/>
      <c r="D1064" s="16"/>
      <c r="E1064" s="16"/>
      <c r="F1064" s="16"/>
      <c r="G1064" s="16"/>
      <c r="H1064" s="16"/>
      <c r="I1064" s="16"/>
      <c r="J1064" s="16"/>
      <c r="K1064" s="16"/>
      <c r="L1064" s="16">
        <f>S1064</f>
        <v>2.0833333333333259E-2</v>
      </c>
      <c r="M1064" s="16"/>
      <c r="N1064" s="2">
        <f>N1056</f>
        <v>43434</v>
      </c>
      <c r="O1064" s="3">
        <f t="shared" si="549"/>
        <v>0.56249999999999978</v>
      </c>
      <c r="P1064" s="4">
        <f t="shared" si="550"/>
        <v>0.58333333333333304</v>
      </c>
      <c r="Q1064" s="176" t="s">
        <v>687</v>
      </c>
      <c r="R1064" s="86" t="s">
        <v>902</v>
      </c>
      <c r="S1064" s="5">
        <f t="shared" si="548"/>
        <v>2.0833333333333259E-2</v>
      </c>
    </row>
    <row r="1065" spans="1:19" ht="10.5" customHeight="1" outlineLevel="1" x14ac:dyDescent="0.2">
      <c r="B1065" s="16"/>
      <c r="C1065" s="16"/>
      <c r="D1065" s="16"/>
      <c r="E1065" s="16"/>
      <c r="F1065" s="16"/>
      <c r="G1065" s="16"/>
      <c r="H1065" s="16"/>
      <c r="I1065" s="16"/>
      <c r="J1065" s="16"/>
      <c r="K1065" s="16">
        <f t="shared" ref="K1065:K1071" si="551">S1065</f>
        <v>2.0833333333333259E-2</v>
      </c>
      <c r="L1065" s="16"/>
      <c r="M1065" s="16"/>
      <c r="N1065" s="2">
        <f>N1056</f>
        <v>43434</v>
      </c>
      <c r="O1065" s="3">
        <f t="shared" si="549"/>
        <v>0.58333333333333304</v>
      </c>
      <c r="P1065" s="4">
        <f t="shared" si="550"/>
        <v>0.6041666666666663</v>
      </c>
      <c r="Q1065" s="176" t="s">
        <v>368</v>
      </c>
      <c r="R1065" s="86" t="s">
        <v>900</v>
      </c>
      <c r="S1065" s="5">
        <f t="shared" si="548"/>
        <v>2.0833333333333259E-2</v>
      </c>
    </row>
    <row r="1066" spans="1:19" ht="10.5" customHeight="1" outlineLevel="1" x14ac:dyDescent="0.2">
      <c r="B1066" s="16"/>
      <c r="C1066" s="16"/>
      <c r="D1066" s="16"/>
      <c r="E1066" s="16"/>
      <c r="F1066" s="16"/>
      <c r="G1066" s="16"/>
      <c r="H1066" s="16"/>
      <c r="I1066" s="16"/>
      <c r="J1066" s="16"/>
      <c r="K1066" s="16">
        <f t="shared" si="551"/>
        <v>2.0833333333333259E-2</v>
      </c>
      <c r="L1066" s="16"/>
      <c r="M1066" s="16"/>
      <c r="N1066" s="2">
        <f>N1056</f>
        <v>43434</v>
      </c>
      <c r="O1066" s="3">
        <f t="shared" si="549"/>
        <v>0.6041666666666663</v>
      </c>
      <c r="P1066" s="4">
        <f t="shared" si="550"/>
        <v>0.62499999999999956</v>
      </c>
      <c r="Q1066" s="176" t="s">
        <v>368</v>
      </c>
      <c r="R1066" s="86" t="s">
        <v>900</v>
      </c>
      <c r="S1066" s="5">
        <f t="shared" si="548"/>
        <v>2.0833333333333259E-2</v>
      </c>
    </row>
    <row r="1067" spans="1:19" ht="10.5" customHeight="1" outlineLevel="1" x14ac:dyDescent="0.2">
      <c r="B1067" s="16"/>
      <c r="C1067" s="16"/>
      <c r="D1067" s="16"/>
      <c r="E1067" s="16"/>
      <c r="F1067" s="16"/>
      <c r="G1067" s="16"/>
      <c r="H1067" s="16"/>
      <c r="I1067" s="16"/>
      <c r="J1067" s="16"/>
      <c r="K1067" s="16">
        <f t="shared" si="551"/>
        <v>2.0833333333333259E-2</v>
      </c>
      <c r="L1067" s="16"/>
      <c r="M1067" s="16"/>
      <c r="N1067" s="2">
        <f>N1056</f>
        <v>43434</v>
      </c>
      <c r="O1067" s="3">
        <f t="shared" si="549"/>
        <v>0.62499999999999956</v>
      </c>
      <c r="P1067" s="4">
        <f t="shared" si="550"/>
        <v>0.64583333333333282</v>
      </c>
      <c r="Q1067" s="176" t="s">
        <v>368</v>
      </c>
      <c r="R1067" s="86" t="s">
        <v>903</v>
      </c>
      <c r="S1067" s="5">
        <f t="shared" si="548"/>
        <v>2.0833333333333259E-2</v>
      </c>
    </row>
    <row r="1068" spans="1:19" ht="10.5" customHeight="1" outlineLevel="1" x14ac:dyDescent="0.2">
      <c r="B1068" s="16"/>
      <c r="C1068" s="16"/>
      <c r="D1068" s="16"/>
      <c r="E1068" s="16"/>
      <c r="F1068" s="16"/>
      <c r="G1068" s="16"/>
      <c r="H1068" s="16"/>
      <c r="I1068" s="16"/>
      <c r="J1068" s="16"/>
      <c r="K1068" s="16">
        <f t="shared" si="551"/>
        <v>2.0833333333333259E-2</v>
      </c>
      <c r="L1068" s="16"/>
      <c r="M1068" s="16"/>
      <c r="N1068" s="2">
        <f>N1056</f>
        <v>43434</v>
      </c>
      <c r="O1068" s="3">
        <f t="shared" si="549"/>
        <v>0.64583333333333282</v>
      </c>
      <c r="P1068" s="4">
        <f t="shared" si="550"/>
        <v>0.66666666666666607</v>
      </c>
      <c r="Q1068" s="176" t="s">
        <v>368</v>
      </c>
      <c r="R1068" s="86" t="s">
        <v>903</v>
      </c>
      <c r="S1068" s="5">
        <f t="shared" si="548"/>
        <v>2.0833333333333259E-2</v>
      </c>
    </row>
    <row r="1069" spans="1:19" ht="10.5" customHeight="1" outlineLevel="1" x14ac:dyDescent="0.2">
      <c r="B1069" s="16"/>
      <c r="C1069" s="16"/>
      <c r="D1069" s="16"/>
      <c r="E1069" s="16"/>
      <c r="F1069" s="16"/>
      <c r="G1069" s="16"/>
      <c r="H1069" s="16"/>
      <c r="I1069" s="16"/>
      <c r="J1069" s="16"/>
      <c r="K1069" s="16">
        <f t="shared" si="551"/>
        <v>2.0833333333333259E-2</v>
      </c>
      <c r="L1069" s="16"/>
      <c r="M1069" s="16"/>
      <c r="N1069" s="2">
        <f>N1056</f>
        <v>43434</v>
      </c>
      <c r="O1069" s="3">
        <f t="shared" si="549"/>
        <v>0.66666666666666607</v>
      </c>
      <c r="P1069" s="4">
        <f t="shared" si="550"/>
        <v>0.68749999999999933</v>
      </c>
      <c r="Q1069" s="176" t="s">
        <v>368</v>
      </c>
      <c r="R1069" s="86" t="s">
        <v>903</v>
      </c>
      <c r="S1069" s="5">
        <f t="shared" si="548"/>
        <v>2.0833333333333259E-2</v>
      </c>
    </row>
    <row r="1070" spans="1:19" ht="10.5" customHeight="1" outlineLevel="1" x14ac:dyDescent="0.2">
      <c r="B1070" s="16"/>
      <c r="C1070" s="16"/>
      <c r="D1070" s="16"/>
      <c r="E1070" s="16"/>
      <c r="F1070" s="16"/>
      <c r="G1070" s="16"/>
      <c r="H1070" s="16"/>
      <c r="I1070" s="16"/>
      <c r="J1070" s="16"/>
      <c r="K1070" s="16">
        <f t="shared" si="551"/>
        <v>2.0833333333333259E-2</v>
      </c>
      <c r="L1070" s="16"/>
      <c r="M1070" s="16"/>
      <c r="N1070" s="2">
        <f>N1056</f>
        <v>43434</v>
      </c>
      <c r="O1070" s="3">
        <f t="shared" si="549"/>
        <v>0.68749999999999933</v>
      </c>
      <c r="P1070" s="4">
        <f t="shared" si="550"/>
        <v>0.70833333333333259</v>
      </c>
      <c r="Q1070" s="176" t="s">
        <v>368</v>
      </c>
      <c r="R1070" s="86" t="s">
        <v>903</v>
      </c>
      <c r="S1070" s="5">
        <f t="shared" si="548"/>
        <v>2.0833333333333259E-2</v>
      </c>
    </row>
    <row r="1071" spans="1:19" ht="10.5" customHeight="1" outlineLevel="1" thickBot="1" x14ac:dyDescent="0.25">
      <c r="B1071" s="16"/>
      <c r="C1071" s="16"/>
      <c r="D1071" s="16"/>
      <c r="E1071" s="16"/>
      <c r="F1071" s="16"/>
      <c r="G1071" s="16"/>
      <c r="H1071" s="16"/>
      <c r="I1071" s="16"/>
      <c r="J1071" s="16"/>
      <c r="K1071" s="16">
        <f t="shared" si="551"/>
        <v>2.0833333333333259E-2</v>
      </c>
      <c r="L1071" s="16"/>
      <c r="M1071" s="16"/>
      <c r="N1071" s="2">
        <f>N1056</f>
        <v>43434</v>
      </c>
      <c r="O1071" s="3">
        <f t="shared" si="549"/>
        <v>0.70833333333333259</v>
      </c>
      <c r="P1071" s="4">
        <f t="shared" si="550"/>
        <v>0.72916666666666585</v>
      </c>
      <c r="Q1071" s="176" t="s">
        <v>368</v>
      </c>
      <c r="R1071" s="86" t="s">
        <v>903</v>
      </c>
      <c r="S1071" s="5">
        <f t="shared" si="548"/>
        <v>2.0833333333333259E-2</v>
      </c>
    </row>
    <row r="1072" spans="1:19" ht="10.5" customHeight="1" outlineLevel="1" x14ac:dyDescent="0.2">
      <c r="A1072" s="17">
        <f t="shared" ref="A1072:M1072" si="552">SUM(A1057:A1071)</f>
        <v>0</v>
      </c>
      <c r="B1072" s="17">
        <f t="shared" si="552"/>
        <v>0</v>
      </c>
      <c r="C1072" s="17">
        <f t="shared" si="552"/>
        <v>0</v>
      </c>
      <c r="D1072" s="17">
        <f t="shared" si="552"/>
        <v>2.0833333333333315E-2</v>
      </c>
      <c r="E1072" s="17">
        <f t="shared" si="552"/>
        <v>0</v>
      </c>
      <c r="F1072" s="17">
        <f t="shared" si="552"/>
        <v>0</v>
      </c>
      <c r="G1072" s="17">
        <f t="shared" si="552"/>
        <v>0</v>
      </c>
      <c r="H1072" s="17">
        <f t="shared" si="552"/>
        <v>0</v>
      </c>
      <c r="I1072" s="17">
        <f t="shared" si="552"/>
        <v>0</v>
      </c>
      <c r="J1072" s="17">
        <f t="shared" si="552"/>
        <v>0</v>
      </c>
      <c r="K1072" s="17">
        <f t="shared" si="552"/>
        <v>0.22916666666666607</v>
      </c>
      <c r="L1072" s="17">
        <f t="shared" si="552"/>
        <v>6.2499999999999778E-2</v>
      </c>
      <c r="M1072" s="17">
        <f t="shared" si="552"/>
        <v>0</v>
      </c>
      <c r="N1072" s="150" t="b">
        <f>SUM(A1072:M1072) = S1072</f>
        <v>1</v>
      </c>
      <c r="O1072" s="155"/>
      <c r="P1072" s="7"/>
      <c r="Q1072" s="49"/>
      <c r="R1072" s="49"/>
      <c r="S1072" s="17">
        <f>SUM(S1057:S1071)</f>
        <v>0.31249999999999917</v>
      </c>
    </row>
    <row r="1073" spans="1:19" ht="10.5" customHeight="1" outlineLevel="1" thickBot="1" x14ac:dyDescent="0.25">
      <c r="A1073" s="8">
        <f t="shared" ref="A1073:C1073" si="553">(A1072-INT(A1072))*24</f>
        <v>0</v>
      </c>
      <c r="B1073" s="8">
        <f t="shared" si="553"/>
        <v>0</v>
      </c>
      <c r="C1073" s="8">
        <f t="shared" si="553"/>
        <v>0</v>
      </c>
      <c r="D1073" s="18">
        <f>(D1072-INT(D1072))*24</f>
        <v>0.49999999999999956</v>
      </c>
      <c r="E1073" s="18">
        <f>(E1072-INT(E1072))*24</f>
        <v>0</v>
      </c>
      <c r="F1073" s="18">
        <f>(F1072-INT(F1072))*24</f>
        <v>0</v>
      </c>
      <c r="G1073" s="18">
        <f>(G1072-INT(G1072))*24</f>
        <v>0</v>
      </c>
      <c r="H1073" s="18">
        <f t="shared" ref="H1073:M1073" si="554">(H1072-INT(H1072))*24</f>
        <v>0</v>
      </c>
      <c r="I1073" s="18">
        <f t="shared" si="554"/>
        <v>0</v>
      </c>
      <c r="J1073" s="18">
        <f t="shared" si="554"/>
        <v>0</v>
      </c>
      <c r="K1073" s="18">
        <f t="shared" si="554"/>
        <v>5.4999999999999858</v>
      </c>
      <c r="L1073" s="18">
        <f t="shared" si="554"/>
        <v>1.4999999999999947</v>
      </c>
      <c r="M1073" s="146">
        <f t="shared" si="554"/>
        <v>0</v>
      </c>
      <c r="N1073" s="151">
        <f>SUM(A1073:M1073)</f>
        <v>7.4999999999999805</v>
      </c>
      <c r="O1073" s="153"/>
      <c r="P1073" s="50"/>
      <c r="Q1073" s="50"/>
      <c r="R1073" s="50"/>
      <c r="S1073" s="52"/>
    </row>
    <row r="1074" spans="1:19" ht="10.5" customHeight="1" outlineLevel="1" thickBot="1" x14ac:dyDescent="0.25">
      <c r="A1074" s="15"/>
      <c r="B1074" s="11"/>
      <c r="C1074" s="11"/>
      <c r="D1074" s="20">
        <f>SUM(A1073:D1073)</f>
        <v>0.49999999999999956</v>
      </c>
      <c r="E1074" s="20">
        <f t="shared" ref="E1074:M1074" si="555">E1073</f>
        <v>0</v>
      </c>
      <c r="F1074" s="20">
        <f t="shared" si="555"/>
        <v>0</v>
      </c>
      <c r="G1074" s="20">
        <f t="shared" si="555"/>
        <v>0</v>
      </c>
      <c r="H1074" s="20">
        <f t="shared" si="555"/>
        <v>0</v>
      </c>
      <c r="I1074" s="20">
        <f t="shared" si="555"/>
        <v>0</v>
      </c>
      <c r="J1074" s="20">
        <f t="shared" si="555"/>
        <v>0</v>
      </c>
      <c r="K1074" s="20">
        <f t="shared" si="555"/>
        <v>5.4999999999999858</v>
      </c>
      <c r="L1074" s="20">
        <f t="shared" si="555"/>
        <v>1.4999999999999947</v>
      </c>
      <c r="M1074" s="147">
        <f t="shared" si="555"/>
        <v>0</v>
      </c>
      <c r="N1074" s="147" t="s">
        <v>17</v>
      </c>
      <c r="O1074" s="154">
        <f>SUM(S960,S971,S992,S1011,S1072,S1034,S1053,S1072)</f>
        <v>2.2916666666666599</v>
      </c>
      <c r="P1074" s="159">
        <f>SUM(S962,S973,S994,S1013,S1036,S1055,S1074)</f>
        <v>1.9791666666666607</v>
      </c>
      <c r="Q1074" s="51"/>
      <c r="R1074" s="51"/>
      <c r="S1074" s="54">
        <f>SUM(S1072:S1073)</f>
        <v>0.31249999999999917</v>
      </c>
    </row>
    <row r="1075" spans="1:19" ht="10.5" customHeight="1" x14ac:dyDescent="0.2">
      <c r="A1075" s="8">
        <f t="shared" ref="A1075:M1075" si="556">SUM(A961,A972,A993,A1012,A1073,A1035,A1054)</f>
        <v>0</v>
      </c>
      <c r="B1075" s="8">
        <f t="shared" si="556"/>
        <v>5.4999999999999858</v>
      </c>
      <c r="C1075" s="8">
        <f t="shared" si="556"/>
        <v>0</v>
      </c>
      <c r="D1075" s="8">
        <f t="shared" si="556"/>
        <v>2.999999999999996</v>
      </c>
      <c r="E1075" s="8">
        <f t="shared" si="556"/>
        <v>0</v>
      </c>
      <c r="F1075" s="8">
        <f t="shared" si="556"/>
        <v>0.99999999999999778</v>
      </c>
      <c r="G1075" s="8">
        <f t="shared" si="556"/>
        <v>5.9999999999999867</v>
      </c>
      <c r="H1075" s="8">
        <f t="shared" si="556"/>
        <v>1.4999999999999973</v>
      </c>
      <c r="I1075" s="8">
        <f t="shared" si="556"/>
        <v>9.999999999999968</v>
      </c>
      <c r="J1075" s="8">
        <f t="shared" si="556"/>
        <v>0</v>
      </c>
      <c r="K1075" s="8">
        <f t="shared" si="556"/>
        <v>9.9999999999999698</v>
      </c>
      <c r="L1075" s="8">
        <f t="shared" si="556"/>
        <v>3.4999999999999876</v>
      </c>
      <c r="M1075" s="8">
        <f t="shared" si="556"/>
        <v>0</v>
      </c>
      <c r="N1075" s="157">
        <f>SUM(S961,S972,S993,S1012,S1073,S1035, S1054, S1073)</f>
        <v>0</v>
      </c>
      <c r="O1075" s="160">
        <f>SUM(A1075:M1075)</f>
        <v>40.499999999999886</v>
      </c>
      <c r="P1075" s="161">
        <f>SUM(O1074)+N1075</f>
        <v>2.2916666666666599</v>
      </c>
      <c r="Q1075" s="22"/>
      <c r="R1075" s="22"/>
      <c r="S1075" s="21"/>
    </row>
    <row r="1076" spans="1:19" ht="10.5" customHeight="1" thickBot="1" x14ac:dyDescent="0.25">
      <c r="A1076" s="10"/>
      <c r="B1076" s="11"/>
      <c r="C1076" s="11"/>
      <c r="D1076" s="11">
        <f>SUM(A1075:D1075)</f>
        <v>8.4999999999999822</v>
      </c>
      <c r="E1076" s="32">
        <f t="shared" ref="E1076:M1076" si="557">E1075</f>
        <v>0</v>
      </c>
      <c r="F1076" s="32">
        <f t="shared" si="557"/>
        <v>0.99999999999999778</v>
      </c>
      <c r="G1076" s="32">
        <f t="shared" si="557"/>
        <v>5.9999999999999867</v>
      </c>
      <c r="H1076" s="32">
        <f t="shared" si="557"/>
        <v>1.4999999999999973</v>
      </c>
      <c r="I1076" s="32">
        <f t="shared" si="557"/>
        <v>9.999999999999968</v>
      </c>
      <c r="J1076" s="32">
        <f t="shared" si="557"/>
        <v>0</v>
      </c>
      <c r="K1076" s="32">
        <f t="shared" si="557"/>
        <v>9.9999999999999698</v>
      </c>
      <c r="L1076" s="32">
        <f t="shared" si="557"/>
        <v>3.4999999999999876</v>
      </c>
      <c r="M1076" s="149">
        <f t="shared" si="557"/>
        <v>0</v>
      </c>
      <c r="N1076" s="158">
        <f>IF(SUM(O1075-37.5)&gt;0,SUM(O1075-37.5),0)</f>
        <v>2.9999999999998863</v>
      </c>
      <c r="O1076" s="162">
        <f>SUM(A1076:M1076)</f>
        <v>40.499999999999886</v>
      </c>
      <c r="P1076" s="152">
        <f>(O1074)*24</f>
        <v>54.999999999999837</v>
      </c>
      <c r="Q1076" s="22"/>
      <c r="R1076" s="22"/>
      <c r="S1076" s="34" t="b">
        <f>O1076=P1076</f>
        <v>0</v>
      </c>
    </row>
    <row r="1078" spans="1:19" ht="10.5" customHeight="1" x14ac:dyDescent="0.2">
      <c r="A1078" s="28">
        <f>WEEKNUM(G1078)</f>
        <v>49</v>
      </c>
      <c r="B1078" s="43" t="s">
        <v>4</v>
      </c>
      <c r="C1078" s="178">
        <f>SUM(N1080)-2</f>
        <v>43433</v>
      </c>
      <c r="D1078" s="178"/>
      <c r="E1078" s="29"/>
      <c r="F1078" s="29" t="s">
        <v>5</v>
      </c>
      <c r="G1078" s="178">
        <f>SUM(C1078+6)</f>
        <v>43439</v>
      </c>
      <c r="H1078" s="178"/>
      <c r="I1078" s="29"/>
      <c r="J1078" s="45"/>
      <c r="K1078" s="45"/>
      <c r="L1078" s="29"/>
      <c r="M1078" s="33"/>
      <c r="N1078" s="30" t="s">
        <v>6</v>
      </c>
      <c r="O1078" s="30" t="s">
        <v>7</v>
      </c>
      <c r="P1078" s="31" t="s">
        <v>9</v>
      </c>
      <c r="Q1078" s="48" t="s">
        <v>14</v>
      </c>
      <c r="R1078" s="30" t="s">
        <v>8</v>
      </c>
      <c r="S1078" s="30" t="s">
        <v>1</v>
      </c>
    </row>
    <row r="1079" spans="1:19" ht="10.5" customHeight="1" thickBot="1" x14ac:dyDescent="0.25">
      <c r="B1079" s="102">
        <f t="shared" ref="B1079:F1079" si="558">B1076 +B951</f>
        <v>0</v>
      </c>
      <c r="C1079" s="102">
        <f t="shared" si="558"/>
        <v>0</v>
      </c>
      <c r="D1079" s="102">
        <f t="shared" si="558"/>
        <v>48.499999999999901</v>
      </c>
      <c r="E1079" s="102">
        <f t="shared" si="558"/>
        <v>2.4999999999999964</v>
      </c>
      <c r="F1079" s="102">
        <f t="shared" si="558"/>
        <v>8.4999999999999734</v>
      </c>
      <c r="G1079" s="102">
        <f>G1076 +G951</f>
        <v>109.99999999999969</v>
      </c>
      <c r="H1079" s="102">
        <f t="shared" ref="H1079:M1079" si="559">H1076 +H951</f>
        <v>12.999999999999961</v>
      </c>
      <c r="I1079" s="102">
        <f t="shared" si="559"/>
        <v>56.499999999999844</v>
      </c>
      <c r="J1079" s="102">
        <f t="shared" si="559"/>
        <v>37.499999999999915</v>
      </c>
      <c r="K1079" s="102">
        <f t="shared" si="559"/>
        <v>47.999999999999858</v>
      </c>
      <c r="L1079" s="102">
        <f t="shared" si="559"/>
        <v>39.499999999999901</v>
      </c>
      <c r="M1079" s="102">
        <f t="shared" si="559"/>
        <v>0</v>
      </c>
      <c r="N1079" s="53"/>
      <c r="S1079" s="5" t="s">
        <v>56</v>
      </c>
    </row>
    <row r="1080" spans="1:19" ht="10.5" customHeight="1" outlineLevel="1" thickBot="1" x14ac:dyDescent="0.25">
      <c r="A1080" s="39"/>
      <c r="B1080" s="40" t="s">
        <v>252</v>
      </c>
      <c r="C1080" s="40" t="s">
        <v>19</v>
      </c>
      <c r="D1080" s="40" t="s">
        <v>3</v>
      </c>
      <c r="E1080" s="59" t="s">
        <v>24</v>
      </c>
      <c r="F1080" s="40" t="s">
        <v>12</v>
      </c>
      <c r="G1080" s="39" t="s">
        <v>10</v>
      </c>
      <c r="H1080" s="39" t="s">
        <v>11</v>
      </c>
      <c r="I1080" s="39" t="s">
        <v>15</v>
      </c>
      <c r="J1080" s="39" t="s">
        <v>13</v>
      </c>
      <c r="K1080" s="39" t="s">
        <v>368</v>
      </c>
      <c r="L1080" s="39" t="s">
        <v>687</v>
      </c>
      <c r="M1080" s="59" t="s">
        <v>26</v>
      </c>
      <c r="N1080" s="56">
        <f>N1056+1</f>
        <v>43435</v>
      </c>
      <c r="O1080" s="4">
        <v>0.5625</v>
      </c>
      <c r="P1080" s="4">
        <f>O1080</f>
        <v>0.5625</v>
      </c>
      <c r="Q1080" s="47" t="s">
        <v>23</v>
      </c>
      <c r="R1080" s="86" t="s">
        <v>661</v>
      </c>
      <c r="S1080" s="5" t="s">
        <v>56</v>
      </c>
    </row>
    <row r="1081" spans="1:19" ht="10.5" customHeight="1" outlineLevel="1" x14ac:dyDescent="0.2">
      <c r="B1081" s="16"/>
      <c r="C1081" s="13"/>
      <c r="D1081" s="16"/>
      <c r="E1081" s="16"/>
      <c r="F1081" s="13"/>
      <c r="G1081" s="16"/>
      <c r="H1081" s="16"/>
      <c r="I1081" s="16"/>
      <c r="J1081" s="16"/>
      <c r="M1081" s="16"/>
      <c r="N1081" s="2">
        <f>N1080</f>
        <v>43435</v>
      </c>
      <c r="O1081" s="5">
        <f t="shared" ref="O1081:O1087" si="560">SUM(P1080)</f>
        <v>0.5625</v>
      </c>
      <c r="P1081" s="4">
        <f t="shared" ref="P1081:P1087" si="561">P1080+0.0208333333333333</f>
        <v>0.58333333333333326</v>
      </c>
      <c r="Q1081" s="87" t="s">
        <v>368</v>
      </c>
      <c r="R1081" s="86" t="s">
        <v>875</v>
      </c>
      <c r="S1081" s="5">
        <f>SUM(P1081-O1081)</f>
        <v>2.0833333333333259E-2</v>
      </c>
    </row>
    <row r="1082" spans="1:19" ht="10.5" customHeight="1" outlineLevel="1" x14ac:dyDescent="0.2">
      <c r="B1082" s="16"/>
      <c r="C1082" s="13"/>
      <c r="D1082" s="16"/>
      <c r="E1082" s="16"/>
      <c r="F1082" s="13"/>
      <c r="G1082" s="16"/>
      <c r="H1082" s="16"/>
      <c r="I1082" s="16"/>
      <c r="J1082" s="16"/>
      <c r="K1082" s="16"/>
      <c r="M1082" s="16"/>
      <c r="N1082" s="2">
        <f>N1080</f>
        <v>43435</v>
      </c>
      <c r="O1082" s="5">
        <f t="shared" si="560"/>
        <v>0.58333333333333326</v>
      </c>
      <c r="P1082" s="4">
        <f t="shared" si="561"/>
        <v>0.60416666666666652</v>
      </c>
      <c r="Q1082" s="87" t="s">
        <v>368</v>
      </c>
      <c r="R1082" s="86" t="s">
        <v>875</v>
      </c>
      <c r="S1082" s="5">
        <f>SUM(P1082-O1082)</f>
        <v>2.0833333333333259E-2</v>
      </c>
    </row>
    <row r="1083" spans="1:19" ht="10.5" customHeight="1" outlineLevel="1" x14ac:dyDescent="0.2">
      <c r="B1083" s="16"/>
      <c r="C1083" s="13"/>
      <c r="D1083" s="16"/>
      <c r="E1083" s="16"/>
      <c r="F1083" s="16"/>
      <c r="G1083" s="16"/>
      <c r="H1083" s="16"/>
      <c r="I1083" s="16"/>
      <c r="J1083" s="16"/>
      <c r="K1083" s="16"/>
      <c r="L1083" s="16"/>
      <c r="M1083" s="16"/>
      <c r="N1083" s="2">
        <f>N1080</f>
        <v>43435</v>
      </c>
      <c r="O1083" s="5">
        <f t="shared" si="560"/>
        <v>0.60416666666666652</v>
      </c>
      <c r="P1083" s="4">
        <f t="shared" si="561"/>
        <v>0.62499999999999978</v>
      </c>
      <c r="Q1083" s="87" t="s">
        <v>368</v>
      </c>
      <c r="R1083" s="86" t="s">
        <v>875</v>
      </c>
      <c r="S1083" s="5">
        <f>SUM(P1083-O1083)</f>
        <v>2.0833333333333259E-2</v>
      </c>
    </row>
    <row r="1084" spans="1:19" ht="10.5" customHeight="1" outlineLevel="1" x14ac:dyDescent="0.2">
      <c r="B1084" s="16"/>
      <c r="C1084" s="13"/>
      <c r="D1084" s="16"/>
      <c r="E1084" s="16"/>
      <c r="F1084" s="16"/>
      <c r="G1084" s="16"/>
      <c r="H1084" s="16"/>
      <c r="I1084" s="16"/>
      <c r="J1084" s="16"/>
      <c r="K1084" s="16"/>
      <c r="L1084" s="16"/>
      <c r="M1084" s="16"/>
      <c r="N1084" s="2">
        <f>N1080</f>
        <v>43435</v>
      </c>
      <c r="O1084" s="5">
        <f t="shared" si="560"/>
        <v>0.62499999999999978</v>
      </c>
      <c r="P1084" s="4">
        <f t="shared" si="561"/>
        <v>0.64583333333333304</v>
      </c>
      <c r="Q1084" s="87" t="s">
        <v>368</v>
      </c>
      <c r="R1084" s="86" t="s">
        <v>875</v>
      </c>
      <c r="S1084" s="5">
        <f>SUM(P1084-O1084)</f>
        <v>2.0833333333333259E-2</v>
      </c>
    </row>
    <row r="1085" spans="1:19" ht="10.5" customHeight="1" outlineLevel="1" x14ac:dyDescent="0.2">
      <c r="B1085" s="16"/>
      <c r="C1085" s="13"/>
      <c r="D1085" s="16"/>
      <c r="E1085" s="16"/>
      <c r="F1085" s="16"/>
      <c r="G1085" s="16"/>
      <c r="H1085" s="16"/>
      <c r="I1085" s="16"/>
      <c r="J1085" s="16"/>
      <c r="K1085" s="16"/>
      <c r="L1085" s="16"/>
      <c r="M1085" s="16"/>
      <c r="N1085" s="2">
        <f>N1080</f>
        <v>43435</v>
      </c>
      <c r="O1085" s="5">
        <f t="shared" si="560"/>
        <v>0.64583333333333304</v>
      </c>
      <c r="P1085" s="4">
        <f t="shared" si="561"/>
        <v>0.6666666666666663</v>
      </c>
      <c r="Q1085" s="87" t="s">
        <v>368</v>
      </c>
      <c r="R1085" s="86" t="s">
        <v>875</v>
      </c>
      <c r="S1085" s="5">
        <f>SUM(P1085-O1085)</f>
        <v>2.0833333333333259E-2</v>
      </c>
    </row>
    <row r="1086" spans="1:19" ht="10.5" customHeight="1" outlineLevel="1" x14ac:dyDescent="0.2">
      <c r="B1086" s="16"/>
      <c r="C1086" s="13"/>
      <c r="D1086" s="16"/>
      <c r="E1086" s="16"/>
      <c r="F1086" s="16"/>
      <c r="G1086" s="16"/>
      <c r="H1086" s="16"/>
      <c r="I1086" s="16"/>
      <c r="J1086" s="16"/>
      <c r="K1086" s="16"/>
      <c r="L1086" s="16"/>
      <c r="M1086" s="16"/>
      <c r="N1086" s="2">
        <f>N1080</f>
        <v>43435</v>
      </c>
      <c r="O1086" s="5">
        <f t="shared" si="560"/>
        <v>0.6666666666666663</v>
      </c>
      <c r="P1086" s="4">
        <f t="shared" si="561"/>
        <v>0.68749999999999956</v>
      </c>
      <c r="Q1086" s="87" t="s">
        <v>368</v>
      </c>
      <c r="R1086" s="86" t="s">
        <v>875</v>
      </c>
      <c r="S1086" s="5">
        <f t="shared" ref="S1086" si="562">SUM(P1086-O1086)</f>
        <v>2.0833333333333259E-2</v>
      </c>
    </row>
    <row r="1087" spans="1:19" ht="10.5" customHeight="1" outlineLevel="1" thickBot="1" x14ac:dyDescent="0.25">
      <c r="B1087" s="16"/>
      <c r="C1087" s="13"/>
      <c r="D1087" s="16"/>
      <c r="E1087" s="16"/>
      <c r="F1087" s="16"/>
      <c r="G1087" s="16"/>
      <c r="H1087" s="16"/>
      <c r="I1087" s="5"/>
      <c r="J1087" s="16"/>
      <c r="K1087" s="16"/>
      <c r="L1087" s="16"/>
      <c r="M1087" s="16"/>
      <c r="N1087" s="2">
        <f>N1080</f>
        <v>43435</v>
      </c>
      <c r="O1087" s="5">
        <f t="shared" si="560"/>
        <v>0.68749999999999956</v>
      </c>
      <c r="P1087" s="4">
        <f t="shared" si="561"/>
        <v>0.70833333333333282</v>
      </c>
      <c r="Q1087" s="87" t="s">
        <v>368</v>
      </c>
      <c r="R1087" s="86" t="s">
        <v>875</v>
      </c>
      <c r="S1087" s="5">
        <f>SUM(P1087-O1087)</f>
        <v>2.0833333333333259E-2</v>
      </c>
    </row>
    <row r="1088" spans="1:19" ht="10.5" customHeight="1" outlineLevel="1" x14ac:dyDescent="0.2">
      <c r="A1088" s="17">
        <f t="shared" ref="A1088:M1088" si="563">SUM(A1081:A1087)</f>
        <v>0</v>
      </c>
      <c r="B1088" s="17">
        <f t="shared" si="563"/>
        <v>0</v>
      </c>
      <c r="C1088" s="17">
        <f t="shared" si="563"/>
        <v>0</v>
      </c>
      <c r="D1088" s="17">
        <f t="shared" si="563"/>
        <v>0</v>
      </c>
      <c r="E1088" s="17">
        <f t="shared" si="563"/>
        <v>0</v>
      </c>
      <c r="F1088" s="17">
        <f t="shared" si="563"/>
        <v>0</v>
      </c>
      <c r="G1088" s="17">
        <f t="shared" si="563"/>
        <v>0</v>
      </c>
      <c r="H1088" s="17">
        <f t="shared" si="563"/>
        <v>0</v>
      </c>
      <c r="I1088" s="17">
        <f t="shared" si="563"/>
        <v>0</v>
      </c>
      <c r="J1088" s="17">
        <f t="shared" si="563"/>
        <v>0</v>
      </c>
      <c r="K1088" s="17">
        <f t="shared" si="563"/>
        <v>0</v>
      </c>
      <c r="L1088" s="17">
        <f t="shared" si="563"/>
        <v>0</v>
      </c>
      <c r="M1088" s="17">
        <f t="shared" si="563"/>
        <v>0</v>
      </c>
      <c r="N1088" s="55" t="b">
        <f>SUM(A1088:M1088) = S1088</f>
        <v>0</v>
      </c>
      <c r="O1088" s="23"/>
      <c r="P1088" s="23"/>
      <c r="Q1088" s="49"/>
      <c r="R1088" s="49"/>
      <c r="S1088" s="17">
        <f>SUM(S1081:S1087)</f>
        <v>0.14583333333333282</v>
      </c>
    </row>
    <row r="1089" spans="1:19" ht="10.5" customHeight="1" outlineLevel="1" x14ac:dyDescent="0.2">
      <c r="A1089" s="18">
        <f t="shared" ref="A1089:E1089" si="564">(A1088-INT(A1088))*24</f>
        <v>0</v>
      </c>
      <c r="B1089" s="18">
        <f t="shared" si="564"/>
        <v>0</v>
      </c>
      <c r="C1089" s="18">
        <f t="shared" si="564"/>
        <v>0</v>
      </c>
      <c r="D1089" s="18">
        <f t="shared" si="564"/>
        <v>0</v>
      </c>
      <c r="E1089" s="18">
        <f t="shared" si="564"/>
        <v>0</v>
      </c>
      <c r="F1089" s="18">
        <f>(F1088-INT(F1088))*24</f>
        <v>0</v>
      </c>
      <c r="G1089" s="18">
        <f>(G1088-INT(G1088))*24</f>
        <v>0</v>
      </c>
      <c r="H1089" s="18">
        <f>(H1088-INT(H1088))*24</f>
        <v>0</v>
      </c>
      <c r="I1089" s="18">
        <f>(I1088-INT(I1088))*24</f>
        <v>0</v>
      </c>
      <c r="J1089" s="18">
        <f t="shared" ref="J1089" si="565">(J1088-INT(J1088))*24</f>
        <v>0</v>
      </c>
      <c r="K1089" s="18"/>
      <c r="L1089" s="18">
        <f t="shared" ref="L1089:M1089" si="566">(L1088-INT(L1088))*24</f>
        <v>0</v>
      </c>
      <c r="M1089" s="57">
        <f t="shared" si="566"/>
        <v>0</v>
      </c>
      <c r="N1089" s="26">
        <f>SUM(A1089:M1089)</f>
        <v>0</v>
      </c>
      <c r="O1089" s="24"/>
      <c r="P1089" s="24"/>
      <c r="Q1089" s="50"/>
      <c r="R1089" s="50"/>
      <c r="S1089" s="52"/>
    </row>
    <row r="1090" spans="1:19" ht="10.5" customHeight="1" outlineLevel="1" thickBot="1" x14ac:dyDescent="0.25">
      <c r="A1090" s="27"/>
      <c r="B1090" s="19"/>
      <c r="C1090" s="19"/>
      <c r="D1090" s="20">
        <f>SUM(A1089:D1089)</f>
        <v>0</v>
      </c>
      <c r="E1090" s="20">
        <f t="shared" ref="E1090:J1090" si="567">E1089</f>
        <v>0</v>
      </c>
      <c r="F1090" s="20">
        <f t="shared" si="567"/>
        <v>0</v>
      </c>
      <c r="G1090" s="20">
        <f t="shared" si="567"/>
        <v>0</v>
      </c>
      <c r="H1090" s="20">
        <f t="shared" si="567"/>
        <v>0</v>
      </c>
      <c r="I1090" s="20">
        <f t="shared" si="567"/>
        <v>0</v>
      </c>
      <c r="J1090" s="20">
        <f t="shared" si="567"/>
        <v>0</v>
      </c>
      <c r="K1090" s="20"/>
      <c r="L1090" s="20">
        <f t="shared" ref="L1090:M1090" si="568">L1089</f>
        <v>0</v>
      </c>
      <c r="M1090" s="58">
        <f t="shared" si="568"/>
        <v>0</v>
      </c>
      <c r="N1090" s="60">
        <f>S1090</f>
        <v>0.14583333333333282</v>
      </c>
      <c r="O1090" s="25"/>
      <c r="P1090" s="25"/>
      <c r="Q1090" s="51"/>
      <c r="R1090" s="51"/>
      <c r="S1090" s="54">
        <f>SUM(S1088:S1089)</f>
        <v>0.14583333333333282</v>
      </c>
    </row>
    <row r="1091" spans="1:19" ht="10.5" customHeight="1" outlineLevel="1" thickBot="1" x14ac:dyDescent="0.25">
      <c r="A1091" s="39"/>
      <c r="B1091" s="40" t="s">
        <v>252</v>
      </c>
      <c r="C1091" s="40" t="s">
        <v>19</v>
      </c>
      <c r="D1091" s="40" t="s">
        <v>3</v>
      </c>
      <c r="E1091" s="59" t="s">
        <v>24</v>
      </c>
      <c r="F1091" s="40" t="s">
        <v>12</v>
      </c>
      <c r="G1091" s="39" t="s">
        <v>10</v>
      </c>
      <c r="H1091" s="39" t="s">
        <v>11</v>
      </c>
      <c r="I1091" s="39" t="s">
        <v>15</v>
      </c>
      <c r="J1091" s="39" t="s">
        <v>13</v>
      </c>
      <c r="K1091" s="39" t="s">
        <v>368</v>
      </c>
      <c r="L1091" s="39" t="s">
        <v>687</v>
      </c>
      <c r="M1091" s="59" t="s">
        <v>26</v>
      </c>
      <c r="N1091" s="56">
        <f>N1080+1</f>
        <v>43436</v>
      </c>
      <c r="O1091" s="4">
        <v>0.5625</v>
      </c>
      <c r="P1091" s="4">
        <f>O1091</f>
        <v>0.5625</v>
      </c>
      <c r="Q1091" s="47" t="s">
        <v>23</v>
      </c>
      <c r="R1091" s="86" t="s">
        <v>661</v>
      </c>
      <c r="S1091" s="5" t="s">
        <v>56</v>
      </c>
    </row>
    <row r="1092" spans="1:19" ht="10.5" customHeight="1" outlineLevel="1" x14ac:dyDescent="0.2">
      <c r="B1092" s="16"/>
      <c r="C1092" s="13"/>
      <c r="D1092" s="16"/>
      <c r="E1092" s="16"/>
      <c r="F1092" s="13"/>
      <c r="G1092" s="16"/>
      <c r="H1092" s="16"/>
      <c r="I1092" s="16"/>
      <c r="J1092" s="16"/>
      <c r="M1092" s="16"/>
      <c r="N1092" s="2">
        <f>N1091</f>
        <v>43436</v>
      </c>
      <c r="O1092" s="5">
        <f t="shared" ref="O1092:O1098" si="569">SUM(P1091)</f>
        <v>0.5625</v>
      </c>
      <c r="P1092" s="4">
        <f t="shared" ref="P1092:P1098" si="570">P1091+0.0208333333333333</f>
        <v>0.58333333333333326</v>
      </c>
      <c r="Q1092" s="87" t="s">
        <v>368</v>
      </c>
      <c r="R1092" s="86" t="s">
        <v>875</v>
      </c>
      <c r="S1092" s="5">
        <f>SUM(P1092-O1092)</f>
        <v>2.0833333333333259E-2</v>
      </c>
    </row>
    <row r="1093" spans="1:19" ht="10.5" customHeight="1" outlineLevel="1" x14ac:dyDescent="0.2">
      <c r="B1093" s="16"/>
      <c r="C1093" s="16"/>
      <c r="D1093" s="16"/>
      <c r="E1093" s="16"/>
      <c r="F1093" s="16"/>
      <c r="G1093" s="16"/>
      <c r="H1093" s="16"/>
      <c r="I1093" s="16"/>
      <c r="J1093" s="16"/>
      <c r="K1093" s="16"/>
      <c r="M1093" s="16"/>
      <c r="N1093" s="2">
        <f>N1091</f>
        <v>43436</v>
      </c>
      <c r="O1093" s="5">
        <f t="shared" si="569"/>
        <v>0.58333333333333326</v>
      </c>
      <c r="P1093" s="4">
        <f t="shared" si="570"/>
        <v>0.60416666666666652</v>
      </c>
      <c r="Q1093" s="87" t="s">
        <v>368</v>
      </c>
      <c r="R1093" s="86" t="s">
        <v>875</v>
      </c>
      <c r="S1093" s="5">
        <f>SUM(P1093-O1093)</f>
        <v>2.0833333333333259E-2</v>
      </c>
    </row>
    <row r="1094" spans="1:19" ht="10.5" customHeight="1" outlineLevel="1" x14ac:dyDescent="0.2">
      <c r="B1094" s="16"/>
      <c r="C1094" s="13"/>
      <c r="D1094" s="16"/>
      <c r="E1094" s="16"/>
      <c r="F1094" s="13"/>
      <c r="G1094" s="16"/>
      <c r="H1094" s="16"/>
      <c r="I1094" s="16"/>
      <c r="J1094" s="16"/>
      <c r="K1094" s="16"/>
      <c r="L1094" s="16"/>
      <c r="M1094" s="13"/>
      <c r="N1094" s="2">
        <f>N1091</f>
        <v>43436</v>
      </c>
      <c r="O1094" s="5">
        <f t="shared" si="569"/>
        <v>0.60416666666666652</v>
      </c>
      <c r="P1094" s="4">
        <f t="shared" si="570"/>
        <v>0.62499999999999978</v>
      </c>
      <c r="Q1094" s="87" t="s">
        <v>368</v>
      </c>
      <c r="R1094" s="86" t="s">
        <v>875</v>
      </c>
      <c r="S1094" s="5">
        <f>SUM(P1094-O1094)</f>
        <v>2.0833333333333259E-2</v>
      </c>
    </row>
    <row r="1095" spans="1:19" ht="10.5" customHeight="1" outlineLevel="1" x14ac:dyDescent="0.2">
      <c r="B1095" s="16"/>
      <c r="C1095" s="13"/>
      <c r="D1095" s="5"/>
      <c r="E1095" s="16"/>
      <c r="F1095" s="16"/>
      <c r="G1095" s="16"/>
      <c r="H1095" s="16"/>
      <c r="I1095" s="16"/>
      <c r="J1095" s="16"/>
      <c r="K1095" s="16"/>
      <c r="L1095" s="16"/>
      <c r="M1095" s="16"/>
      <c r="N1095" s="2">
        <f>N1091</f>
        <v>43436</v>
      </c>
      <c r="O1095" s="5">
        <f t="shared" si="569"/>
        <v>0.62499999999999978</v>
      </c>
      <c r="P1095" s="4">
        <f t="shared" si="570"/>
        <v>0.64583333333333304</v>
      </c>
      <c r="Q1095" s="87" t="s">
        <v>3</v>
      </c>
      <c r="R1095" s="86" t="s">
        <v>905</v>
      </c>
      <c r="S1095" s="5">
        <f>SUM(P1095-O1095)</f>
        <v>2.0833333333333259E-2</v>
      </c>
    </row>
    <row r="1096" spans="1:19" ht="10.5" customHeight="1" outlineLevel="1" x14ac:dyDescent="0.2">
      <c r="B1096" s="16"/>
      <c r="C1096" s="13"/>
      <c r="D1096" s="5"/>
      <c r="E1096" s="16"/>
      <c r="F1096" s="16"/>
      <c r="G1096" s="16"/>
      <c r="H1096" s="16"/>
      <c r="I1096" s="16"/>
      <c r="J1096" s="16"/>
      <c r="K1096" s="16"/>
      <c r="L1096" s="16"/>
      <c r="M1096" s="16"/>
      <c r="N1096" s="2">
        <f>N1091</f>
        <v>43436</v>
      </c>
      <c r="O1096" s="5">
        <f t="shared" si="569"/>
        <v>0.64583333333333304</v>
      </c>
      <c r="P1096" s="4">
        <f t="shared" si="570"/>
        <v>0.6666666666666663</v>
      </c>
      <c r="Q1096" s="87" t="s">
        <v>3</v>
      </c>
      <c r="R1096" s="86" t="s">
        <v>905</v>
      </c>
      <c r="S1096" s="5">
        <f>SUM(P1096-O1096)</f>
        <v>2.0833333333333259E-2</v>
      </c>
    </row>
    <row r="1097" spans="1:19" ht="10.5" customHeight="1" outlineLevel="1" x14ac:dyDescent="0.2">
      <c r="B1097" s="16"/>
      <c r="C1097" s="13"/>
      <c r="D1097" s="16"/>
      <c r="E1097" s="16"/>
      <c r="F1097" s="13"/>
      <c r="G1097" s="16"/>
      <c r="H1097" s="16"/>
      <c r="I1097" s="16"/>
      <c r="J1097" s="16"/>
      <c r="K1097" s="16"/>
      <c r="L1097" s="16"/>
      <c r="M1097" s="16"/>
      <c r="N1097" s="2">
        <f>N1091</f>
        <v>43436</v>
      </c>
      <c r="O1097" s="5">
        <f t="shared" si="569"/>
        <v>0.6666666666666663</v>
      </c>
      <c r="P1097" s="4">
        <f t="shared" si="570"/>
        <v>0.68749999999999956</v>
      </c>
      <c r="Q1097" s="87" t="s">
        <v>368</v>
      </c>
      <c r="R1097" s="86" t="s">
        <v>875</v>
      </c>
      <c r="S1097" s="5">
        <f t="shared" ref="S1097:S1098" si="571">SUM(P1097-O1097)</f>
        <v>2.0833333333333259E-2</v>
      </c>
    </row>
    <row r="1098" spans="1:19" ht="10.5" customHeight="1" outlineLevel="1" thickBot="1" x14ac:dyDescent="0.25">
      <c r="B1098" s="16"/>
      <c r="C1098" s="13"/>
      <c r="D1098" s="16"/>
      <c r="E1098" s="16"/>
      <c r="F1098" s="16"/>
      <c r="G1098" s="16"/>
      <c r="H1098" s="16"/>
      <c r="I1098" s="16"/>
      <c r="J1098" s="16"/>
      <c r="K1098" s="16"/>
      <c r="L1098" s="16"/>
      <c r="M1098" s="13"/>
      <c r="N1098" s="2">
        <f>N1091</f>
        <v>43436</v>
      </c>
      <c r="O1098" s="5">
        <f t="shared" si="569"/>
        <v>0.68749999999999956</v>
      </c>
      <c r="P1098" s="4">
        <f t="shared" si="570"/>
        <v>0.70833333333333282</v>
      </c>
      <c r="Q1098" s="87" t="s">
        <v>368</v>
      </c>
      <c r="R1098" s="86" t="s">
        <v>875</v>
      </c>
      <c r="S1098" s="5">
        <f t="shared" si="571"/>
        <v>2.0833333333333259E-2</v>
      </c>
    </row>
    <row r="1099" spans="1:19" ht="10.5" customHeight="1" outlineLevel="1" x14ac:dyDescent="0.2">
      <c r="A1099" s="17">
        <f t="shared" ref="A1099:M1099" si="572">SUM(A1092:A1098)</f>
        <v>0</v>
      </c>
      <c r="B1099" s="17">
        <f t="shared" si="572"/>
        <v>0</v>
      </c>
      <c r="C1099" s="17">
        <f t="shared" si="572"/>
        <v>0</v>
      </c>
      <c r="D1099" s="17">
        <f t="shared" si="572"/>
        <v>0</v>
      </c>
      <c r="E1099" s="17">
        <f t="shared" si="572"/>
        <v>0</v>
      </c>
      <c r="F1099" s="17">
        <f t="shared" si="572"/>
        <v>0</v>
      </c>
      <c r="G1099" s="17">
        <f t="shared" si="572"/>
        <v>0</v>
      </c>
      <c r="H1099" s="17">
        <f t="shared" si="572"/>
        <v>0</v>
      </c>
      <c r="I1099" s="17">
        <f t="shared" si="572"/>
        <v>0</v>
      </c>
      <c r="J1099" s="17">
        <f t="shared" si="572"/>
        <v>0</v>
      </c>
      <c r="K1099" s="17">
        <f t="shared" si="572"/>
        <v>0</v>
      </c>
      <c r="L1099" s="17">
        <f t="shared" si="572"/>
        <v>0</v>
      </c>
      <c r="M1099" s="17">
        <f t="shared" si="572"/>
        <v>0</v>
      </c>
      <c r="N1099" s="55" t="b">
        <f>SUM(A1099:M1099) = S1099</f>
        <v>0</v>
      </c>
      <c r="O1099" s="23"/>
      <c r="P1099" s="23"/>
      <c r="Q1099" s="49"/>
      <c r="R1099" s="49"/>
      <c r="S1099" s="17">
        <f>SUM(S1092:S1098)</f>
        <v>0.14583333333333282</v>
      </c>
    </row>
    <row r="1100" spans="1:19" ht="10.5" customHeight="1" outlineLevel="1" x14ac:dyDescent="0.2">
      <c r="A1100" s="18">
        <f t="shared" ref="A1100:E1100" si="573">(A1099-INT(A1099))*24</f>
        <v>0</v>
      </c>
      <c r="B1100" s="18">
        <f t="shared" si="573"/>
        <v>0</v>
      </c>
      <c r="C1100" s="18">
        <f t="shared" si="573"/>
        <v>0</v>
      </c>
      <c r="D1100" s="18">
        <f t="shared" si="573"/>
        <v>0</v>
      </c>
      <c r="E1100" s="18">
        <f t="shared" si="573"/>
        <v>0</v>
      </c>
      <c r="F1100" s="18">
        <f>(F1099-INT(F1099))*24</f>
        <v>0</v>
      </c>
      <c r="G1100" s="18">
        <f>(G1099-INT(G1099))*24</f>
        <v>0</v>
      </c>
      <c r="H1100" s="18">
        <f>(H1099-INT(H1099))*24</f>
        <v>0</v>
      </c>
      <c r="I1100" s="18">
        <f>(I1099-INT(I1099))*24</f>
        <v>0</v>
      </c>
      <c r="J1100" s="18">
        <f t="shared" ref="J1100:M1100" si="574">(J1099-INT(J1099))*24</f>
        <v>0</v>
      </c>
      <c r="K1100" s="18">
        <f t="shared" si="574"/>
        <v>0</v>
      </c>
      <c r="L1100" s="18">
        <f t="shared" si="574"/>
        <v>0</v>
      </c>
      <c r="M1100" s="57">
        <f t="shared" si="574"/>
        <v>0</v>
      </c>
      <c r="N1100" s="26">
        <f>SUM(A1100:M1100)</f>
        <v>0</v>
      </c>
      <c r="O1100" s="24"/>
      <c r="P1100" s="24"/>
      <c r="Q1100" s="50"/>
      <c r="R1100" s="50"/>
      <c r="S1100" s="52"/>
    </row>
    <row r="1101" spans="1:19" ht="10.5" customHeight="1" outlineLevel="1" thickBot="1" x14ac:dyDescent="0.25">
      <c r="A1101" s="27"/>
      <c r="B1101" s="19"/>
      <c r="C1101" s="19"/>
      <c r="D1101" s="20">
        <f>SUM(A1100:D1100)</f>
        <v>0</v>
      </c>
      <c r="E1101" s="20">
        <f t="shared" ref="E1101:M1101" si="575">E1100</f>
        <v>0</v>
      </c>
      <c r="F1101" s="20">
        <f t="shared" si="575"/>
        <v>0</v>
      </c>
      <c r="G1101" s="20">
        <f t="shared" si="575"/>
        <v>0</v>
      </c>
      <c r="H1101" s="20">
        <f t="shared" si="575"/>
        <v>0</v>
      </c>
      <c r="I1101" s="20">
        <f t="shared" si="575"/>
        <v>0</v>
      </c>
      <c r="J1101" s="20">
        <f t="shared" si="575"/>
        <v>0</v>
      </c>
      <c r="K1101" s="20">
        <f t="shared" si="575"/>
        <v>0</v>
      </c>
      <c r="L1101" s="20">
        <f t="shared" si="575"/>
        <v>0</v>
      </c>
      <c r="M1101" s="58">
        <f t="shared" si="575"/>
        <v>0</v>
      </c>
      <c r="N1101" s="60">
        <f>S1101</f>
        <v>0.14583333333333282</v>
      </c>
      <c r="O1101" s="25"/>
      <c r="P1101" s="25"/>
      <c r="Q1101" s="51"/>
      <c r="R1101" s="51"/>
      <c r="S1101" s="54">
        <f>SUM(S1099:S1100)</f>
        <v>0.14583333333333282</v>
      </c>
    </row>
    <row r="1102" spans="1:19" ht="10.5" customHeight="1" outlineLevel="1" thickBot="1" x14ac:dyDescent="0.25">
      <c r="A1102" s="39"/>
      <c r="B1102" s="40" t="s">
        <v>252</v>
      </c>
      <c r="C1102" s="40" t="s">
        <v>19</v>
      </c>
      <c r="D1102" s="40" t="s">
        <v>3</v>
      </c>
      <c r="E1102" s="59" t="s">
        <v>24</v>
      </c>
      <c r="F1102" s="40" t="s">
        <v>12</v>
      </c>
      <c r="G1102" s="39" t="s">
        <v>10</v>
      </c>
      <c r="H1102" s="39" t="s">
        <v>11</v>
      </c>
      <c r="I1102" s="39" t="s">
        <v>15</v>
      </c>
      <c r="J1102" s="39" t="s">
        <v>13</v>
      </c>
      <c r="K1102" s="39" t="s">
        <v>368</v>
      </c>
      <c r="L1102" s="39" t="s">
        <v>687</v>
      </c>
      <c r="M1102" s="59" t="s">
        <v>26</v>
      </c>
      <c r="N1102" s="56">
        <f>N1091+1</f>
        <v>43437</v>
      </c>
      <c r="O1102" s="4">
        <v>0.375</v>
      </c>
      <c r="P1102" s="4">
        <f>O1102</f>
        <v>0.375</v>
      </c>
      <c r="Q1102" s="47" t="s">
        <v>23</v>
      </c>
      <c r="R1102" s="86" t="s">
        <v>870</v>
      </c>
      <c r="S1102" s="5">
        <f t="shared" ref="S1102" si="576">SUM(P1102-O1102)</f>
        <v>0</v>
      </c>
    </row>
    <row r="1103" spans="1:19" ht="10.5" customHeight="1" outlineLevel="1" x14ac:dyDescent="0.2">
      <c r="B1103" s="16"/>
      <c r="C1103" s="13"/>
      <c r="D1103" s="16">
        <f>S1103</f>
        <v>2.0833333333333315E-2</v>
      </c>
      <c r="E1103" s="16"/>
      <c r="F1103" s="13"/>
      <c r="G1103" s="16"/>
      <c r="H1103" s="16"/>
      <c r="I1103" s="16"/>
      <c r="J1103" s="16"/>
      <c r="M1103" s="16"/>
      <c r="N1103" s="2">
        <f>N1102</f>
        <v>43437</v>
      </c>
      <c r="O1103" s="5">
        <f t="shared" ref="O1103:O1118" si="577">SUM(P1102)</f>
        <v>0.375</v>
      </c>
      <c r="P1103" s="4">
        <f t="shared" ref="P1103:P1118" si="578">P1102+0.0208333333333333</f>
        <v>0.39583333333333331</v>
      </c>
      <c r="Q1103" s="176" t="s">
        <v>3</v>
      </c>
      <c r="R1103" s="6" t="s">
        <v>21</v>
      </c>
      <c r="S1103" s="5">
        <f t="shared" ref="S1103:S1109" si="579">SUM(P1103-O1103)</f>
        <v>2.0833333333333315E-2</v>
      </c>
    </row>
    <row r="1104" spans="1:19" ht="10.5" customHeight="1" outlineLevel="1" x14ac:dyDescent="0.2">
      <c r="A1104" s="16"/>
      <c r="B1104" s="16"/>
      <c r="C1104" s="16"/>
      <c r="D1104" s="16"/>
      <c r="E1104" s="16"/>
      <c r="F1104" s="16"/>
      <c r="G1104" s="16"/>
      <c r="H1104" s="16"/>
      <c r="I1104" s="16">
        <f>S1104</f>
        <v>2.0833333333333315E-2</v>
      </c>
      <c r="J1104" s="16"/>
      <c r="K1104" s="16"/>
      <c r="L1104" s="16"/>
      <c r="M1104" s="16"/>
      <c r="N1104" s="2">
        <f>N1102</f>
        <v>43437</v>
      </c>
      <c r="O1104" s="5">
        <f t="shared" si="577"/>
        <v>0.39583333333333331</v>
      </c>
      <c r="P1104" s="4">
        <f t="shared" si="578"/>
        <v>0.41666666666666663</v>
      </c>
      <c r="Q1104" s="176" t="s">
        <v>36</v>
      </c>
      <c r="R1104" s="86" t="s">
        <v>906</v>
      </c>
      <c r="S1104" s="5">
        <f t="shared" si="579"/>
        <v>2.0833333333333315E-2</v>
      </c>
    </row>
    <row r="1105" spans="1:19" ht="10.5" customHeight="1" outlineLevel="1" x14ac:dyDescent="0.2">
      <c r="A1105" s="16"/>
      <c r="B1105" s="16"/>
      <c r="C1105" s="16"/>
      <c r="D1105" s="16"/>
      <c r="E1105" s="16"/>
      <c r="F1105" s="16"/>
      <c r="G1105" s="16"/>
      <c r="H1105" s="16"/>
      <c r="I1105" s="16">
        <f>S1105</f>
        <v>2.0833333333333315E-2</v>
      </c>
      <c r="J1105" s="16"/>
      <c r="K1105" s="16"/>
      <c r="L1105" s="16"/>
      <c r="M1105" s="16"/>
      <c r="N1105" s="2">
        <f>N1102</f>
        <v>43437</v>
      </c>
      <c r="O1105" s="5">
        <f t="shared" si="577"/>
        <v>0.41666666666666663</v>
      </c>
      <c r="P1105" s="4">
        <f t="shared" si="578"/>
        <v>0.43749999999999994</v>
      </c>
      <c r="Q1105" s="176" t="s">
        <v>36</v>
      </c>
      <c r="R1105" s="86" t="s">
        <v>906</v>
      </c>
      <c r="S1105" s="5">
        <f t="shared" si="579"/>
        <v>2.0833333333333315E-2</v>
      </c>
    </row>
    <row r="1106" spans="1:19" ht="10.5" customHeight="1" outlineLevel="1" x14ac:dyDescent="0.2">
      <c r="A1106" s="16"/>
      <c r="B1106" s="16"/>
      <c r="C1106" s="16"/>
      <c r="D1106" s="16"/>
      <c r="E1106" s="16"/>
      <c r="F1106" s="16"/>
      <c r="G1106" s="16"/>
      <c r="H1106" s="16"/>
      <c r="I1106" s="16">
        <f>S1106</f>
        <v>2.0833333333333315E-2</v>
      </c>
      <c r="J1106" s="16"/>
      <c r="K1106" s="16"/>
      <c r="L1106" s="16"/>
      <c r="M1106" s="16"/>
      <c r="N1106" s="2">
        <f>N1102</f>
        <v>43437</v>
      </c>
      <c r="O1106" s="5">
        <f t="shared" si="577"/>
        <v>0.43749999999999994</v>
      </c>
      <c r="P1106" s="4">
        <f t="shared" si="578"/>
        <v>0.45833333333333326</v>
      </c>
      <c r="Q1106" s="176" t="s">
        <v>36</v>
      </c>
      <c r="R1106" s="86" t="s">
        <v>906</v>
      </c>
      <c r="S1106" s="5">
        <f t="shared" si="579"/>
        <v>2.0833333333333315E-2</v>
      </c>
    </row>
    <row r="1107" spans="1:19" ht="10.5" customHeight="1" outlineLevel="1" x14ac:dyDescent="0.2">
      <c r="A1107" s="16"/>
      <c r="B1107" s="16"/>
      <c r="C1107" s="16"/>
      <c r="D1107" s="16"/>
      <c r="E1107" s="16"/>
      <c r="F1107" s="16"/>
      <c r="G1107" s="16">
        <f>S1107</f>
        <v>2.0833333333333315E-2</v>
      </c>
      <c r="H1107" s="16"/>
      <c r="I1107" s="16"/>
      <c r="J1107" s="16"/>
      <c r="K1107" s="16"/>
      <c r="L1107" s="16"/>
      <c r="M1107" s="16"/>
      <c r="N1107" s="2">
        <f>N1102</f>
        <v>43437</v>
      </c>
      <c r="O1107" s="5">
        <f t="shared" si="577"/>
        <v>0.45833333333333326</v>
      </c>
      <c r="P1107" s="4">
        <f t="shared" si="578"/>
        <v>0.47916666666666657</v>
      </c>
      <c r="Q1107" s="176" t="s">
        <v>10</v>
      </c>
      <c r="R1107" s="86" t="s">
        <v>907</v>
      </c>
      <c r="S1107" s="5">
        <f t="shared" si="579"/>
        <v>2.0833333333333315E-2</v>
      </c>
    </row>
    <row r="1108" spans="1:19" ht="10.5" customHeight="1" outlineLevel="1" x14ac:dyDescent="0.2">
      <c r="A1108" s="16"/>
      <c r="B1108" s="16"/>
      <c r="C1108" s="16"/>
      <c r="D1108" s="16"/>
      <c r="E1108" s="16"/>
      <c r="F1108" s="16">
        <f>S1108</f>
        <v>2.0833333333333315E-2</v>
      </c>
      <c r="G1108" s="16"/>
      <c r="H1108" s="16"/>
      <c r="I1108" s="16"/>
      <c r="J1108" s="16"/>
      <c r="K1108" s="16"/>
      <c r="L1108" s="16"/>
      <c r="M1108" s="16"/>
      <c r="N1108" s="2">
        <f>N1102</f>
        <v>43437</v>
      </c>
      <c r="O1108" s="5">
        <f t="shared" si="577"/>
        <v>0.47916666666666657</v>
      </c>
      <c r="P1108" s="4">
        <f t="shared" si="578"/>
        <v>0.49999999999999989</v>
      </c>
      <c r="Q1108" s="176" t="s">
        <v>12</v>
      </c>
      <c r="R1108" s="86" t="s">
        <v>908</v>
      </c>
      <c r="S1108" s="5">
        <f t="shared" si="579"/>
        <v>2.0833333333333315E-2</v>
      </c>
    </row>
    <row r="1109" spans="1:19" ht="10.5" customHeight="1" outlineLevel="1" x14ac:dyDescent="0.2">
      <c r="A1109" s="16"/>
      <c r="B1109" s="16"/>
      <c r="C1109" s="16"/>
      <c r="D1109" s="16"/>
      <c r="E1109" s="13"/>
      <c r="F1109" s="16"/>
      <c r="G1109" s="16"/>
      <c r="H1109" s="16"/>
      <c r="I1109" s="16"/>
      <c r="J1109" s="16"/>
      <c r="K1109" s="16">
        <f>S1109</f>
        <v>2.0833333333333259E-2</v>
      </c>
      <c r="L1109" s="16"/>
      <c r="M1109" s="16"/>
      <c r="N1109" s="2">
        <f>N1102</f>
        <v>43437</v>
      </c>
      <c r="O1109" s="5">
        <f t="shared" si="577"/>
        <v>0.49999999999999989</v>
      </c>
      <c r="P1109" s="4">
        <f t="shared" si="578"/>
        <v>0.52083333333333315</v>
      </c>
      <c r="Q1109" s="176" t="s">
        <v>368</v>
      </c>
      <c r="R1109" s="86" t="s">
        <v>909</v>
      </c>
      <c r="S1109" s="5">
        <f t="shared" si="579"/>
        <v>2.0833333333333259E-2</v>
      </c>
    </row>
    <row r="1110" spans="1:19" ht="10.5" customHeight="1" outlineLevel="1" x14ac:dyDescent="0.2">
      <c r="A1110" s="16"/>
      <c r="B1110" s="16"/>
      <c r="C1110" s="16"/>
      <c r="D1110" s="16"/>
      <c r="E1110" s="13"/>
      <c r="F1110" s="16"/>
      <c r="G1110" s="16"/>
      <c r="H1110" s="16"/>
      <c r="I1110" s="16">
        <f>S1110</f>
        <v>2.0833333333333259E-2</v>
      </c>
      <c r="J1110" s="16"/>
      <c r="K1110" s="16"/>
      <c r="L1110" s="16"/>
      <c r="M1110" s="16"/>
      <c r="N1110" s="2">
        <f>N1102</f>
        <v>43437</v>
      </c>
      <c r="O1110" s="5">
        <f t="shared" si="577"/>
        <v>0.52083333333333315</v>
      </c>
      <c r="P1110" s="4">
        <f t="shared" si="578"/>
        <v>0.54166666666666641</v>
      </c>
      <c r="Q1110" s="176" t="s">
        <v>36</v>
      </c>
      <c r="R1110" s="86" t="s">
        <v>906</v>
      </c>
      <c r="S1110" s="5">
        <f>SUM(P1110-O1110)</f>
        <v>2.0833333333333259E-2</v>
      </c>
    </row>
    <row r="1111" spans="1:19" ht="10.5" customHeight="1" outlineLevel="1" x14ac:dyDescent="0.2">
      <c r="A1111" s="16"/>
      <c r="B1111" s="16"/>
      <c r="C1111" s="16"/>
      <c r="D1111" s="16"/>
      <c r="E1111" s="13"/>
      <c r="F1111" s="16"/>
      <c r="G1111" s="16"/>
      <c r="H1111" s="16"/>
      <c r="I1111" s="16"/>
      <c r="J1111" s="16"/>
      <c r="K1111" s="16">
        <f>S1111</f>
        <v>2.0833333333333259E-2</v>
      </c>
      <c r="L1111" s="16"/>
      <c r="M1111" s="16"/>
      <c r="N1111" s="2">
        <f>N1102</f>
        <v>43437</v>
      </c>
      <c r="O1111" s="5">
        <f t="shared" si="577"/>
        <v>0.54166666666666641</v>
      </c>
      <c r="P1111" s="4">
        <f t="shared" si="578"/>
        <v>0.56249999999999967</v>
      </c>
      <c r="Q1111" s="176" t="s">
        <v>368</v>
      </c>
      <c r="R1111" s="86" t="s">
        <v>910</v>
      </c>
      <c r="S1111" s="5">
        <f t="shared" ref="S1111:S1117" si="580">SUM(P1111-O1111)</f>
        <v>2.0833333333333259E-2</v>
      </c>
    </row>
    <row r="1112" spans="1:19" ht="10.5" customHeight="1" outlineLevel="1" x14ac:dyDescent="0.2">
      <c r="A1112" s="16"/>
      <c r="B1112" s="16"/>
      <c r="C1112" s="16"/>
      <c r="D1112" s="16"/>
      <c r="E1112" s="16"/>
      <c r="F1112" s="16"/>
      <c r="G1112" s="16"/>
      <c r="H1112" s="16"/>
      <c r="I1112" s="16"/>
      <c r="J1112" s="16"/>
      <c r="K1112" s="16">
        <f>S1112</f>
        <v>2.0833333333333259E-2</v>
      </c>
      <c r="L1112" s="16"/>
      <c r="M1112" s="16"/>
      <c r="N1112" s="2">
        <f>N1102</f>
        <v>43437</v>
      </c>
      <c r="O1112" s="5">
        <f t="shared" si="577"/>
        <v>0.56249999999999967</v>
      </c>
      <c r="P1112" s="4">
        <f t="shared" si="578"/>
        <v>0.58333333333333293</v>
      </c>
      <c r="Q1112" s="176" t="s">
        <v>368</v>
      </c>
      <c r="R1112" s="14" t="s">
        <v>913</v>
      </c>
      <c r="S1112" s="5">
        <f t="shared" si="580"/>
        <v>2.0833333333333259E-2</v>
      </c>
    </row>
    <row r="1113" spans="1:19" ht="10.5" customHeight="1" outlineLevel="1" x14ac:dyDescent="0.2">
      <c r="A1113" s="16"/>
      <c r="B1113" s="16"/>
      <c r="C1113" s="16"/>
      <c r="D1113" s="16"/>
      <c r="E1113" s="16"/>
      <c r="F1113" s="16"/>
      <c r="G1113" s="16"/>
      <c r="H1113" s="16"/>
      <c r="I1113" s="16"/>
      <c r="J1113" s="16"/>
      <c r="K1113" s="16">
        <f>S1113</f>
        <v>2.0833333333333259E-2</v>
      </c>
      <c r="L1113" s="16"/>
      <c r="M1113" s="16"/>
      <c r="N1113" s="2">
        <f>N1102</f>
        <v>43437</v>
      </c>
      <c r="O1113" s="5">
        <f t="shared" si="577"/>
        <v>0.58333333333333293</v>
      </c>
      <c r="P1113" s="4">
        <f t="shared" si="578"/>
        <v>0.60416666666666619</v>
      </c>
      <c r="Q1113" s="176" t="s">
        <v>368</v>
      </c>
      <c r="R1113" s="86" t="s">
        <v>912</v>
      </c>
      <c r="S1113" s="5">
        <f t="shared" si="580"/>
        <v>2.0833333333333259E-2</v>
      </c>
    </row>
    <row r="1114" spans="1:19" ht="10.5" customHeight="1" outlineLevel="1" x14ac:dyDescent="0.2">
      <c r="A1114" s="16"/>
      <c r="B1114" s="16"/>
      <c r="C1114" s="16"/>
      <c r="D1114" s="16"/>
      <c r="E1114" s="16"/>
      <c r="F1114" s="16"/>
      <c r="G1114" s="16"/>
      <c r="H1114" s="16"/>
      <c r="I1114" s="16"/>
      <c r="J1114" s="16"/>
      <c r="K1114" s="16">
        <f>S1114</f>
        <v>2.0833333333333259E-2</v>
      </c>
      <c r="L1114" s="16"/>
      <c r="M1114" s="16"/>
      <c r="N1114" s="2">
        <f>N1102</f>
        <v>43437</v>
      </c>
      <c r="O1114" s="5">
        <f t="shared" si="577"/>
        <v>0.60416666666666619</v>
      </c>
      <c r="P1114" s="4">
        <f t="shared" si="578"/>
        <v>0.62499999999999944</v>
      </c>
      <c r="Q1114" s="176" t="s">
        <v>368</v>
      </c>
      <c r="R1114" s="86" t="s">
        <v>914</v>
      </c>
      <c r="S1114" s="5">
        <f t="shared" si="580"/>
        <v>2.0833333333333259E-2</v>
      </c>
    </row>
    <row r="1115" spans="1:19" ht="10.5" customHeight="1" outlineLevel="1" x14ac:dyDescent="0.2">
      <c r="B1115" s="16"/>
      <c r="C1115" s="16"/>
      <c r="D1115" s="16"/>
      <c r="E1115" s="16"/>
      <c r="F1115" s="16"/>
      <c r="G1115" s="16"/>
      <c r="H1115" s="16"/>
      <c r="I1115" s="16"/>
      <c r="J1115" s="16"/>
      <c r="K1115" s="16">
        <f>S1115</f>
        <v>2.0833333333333259E-2</v>
      </c>
      <c r="L1115" s="16"/>
      <c r="M1115" s="16"/>
      <c r="N1115" s="2">
        <f>N1102</f>
        <v>43437</v>
      </c>
      <c r="O1115" s="5">
        <f t="shared" si="577"/>
        <v>0.62499999999999944</v>
      </c>
      <c r="P1115" s="4">
        <f t="shared" si="578"/>
        <v>0.6458333333333327</v>
      </c>
      <c r="Q1115" s="176" t="s">
        <v>368</v>
      </c>
      <c r="R1115" s="86" t="s">
        <v>914</v>
      </c>
      <c r="S1115" s="5">
        <f t="shared" si="580"/>
        <v>2.0833333333333259E-2</v>
      </c>
    </row>
    <row r="1116" spans="1:19" ht="10.5" customHeight="1" outlineLevel="1" x14ac:dyDescent="0.2">
      <c r="B1116" s="16"/>
      <c r="C1116" s="16"/>
      <c r="D1116" s="16"/>
      <c r="E1116" s="16"/>
      <c r="F1116" s="16"/>
      <c r="G1116" s="16"/>
      <c r="H1116" s="16"/>
      <c r="I1116" s="16"/>
      <c r="J1116" s="16"/>
      <c r="K1116" s="16"/>
      <c r="L1116" s="16">
        <f>S1116</f>
        <v>2.0833333333333259E-2</v>
      </c>
      <c r="M1116" s="16"/>
      <c r="N1116" s="2">
        <f>N1102</f>
        <v>43437</v>
      </c>
      <c r="O1116" s="5">
        <f t="shared" si="577"/>
        <v>0.6458333333333327</v>
      </c>
      <c r="P1116" s="4">
        <f t="shared" si="578"/>
        <v>0.66666666666666596</v>
      </c>
      <c r="Q1116" s="176" t="s">
        <v>687</v>
      </c>
      <c r="R1116" s="86" t="s">
        <v>911</v>
      </c>
      <c r="S1116" s="5">
        <f t="shared" si="580"/>
        <v>2.0833333333333259E-2</v>
      </c>
    </row>
    <row r="1117" spans="1:19" ht="10.5" customHeight="1" outlineLevel="1" x14ac:dyDescent="0.2">
      <c r="B1117" s="16"/>
      <c r="C1117" s="16"/>
      <c r="D1117" s="16"/>
      <c r="E1117" s="16"/>
      <c r="F1117" s="16"/>
      <c r="G1117" s="16"/>
      <c r="H1117" s="16"/>
      <c r="I1117" s="16"/>
      <c r="J1117" s="16"/>
      <c r="K1117" s="16"/>
      <c r="L1117" s="16">
        <f>S1117</f>
        <v>2.0833333333333259E-2</v>
      </c>
      <c r="M1117" s="16"/>
      <c r="N1117" s="2">
        <f>N1102</f>
        <v>43437</v>
      </c>
      <c r="O1117" s="5">
        <f t="shared" si="577"/>
        <v>0.66666666666666596</v>
      </c>
      <c r="P1117" s="4">
        <f t="shared" si="578"/>
        <v>0.68749999999999922</v>
      </c>
      <c r="Q1117" s="176" t="s">
        <v>687</v>
      </c>
      <c r="R1117" s="86" t="s">
        <v>911</v>
      </c>
      <c r="S1117" s="5">
        <f t="shared" si="580"/>
        <v>2.0833333333333259E-2</v>
      </c>
    </row>
    <row r="1118" spans="1:19" ht="10.5" customHeight="1" outlineLevel="1" thickBot="1" x14ac:dyDescent="0.25">
      <c r="B1118" s="16"/>
      <c r="C1118" s="16"/>
      <c r="D1118" s="16"/>
      <c r="E1118" s="16"/>
      <c r="F1118" s="16"/>
      <c r="G1118" s="16"/>
      <c r="H1118" s="16"/>
      <c r="I1118" s="16"/>
      <c r="J1118" s="16"/>
      <c r="K1118" s="16"/>
      <c r="L1118" s="16">
        <f>S1118</f>
        <v>2.0833333333333259E-2</v>
      </c>
      <c r="M1118" s="16"/>
      <c r="N1118" s="2">
        <f>N1102</f>
        <v>43437</v>
      </c>
      <c r="O1118" s="5">
        <f t="shared" si="577"/>
        <v>0.68749999999999922</v>
      </c>
      <c r="P1118" s="4">
        <f t="shared" si="578"/>
        <v>0.70833333333333248</v>
      </c>
      <c r="Q1118" s="176" t="s">
        <v>687</v>
      </c>
      <c r="R1118" s="86" t="s">
        <v>915</v>
      </c>
      <c r="S1118" s="5">
        <f>SUM(P1118-O1118)</f>
        <v>2.0833333333333259E-2</v>
      </c>
    </row>
    <row r="1119" spans="1:19" ht="10.5" customHeight="1" outlineLevel="1" x14ac:dyDescent="0.2">
      <c r="A1119" s="17">
        <f t="shared" ref="A1119:M1119" si="581">SUM(A1103:A1118)</f>
        <v>0</v>
      </c>
      <c r="B1119" s="17">
        <f t="shared" si="581"/>
        <v>0</v>
      </c>
      <c r="C1119" s="17">
        <f t="shared" si="581"/>
        <v>0</v>
      </c>
      <c r="D1119" s="17">
        <f t="shared" si="581"/>
        <v>2.0833333333333315E-2</v>
      </c>
      <c r="E1119" s="17">
        <f t="shared" si="581"/>
        <v>0</v>
      </c>
      <c r="F1119" s="17">
        <f t="shared" si="581"/>
        <v>2.0833333333333315E-2</v>
      </c>
      <c r="G1119" s="17">
        <f t="shared" si="581"/>
        <v>2.0833333333333315E-2</v>
      </c>
      <c r="H1119" s="17">
        <f t="shared" si="581"/>
        <v>0</v>
      </c>
      <c r="I1119" s="17">
        <f t="shared" si="581"/>
        <v>8.3333333333333204E-2</v>
      </c>
      <c r="J1119" s="17">
        <f t="shared" si="581"/>
        <v>0</v>
      </c>
      <c r="K1119" s="17">
        <f t="shared" si="581"/>
        <v>0.12499999999999956</v>
      </c>
      <c r="L1119" s="17">
        <f t="shared" si="581"/>
        <v>6.2499999999999778E-2</v>
      </c>
      <c r="M1119" s="17">
        <f t="shared" si="581"/>
        <v>0</v>
      </c>
      <c r="N1119" s="55" t="b">
        <f>SUM(A1119:M1119) = S1119</f>
        <v>1</v>
      </c>
      <c r="O1119" s="23"/>
      <c r="P1119" s="23"/>
      <c r="Q1119" s="49"/>
      <c r="R1119" s="49"/>
      <c r="S1119" s="17">
        <f>SUM(S1103:S1118)</f>
        <v>0.33333333333333248</v>
      </c>
    </row>
    <row r="1120" spans="1:19" ht="10.5" customHeight="1" outlineLevel="1" x14ac:dyDescent="0.2">
      <c r="A1120" s="8">
        <f t="shared" ref="A1120:C1120" si="582">(A1119-INT(A1119))*24</f>
        <v>0</v>
      </c>
      <c r="B1120" s="8">
        <f t="shared" si="582"/>
        <v>0</v>
      </c>
      <c r="C1120" s="8">
        <f t="shared" si="582"/>
        <v>0</v>
      </c>
      <c r="D1120" s="18">
        <f>(D1119-INT(D1119))*24</f>
        <v>0.49999999999999956</v>
      </c>
      <c r="E1120" s="18">
        <f>(E1119-INT(E1119))*24</f>
        <v>0</v>
      </c>
      <c r="F1120" s="18">
        <f>(F1119-INT(F1119))*24</f>
        <v>0.49999999999999956</v>
      </c>
      <c r="G1120" s="18">
        <f>(G1119-INT(G1119))*24</f>
        <v>0.49999999999999956</v>
      </c>
      <c r="H1120" s="18">
        <f t="shared" ref="H1120:M1120" si="583">(H1119-INT(H1119))*24</f>
        <v>0</v>
      </c>
      <c r="I1120" s="18">
        <f t="shared" si="583"/>
        <v>1.9999999999999969</v>
      </c>
      <c r="J1120" s="18">
        <f t="shared" si="583"/>
        <v>0</v>
      </c>
      <c r="K1120" s="18">
        <f t="shared" si="583"/>
        <v>2.9999999999999893</v>
      </c>
      <c r="L1120" s="18">
        <f t="shared" si="583"/>
        <v>1.4999999999999947</v>
      </c>
      <c r="M1120" s="57">
        <f t="shared" si="583"/>
        <v>0</v>
      </c>
      <c r="N1120" s="26">
        <f>SUM(A1120:M1120)</f>
        <v>7.9999999999999796</v>
      </c>
      <c r="O1120" s="9"/>
      <c r="P1120" s="9"/>
      <c r="Q1120" s="50"/>
      <c r="R1120" s="50"/>
      <c r="S1120" s="52"/>
    </row>
    <row r="1121" spans="1:19" ht="10.5" customHeight="1" outlineLevel="1" thickBot="1" x14ac:dyDescent="0.25">
      <c r="A1121" s="15"/>
      <c r="B1121" s="11"/>
      <c r="C1121" s="11"/>
      <c r="D1121" s="20">
        <f>SUM(A1120:D1120)</f>
        <v>0.49999999999999956</v>
      </c>
      <c r="E1121" s="20">
        <f t="shared" ref="E1121:M1121" si="584">E1120</f>
        <v>0</v>
      </c>
      <c r="F1121" s="20">
        <f t="shared" si="584"/>
        <v>0.49999999999999956</v>
      </c>
      <c r="G1121" s="20">
        <f t="shared" si="584"/>
        <v>0.49999999999999956</v>
      </c>
      <c r="H1121" s="20">
        <f t="shared" si="584"/>
        <v>0</v>
      </c>
      <c r="I1121" s="20">
        <f t="shared" si="584"/>
        <v>1.9999999999999969</v>
      </c>
      <c r="J1121" s="20">
        <f t="shared" si="584"/>
        <v>0</v>
      </c>
      <c r="K1121" s="20">
        <f t="shared" si="584"/>
        <v>2.9999999999999893</v>
      </c>
      <c r="L1121" s="20">
        <f t="shared" si="584"/>
        <v>1.4999999999999947</v>
      </c>
      <c r="M1121" s="58">
        <f t="shared" si="584"/>
        <v>0</v>
      </c>
      <c r="N1121" s="60">
        <f>S1121</f>
        <v>0.33333333333333248</v>
      </c>
      <c r="O1121" s="12"/>
      <c r="P1121" s="12"/>
      <c r="Q1121" s="51"/>
      <c r="R1121" s="51"/>
      <c r="S1121" s="54">
        <f>SUM(S1119:S1120)</f>
        <v>0.33333333333333248</v>
      </c>
    </row>
    <row r="1122" spans="1:19" ht="10.5" customHeight="1" outlineLevel="1" thickBot="1" x14ac:dyDescent="0.25">
      <c r="A1122" s="39"/>
      <c r="B1122" s="40" t="s">
        <v>252</v>
      </c>
      <c r="C1122" s="40" t="s">
        <v>19</v>
      </c>
      <c r="D1122" s="40" t="s">
        <v>3</v>
      </c>
      <c r="E1122" s="59" t="s">
        <v>24</v>
      </c>
      <c r="F1122" s="40" t="s">
        <v>12</v>
      </c>
      <c r="G1122" s="39" t="s">
        <v>10</v>
      </c>
      <c r="H1122" s="39" t="s">
        <v>11</v>
      </c>
      <c r="I1122" s="39" t="s">
        <v>15</v>
      </c>
      <c r="J1122" s="39" t="s">
        <v>13</v>
      </c>
      <c r="K1122" s="39" t="s">
        <v>368</v>
      </c>
      <c r="L1122" s="39" t="s">
        <v>687</v>
      </c>
      <c r="M1122" s="59" t="s">
        <v>26</v>
      </c>
      <c r="N1122" s="56">
        <f>N1102+1</f>
        <v>43438</v>
      </c>
      <c r="O1122" s="4">
        <v>0.39583333333333331</v>
      </c>
      <c r="P1122" s="4">
        <f>O1122</f>
        <v>0.39583333333333331</v>
      </c>
      <c r="Q1122" s="47" t="s">
        <v>23</v>
      </c>
      <c r="R1122" s="86" t="s">
        <v>916</v>
      </c>
      <c r="S1122" s="5">
        <f t="shared" ref="S1122" si="585">SUM(P1122-O1122)</f>
        <v>0</v>
      </c>
    </row>
    <row r="1123" spans="1:19" ht="10.5" customHeight="1" outlineLevel="1" x14ac:dyDescent="0.2">
      <c r="B1123" s="16"/>
      <c r="C1123" s="13"/>
      <c r="D1123" s="16">
        <f>S1123</f>
        <v>2.0833333333333315E-2</v>
      </c>
      <c r="E1123" s="16"/>
      <c r="F1123" s="16"/>
      <c r="G1123" s="16"/>
      <c r="H1123" s="16"/>
      <c r="I1123" s="16"/>
      <c r="J1123" s="16"/>
      <c r="L1123" s="16"/>
      <c r="M1123" s="16"/>
      <c r="N1123" s="2">
        <f>N1122</f>
        <v>43438</v>
      </c>
      <c r="O1123" s="5">
        <f t="shared" ref="O1123:O1143" si="586">SUM(P1122)</f>
        <v>0.39583333333333331</v>
      </c>
      <c r="P1123" s="4">
        <f t="shared" ref="P1123:P1143" si="587">P1122+0.0208333333333333</f>
        <v>0.41666666666666663</v>
      </c>
      <c r="Q1123" s="176" t="s">
        <v>3</v>
      </c>
      <c r="R1123" s="6" t="s">
        <v>917</v>
      </c>
      <c r="S1123" s="5">
        <f t="shared" ref="S1123:S1125" si="588">SUM(P1123-O1123)</f>
        <v>2.0833333333333315E-2</v>
      </c>
    </row>
    <row r="1124" spans="1:19" ht="10.5" customHeight="1" outlineLevel="1" x14ac:dyDescent="0.2">
      <c r="B1124" s="16">
        <f>S1124</f>
        <v>2.0833333333333315E-2</v>
      </c>
      <c r="C1124" s="13"/>
      <c r="D1124" s="16"/>
      <c r="E1124" s="16"/>
      <c r="F1124" s="16"/>
      <c r="G1124" s="16"/>
      <c r="H1124" s="16"/>
      <c r="I1124" s="16"/>
      <c r="J1124" s="16"/>
      <c r="K1124" s="16"/>
      <c r="L1124" s="16"/>
      <c r="M1124" s="16"/>
      <c r="N1124" s="2">
        <f>N1122</f>
        <v>43438</v>
      </c>
      <c r="O1124" s="5">
        <f t="shared" si="586"/>
        <v>0.41666666666666663</v>
      </c>
      <c r="P1124" s="4">
        <f t="shared" si="587"/>
        <v>0.43749999999999994</v>
      </c>
      <c r="Q1124" s="176" t="s">
        <v>252</v>
      </c>
      <c r="R1124" s="6" t="s">
        <v>918</v>
      </c>
      <c r="S1124" s="5">
        <f t="shared" si="588"/>
        <v>2.0833333333333315E-2</v>
      </c>
    </row>
    <row r="1125" spans="1:19" ht="10.5" customHeight="1" outlineLevel="1" x14ac:dyDescent="0.2">
      <c r="B1125" s="16"/>
      <c r="C1125" s="13"/>
      <c r="D1125" s="16"/>
      <c r="E1125" s="16"/>
      <c r="F1125" s="16"/>
      <c r="G1125" s="16"/>
      <c r="H1125" s="16"/>
      <c r="I1125" s="16"/>
      <c r="J1125" s="16"/>
      <c r="K1125" s="16"/>
      <c r="L1125" s="16">
        <f>S1125</f>
        <v>2.0833333333333315E-2</v>
      </c>
      <c r="M1125" s="13"/>
      <c r="N1125" s="2">
        <f>N1122</f>
        <v>43438</v>
      </c>
      <c r="O1125" s="5">
        <f t="shared" si="586"/>
        <v>0.43749999999999994</v>
      </c>
      <c r="P1125" s="4">
        <f t="shared" si="587"/>
        <v>0.45833333333333326</v>
      </c>
      <c r="Q1125" s="176" t="s">
        <v>687</v>
      </c>
      <c r="R1125" s="6" t="s">
        <v>919</v>
      </c>
      <c r="S1125" s="5">
        <f t="shared" si="588"/>
        <v>2.0833333333333315E-2</v>
      </c>
    </row>
    <row r="1126" spans="1:19" ht="10.5" customHeight="1" outlineLevel="1" x14ac:dyDescent="0.2">
      <c r="B1126" s="16"/>
      <c r="C1126" s="16"/>
      <c r="D1126" s="16"/>
      <c r="E1126" s="16"/>
      <c r="F1126" s="16"/>
      <c r="G1126" s="16"/>
      <c r="H1126" s="16"/>
      <c r="I1126" s="16"/>
      <c r="J1126" s="16"/>
      <c r="K1126" s="16"/>
      <c r="L1126" s="16">
        <f>S1126</f>
        <v>2.0833333333333315E-2</v>
      </c>
      <c r="M1126" s="16"/>
      <c r="N1126" s="2">
        <f>N1122</f>
        <v>43438</v>
      </c>
      <c r="O1126" s="5">
        <f t="shared" si="586"/>
        <v>0.45833333333333326</v>
      </c>
      <c r="P1126" s="4">
        <f t="shared" si="587"/>
        <v>0.47916666666666657</v>
      </c>
      <c r="Q1126" s="176" t="s">
        <v>687</v>
      </c>
      <c r="R1126" s="6" t="s">
        <v>920</v>
      </c>
      <c r="S1126" s="5">
        <f>SUM(P1126-O1126)</f>
        <v>2.0833333333333315E-2</v>
      </c>
    </row>
    <row r="1127" spans="1:19" ht="10.5" customHeight="1" outlineLevel="1" x14ac:dyDescent="0.2">
      <c r="B1127" s="16"/>
      <c r="C1127" s="16"/>
      <c r="D1127" s="16"/>
      <c r="E1127" s="16"/>
      <c r="F1127" s="16"/>
      <c r="G1127" s="16"/>
      <c r="H1127" s="16"/>
      <c r="I1127" s="16">
        <f>S1127</f>
        <v>2.0833333333333315E-2</v>
      </c>
      <c r="J1127" s="16"/>
      <c r="K1127" s="16"/>
      <c r="L1127" s="16"/>
      <c r="M1127" s="16"/>
      <c r="N1127" s="2">
        <f>N1122</f>
        <v>43438</v>
      </c>
      <c r="O1127" s="5">
        <f t="shared" si="586"/>
        <v>0.47916666666666657</v>
      </c>
      <c r="P1127" s="4">
        <f t="shared" si="587"/>
        <v>0.49999999999999989</v>
      </c>
      <c r="Q1127" s="176" t="s">
        <v>36</v>
      </c>
      <c r="R1127" s="86" t="s">
        <v>929</v>
      </c>
      <c r="S1127" s="5">
        <f>SUM(P1127-O1127)</f>
        <v>2.0833333333333315E-2</v>
      </c>
    </row>
    <row r="1128" spans="1:19" ht="10.5" customHeight="1" outlineLevel="1" x14ac:dyDescent="0.2">
      <c r="B1128" s="16"/>
      <c r="C1128" s="13"/>
      <c r="D1128" s="16"/>
      <c r="E1128" s="16"/>
      <c r="F1128" s="16"/>
      <c r="G1128" s="16"/>
      <c r="H1128" s="16"/>
      <c r="I1128" s="16">
        <f>S1128</f>
        <v>2.0833333333333259E-2</v>
      </c>
      <c r="J1128" s="16"/>
      <c r="K1128" s="16"/>
      <c r="L1128" s="16"/>
      <c r="M1128" s="13"/>
      <c r="N1128" s="2">
        <f>N1122</f>
        <v>43438</v>
      </c>
      <c r="O1128" s="5">
        <f t="shared" si="586"/>
        <v>0.49999999999999989</v>
      </c>
      <c r="P1128" s="4">
        <f t="shared" si="587"/>
        <v>0.52083333333333315</v>
      </c>
      <c r="Q1128" s="176" t="s">
        <v>36</v>
      </c>
      <c r="R1128" s="86" t="s">
        <v>929</v>
      </c>
      <c r="S1128" s="5">
        <f t="shared" ref="S1128:S1131" si="589">SUM(P1128-O1128)</f>
        <v>2.0833333333333259E-2</v>
      </c>
    </row>
    <row r="1129" spans="1:19" ht="10.5" customHeight="1" outlineLevel="1" x14ac:dyDescent="0.2">
      <c r="B1129" s="16"/>
      <c r="C1129" s="13"/>
      <c r="D1129" s="16"/>
      <c r="E1129" s="16"/>
      <c r="F1129" s="16"/>
      <c r="G1129" s="16"/>
      <c r="H1129" s="16"/>
      <c r="I1129" s="16">
        <f>S1129</f>
        <v>2.0833333333333259E-2</v>
      </c>
      <c r="J1129" s="16"/>
      <c r="L1129" s="16"/>
      <c r="M1129" s="16"/>
      <c r="N1129" s="2">
        <f>N1122</f>
        <v>43438</v>
      </c>
      <c r="O1129" s="5">
        <f t="shared" si="586"/>
        <v>0.52083333333333315</v>
      </c>
      <c r="P1129" s="4">
        <f t="shared" si="587"/>
        <v>0.54166666666666641</v>
      </c>
      <c r="Q1129" s="176" t="s">
        <v>36</v>
      </c>
      <c r="R1129" s="86" t="s">
        <v>929</v>
      </c>
      <c r="S1129" s="5">
        <f t="shared" si="589"/>
        <v>2.0833333333333259E-2</v>
      </c>
    </row>
    <row r="1130" spans="1:19" ht="10.5" customHeight="1" outlineLevel="1" x14ac:dyDescent="0.2">
      <c r="B1130" s="16"/>
      <c r="C1130" s="13"/>
      <c r="D1130" s="16"/>
      <c r="E1130" s="16"/>
      <c r="F1130" s="16"/>
      <c r="G1130" s="16">
        <f>S1130</f>
        <v>2.0833333333333259E-2</v>
      </c>
      <c r="H1130" s="16"/>
      <c r="I1130" s="16"/>
      <c r="J1130" s="16"/>
      <c r="K1130" s="16"/>
      <c r="L1130" s="16"/>
      <c r="M1130" s="13"/>
      <c r="N1130" s="2">
        <f>N1122</f>
        <v>43438</v>
      </c>
      <c r="O1130" s="5">
        <f t="shared" si="586"/>
        <v>0.54166666666666641</v>
      </c>
      <c r="P1130" s="4">
        <f t="shared" si="587"/>
        <v>0.56249999999999967</v>
      </c>
      <c r="Q1130" s="176" t="s">
        <v>10</v>
      </c>
      <c r="R1130" s="86" t="s">
        <v>921</v>
      </c>
      <c r="S1130" s="5">
        <f t="shared" si="589"/>
        <v>2.0833333333333259E-2</v>
      </c>
    </row>
    <row r="1131" spans="1:19" ht="10.5" customHeight="1" outlineLevel="1" x14ac:dyDescent="0.2">
      <c r="B1131" s="16"/>
      <c r="C1131" s="13"/>
      <c r="D1131" s="16"/>
      <c r="E1131" s="16"/>
      <c r="F1131" s="16"/>
      <c r="G1131" s="16">
        <f>S1131</f>
        <v>2.0833333333333259E-2</v>
      </c>
      <c r="H1131" s="16"/>
      <c r="I1131" s="16"/>
      <c r="J1131" s="16"/>
      <c r="K1131" s="16"/>
      <c r="L1131" s="16"/>
      <c r="M1131" s="13"/>
      <c r="N1131" s="2">
        <f>N1122</f>
        <v>43438</v>
      </c>
      <c r="O1131" s="5">
        <f t="shared" si="586"/>
        <v>0.56249999999999967</v>
      </c>
      <c r="P1131" s="4">
        <f t="shared" si="587"/>
        <v>0.58333333333333293</v>
      </c>
      <c r="Q1131" s="176" t="s">
        <v>10</v>
      </c>
      <c r="R1131" s="86" t="s">
        <v>921</v>
      </c>
      <c r="S1131" s="5">
        <f t="shared" si="589"/>
        <v>2.0833333333333259E-2</v>
      </c>
    </row>
    <row r="1132" spans="1:19" ht="10.5" customHeight="1" outlineLevel="1" x14ac:dyDescent="0.2">
      <c r="B1132" s="16"/>
      <c r="C1132" s="16"/>
      <c r="D1132" s="16"/>
      <c r="E1132" s="16"/>
      <c r="F1132" s="16"/>
      <c r="G1132" s="16">
        <f>S1132</f>
        <v>2.0833333333333259E-2</v>
      </c>
      <c r="H1132" s="16"/>
      <c r="I1132" s="16"/>
      <c r="J1132" s="16"/>
      <c r="K1132" s="16"/>
      <c r="L1132" s="16"/>
      <c r="M1132" s="16"/>
      <c r="N1132" s="2">
        <f>N1122</f>
        <v>43438</v>
      </c>
      <c r="O1132" s="5">
        <f t="shared" si="586"/>
        <v>0.58333333333333293</v>
      </c>
      <c r="P1132" s="4">
        <f t="shared" si="587"/>
        <v>0.60416666666666619</v>
      </c>
      <c r="Q1132" s="176" t="s">
        <v>10</v>
      </c>
      <c r="R1132" s="86" t="s">
        <v>921</v>
      </c>
      <c r="S1132" s="5">
        <f>SUM(P1132-O1132)</f>
        <v>2.0833333333333259E-2</v>
      </c>
    </row>
    <row r="1133" spans="1:19" ht="10.5" customHeight="1" outlineLevel="1" x14ac:dyDescent="0.2">
      <c r="A1133" s="16"/>
      <c r="B1133" s="16"/>
      <c r="C1133" s="16"/>
      <c r="D1133" s="16"/>
      <c r="E1133" s="16"/>
      <c r="F1133" s="16"/>
      <c r="G1133" s="16">
        <f>S1133</f>
        <v>2.0833333333333259E-2</v>
      </c>
      <c r="H1133" s="16"/>
      <c r="I1133" s="16"/>
      <c r="J1133" s="16"/>
      <c r="K1133" s="16"/>
      <c r="L1133" s="16"/>
      <c r="M1133" s="16"/>
      <c r="N1133" s="2">
        <f>N1122</f>
        <v>43438</v>
      </c>
      <c r="O1133" s="5">
        <f t="shared" si="586"/>
        <v>0.60416666666666619</v>
      </c>
      <c r="P1133" s="4">
        <f t="shared" si="587"/>
        <v>0.62499999999999944</v>
      </c>
      <c r="Q1133" s="176" t="s">
        <v>10</v>
      </c>
      <c r="R1133" s="86" t="s">
        <v>921</v>
      </c>
      <c r="S1133" s="5">
        <f>SUM(P1133-O1133)</f>
        <v>2.0833333333333259E-2</v>
      </c>
    </row>
    <row r="1134" spans="1:19" ht="10.5" customHeight="1" outlineLevel="1" x14ac:dyDescent="0.2">
      <c r="B1134" s="16"/>
      <c r="C1134" s="13"/>
      <c r="D1134" s="16"/>
      <c r="E1134" s="16"/>
      <c r="F1134" s="16"/>
      <c r="G1134" s="16">
        <f>S1134</f>
        <v>2.0833333333333259E-2</v>
      </c>
      <c r="H1134" s="16"/>
      <c r="I1134" s="16"/>
      <c r="J1134" s="16"/>
      <c r="K1134" s="16"/>
      <c r="L1134" s="16"/>
      <c r="M1134" s="16"/>
      <c r="N1134" s="2">
        <f>N1122</f>
        <v>43438</v>
      </c>
      <c r="O1134" s="5">
        <f t="shared" si="586"/>
        <v>0.62499999999999944</v>
      </c>
      <c r="P1134" s="4">
        <f t="shared" si="587"/>
        <v>0.6458333333333327</v>
      </c>
      <c r="Q1134" s="176" t="s">
        <v>10</v>
      </c>
      <c r="R1134" s="86" t="s">
        <v>921</v>
      </c>
      <c r="S1134" s="5">
        <f>SUM(P1134-O1134)</f>
        <v>2.0833333333333259E-2</v>
      </c>
    </row>
    <row r="1135" spans="1:19" ht="10.5" customHeight="1" outlineLevel="1" x14ac:dyDescent="0.2">
      <c r="B1135" s="16"/>
      <c r="C1135" s="13"/>
      <c r="D1135" s="16"/>
      <c r="E1135" s="16"/>
      <c r="F1135" s="16"/>
      <c r="G1135" s="16"/>
      <c r="H1135" s="16"/>
      <c r="I1135" s="16">
        <f>S1135</f>
        <v>2.0833333333333259E-2</v>
      </c>
      <c r="J1135" s="16"/>
      <c r="K1135" s="16"/>
      <c r="L1135" s="16"/>
      <c r="M1135" s="16"/>
      <c r="N1135" s="2">
        <f>N1122</f>
        <v>43438</v>
      </c>
      <c r="O1135" s="5">
        <f t="shared" si="586"/>
        <v>0.6458333333333327</v>
      </c>
      <c r="P1135" s="4">
        <f t="shared" si="587"/>
        <v>0.66666666666666596</v>
      </c>
      <c r="Q1135" s="176" t="s">
        <v>36</v>
      </c>
      <c r="R1135" s="86" t="s">
        <v>930</v>
      </c>
      <c r="S1135" s="5">
        <f t="shared" ref="S1135" si="590">SUM(P1135-O1135)</f>
        <v>2.0833333333333259E-2</v>
      </c>
    </row>
    <row r="1136" spans="1:19" ht="10.5" customHeight="1" outlineLevel="1" x14ac:dyDescent="0.2">
      <c r="B1136" s="16"/>
      <c r="C1136" s="13"/>
      <c r="D1136" s="16"/>
      <c r="E1136" s="16"/>
      <c r="F1136" s="16"/>
      <c r="G1136" s="16"/>
      <c r="H1136" s="16"/>
      <c r="I1136" s="16">
        <f>S1136</f>
        <v>2.0833333333333259E-2</v>
      </c>
      <c r="J1136" s="16"/>
      <c r="K1136" s="16"/>
      <c r="L1136" s="16"/>
      <c r="M1136" s="16"/>
      <c r="N1136" s="2">
        <f>N1122</f>
        <v>43438</v>
      </c>
      <c r="O1136" s="5">
        <f t="shared" si="586"/>
        <v>0.66666666666666596</v>
      </c>
      <c r="P1136" s="4">
        <f t="shared" si="587"/>
        <v>0.68749999999999922</v>
      </c>
      <c r="Q1136" s="176" t="s">
        <v>36</v>
      </c>
      <c r="R1136" s="86" t="s">
        <v>930</v>
      </c>
      <c r="S1136" s="5">
        <f>SUM(P1136-O1136)</f>
        <v>2.0833333333333259E-2</v>
      </c>
    </row>
    <row r="1137" spans="1:19" ht="10.5" customHeight="1" outlineLevel="1" x14ac:dyDescent="0.2">
      <c r="B1137" s="16">
        <f>S1137</f>
        <v>2.0833333333333259E-2</v>
      </c>
      <c r="C1137" s="13"/>
      <c r="D1137" s="16"/>
      <c r="E1137" s="16"/>
      <c r="F1137" s="16"/>
      <c r="G1137" s="16"/>
      <c r="H1137" s="16"/>
      <c r="I1137" s="16"/>
      <c r="J1137" s="16"/>
      <c r="K1137" s="16"/>
      <c r="L1137" s="16"/>
      <c r="M1137" s="16"/>
      <c r="N1137" s="2">
        <f>N1122</f>
        <v>43438</v>
      </c>
      <c r="O1137" s="5">
        <f t="shared" si="586"/>
        <v>0.68749999999999922</v>
      </c>
      <c r="P1137" s="4">
        <f t="shared" si="587"/>
        <v>0.70833333333333248</v>
      </c>
      <c r="Q1137" s="176" t="s">
        <v>252</v>
      </c>
      <c r="R1137" s="6" t="s">
        <v>918</v>
      </c>
      <c r="S1137" s="5">
        <f t="shared" ref="S1137:S1143" si="591">SUM(P1137-O1137)</f>
        <v>2.0833333333333259E-2</v>
      </c>
    </row>
    <row r="1138" spans="1:19" ht="10.5" customHeight="1" outlineLevel="1" x14ac:dyDescent="0.2">
      <c r="B1138" s="16">
        <f>S1138</f>
        <v>2.0833333333333259E-2</v>
      </c>
      <c r="C1138" s="13"/>
      <c r="D1138" s="16"/>
      <c r="E1138" s="16"/>
      <c r="F1138" s="16"/>
      <c r="G1138" s="16"/>
      <c r="H1138" s="16"/>
      <c r="I1138" s="16"/>
      <c r="J1138" s="16"/>
      <c r="K1138" s="16"/>
      <c r="L1138" s="16"/>
      <c r="M1138" s="16"/>
      <c r="N1138" s="2">
        <f>N1122</f>
        <v>43438</v>
      </c>
      <c r="O1138" s="5">
        <f t="shared" si="586"/>
        <v>0.70833333333333248</v>
      </c>
      <c r="P1138" s="4">
        <f t="shared" si="587"/>
        <v>0.72916666666666574</v>
      </c>
      <c r="Q1138" s="176" t="s">
        <v>252</v>
      </c>
      <c r="R1138" s="6" t="s">
        <v>918</v>
      </c>
      <c r="S1138" s="5">
        <f t="shared" si="591"/>
        <v>2.0833333333333259E-2</v>
      </c>
    </row>
    <row r="1139" spans="1:19" ht="10.5" customHeight="1" outlineLevel="1" x14ac:dyDescent="0.2">
      <c r="B1139" s="16"/>
      <c r="C1139" s="13"/>
      <c r="D1139" s="16"/>
      <c r="E1139" s="16"/>
      <c r="F1139" s="16"/>
      <c r="G1139" s="16"/>
      <c r="H1139" s="16"/>
      <c r="I1139" s="16"/>
      <c r="J1139" s="16"/>
      <c r="K1139" s="16"/>
      <c r="L1139" s="16"/>
      <c r="M1139" s="16"/>
      <c r="N1139" s="2">
        <f>N1122</f>
        <v>43438</v>
      </c>
      <c r="O1139" s="5">
        <f t="shared" si="586"/>
        <v>0.72916666666666574</v>
      </c>
      <c r="P1139" s="4">
        <f t="shared" si="587"/>
        <v>0.749999999999999</v>
      </c>
      <c r="Q1139" s="98" t="s">
        <v>23</v>
      </c>
      <c r="R1139" s="6" t="s">
        <v>925</v>
      </c>
      <c r="S1139" s="5"/>
    </row>
    <row r="1140" spans="1:19" ht="10.5" customHeight="1" outlineLevel="1" x14ac:dyDescent="0.2">
      <c r="B1140" s="16"/>
      <c r="C1140" s="13"/>
      <c r="D1140" s="16"/>
      <c r="E1140" s="16"/>
      <c r="F1140" s="16"/>
      <c r="G1140" s="16"/>
      <c r="H1140" s="16"/>
      <c r="I1140" s="16"/>
      <c r="J1140" s="16"/>
      <c r="K1140" s="16"/>
      <c r="L1140" s="16"/>
      <c r="M1140" s="16"/>
      <c r="N1140" s="2">
        <f>N1122</f>
        <v>43438</v>
      </c>
      <c r="O1140" s="5">
        <f t="shared" si="586"/>
        <v>0.749999999999999</v>
      </c>
      <c r="P1140" s="4">
        <f t="shared" si="587"/>
        <v>0.77083333333333226</v>
      </c>
      <c r="Q1140" s="98" t="s">
        <v>23</v>
      </c>
      <c r="R1140" s="6" t="s">
        <v>925</v>
      </c>
      <c r="S1140" s="5"/>
    </row>
    <row r="1141" spans="1:19" ht="10.5" customHeight="1" outlineLevel="1" x14ac:dyDescent="0.2">
      <c r="B1141" s="16"/>
      <c r="C1141" s="13"/>
      <c r="D1141" s="16"/>
      <c r="E1141" s="16"/>
      <c r="F1141" s="16"/>
      <c r="G1141" s="16"/>
      <c r="H1141" s="16"/>
      <c r="I1141" s="16"/>
      <c r="J1141" s="16"/>
      <c r="K1141" s="16"/>
      <c r="L1141" s="16"/>
      <c r="M1141" s="16"/>
      <c r="N1141" s="2">
        <f>N1122</f>
        <v>43438</v>
      </c>
      <c r="O1141" s="5">
        <f t="shared" si="586"/>
        <v>0.77083333333333226</v>
      </c>
      <c r="P1141" s="4">
        <f t="shared" si="587"/>
        <v>0.79166666666666552</v>
      </c>
      <c r="Q1141" s="98" t="s">
        <v>23</v>
      </c>
      <c r="R1141" s="6" t="s">
        <v>925</v>
      </c>
      <c r="S1141" s="5"/>
    </row>
    <row r="1142" spans="1:19" ht="10.5" customHeight="1" outlineLevel="1" x14ac:dyDescent="0.2">
      <c r="B1142" s="16"/>
      <c r="C1142" s="13"/>
      <c r="D1142" s="16"/>
      <c r="E1142" s="16"/>
      <c r="F1142" s="16"/>
      <c r="G1142" s="16">
        <f>S1142</f>
        <v>2.0833333333333259E-2</v>
      </c>
      <c r="H1142" s="16"/>
      <c r="I1142" s="16"/>
      <c r="J1142" s="16"/>
      <c r="K1142" s="16"/>
      <c r="L1142" s="16"/>
      <c r="M1142" s="16"/>
      <c r="N1142" s="2">
        <f>N1122</f>
        <v>43438</v>
      </c>
      <c r="O1142" s="5">
        <f t="shared" si="586"/>
        <v>0.79166666666666552</v>
      </c>
      <c r="P1142" s="4">
        <f t="shared" si="587"/>
        <v>0.81249999999999878</v>
      </c>
      <c r="Q1142" s="176" t="s">
        <v>10</v>
      </c>
      <c r="R1142" s="86" t="s">
        <v>921</v>
      </c>
      <c r="S1142" s="5">
        <f t="shared" si="591"/>
        <v>2.0833333333333259E-2</v>
      </c>
    </row>
    <row r="1143" spans="1:19" ht="10.5" customHeight="1" outlineLevel="1" thickBot="1" x14ac:dyDescent="0.25">
      <c r="B1143" s="16"/>
      <c r="C1143" s="13"/>
      <c r="D1143" s="16"/>
      <c r="E1143" s="16"/>
      <c r="F1143" s="16"/>
      <c r="G1143" s="16"/>
      <c r="H1143" s="16"/>
      <c r="I1143" s="16"/>
      <c r="J1143" s="16"/>
      <c r="K1143" s="16"/>
      <c r="L1143" s="16">
        <f>S1143</f>
        <v>2.0833333333333259E-2</v>
      </c>
      <c r="M1143" s="16"/>
      <c r="N1143" s="2">
        <f>N1122</f>
        <v>43438</v>
      </c>
      <c r="O1143" s="5">
        <f t="shared" si="586"/>
        <v>0.81249999999999878</v>
      </c>
      <c r="P1143" s="4">
        <f t="shared" si="587"/>
        <v>0.83333333333333204</v>
      </c>
      <c r="Q1143" s="176" t="s">
        <v>687</v>
      </c>
      <c r="R1143" s="6" t="s">
        <v>920</v>
      </c>
      <c r="S1143" s="5">
        <f t="shared" si="591"/>
        <v>2.0833333333333259E-2</v>
      </c>
    </row>
    <row r="1144" spans="1:19" ht="10.5" customHeight="1" outlineLevel="1" x14ac:dyDescent="0.2">
      <c r="A1144" s="17">
        <f t="shared" ref="A1144:M1144" si="592">SUM(A1123:A1143)</f>
        <v>0</v>
      </c>
      <c r="B1144" s="17">
        <f t="shared" si="592"/>
        <v>6.2499999999999833E-2</v>
      </c>
      <c r="C1144" s="17">
        <f t="shared" si="592"/>
        <v>0</v>
      </c>
      <c r="D1144" s="17">
        <f t="shared" si="592"/>
        <v>2.0833333333333315E-2</v>
      </c>
      <c r="E1144" s="17">
        <f t="shared" si="592"/>
        <v>0</v>
      </c>
      <c r="F1144" s="17">
        <f t="shared" si="592"/>
        <v>0</v>
      </c>
      <c r="G1144" s="17">
        <f t="shared" si="592"/>
        <v>0.12499999999999956</v>
      </c>
      <c r="H1144" s="17">
        <f t="shared" si="592"/>
        <v>0</v>
      </c>
      <c r="I1144" s="17">
        <f t="shared" si="592"/>
        <v>0.10416666666666635</v>
      </c>
      <c r="J1144" s="17">
        <f t="shared" si="592"/>
        <v>0</v>
      </c>
      <c r="K1144" s="17">
        <f t="shared" si="592"/>
        <v>0</v>
      </c>
      <c r="L1144" s="17">
        <f t="shared" si="592"/>
        <v>6.2499999999999889E-2</v>
      </c>
      <c r="M1144" s="17">
        <f t="shared" si="592"/>
        <v>0</v>
      </c>
      <c r="N1144" s="55" t="b">
        <f>SUM(A1144:M1144) = S1144</f>
        <v>1</v>
      </c>
      <c r="O1144" s="23"/>
      <c r="P1144" s="23"/>
      <c r="Q1144" s="49"/>
      <c r="R1144" s="49"/>
      <c r="S1144" s="17">
        <f>SUM(S1123:S1143)</f>
        <v>0.37499999999999895</v>
      </c>
    </row>
    <row r="1145" spans="1:19" ht="10.5" customHeight="1" outlineLevel="1" x14ac:dyDescent="0.2">
      <c r="A1145" s="8">
        <f t="shared" ref="A1145:C1145" si="593">(A1144-INT(A1144))*24</f>
        <v>0</v>
      </c>
      <c r="B1145" s="8">
        <f t="shared" si="593"/>
        <v>1.499999999999996</v>
      </c>
      <c r="C1145" s="8">
        <f t="shared" si="593"/>
        <v>0</v>
      </c>
      <c r="D1145" s="18">
        <f>(D1144-INT(D1144))*24</f>
        <v>0.49999999999999956</v>
      </c>
      <c r="E1145" s="18">
        <f>(E1144-INT(E1144))*24</f>
        <v>0</v>
      </c>
      <c r="F1145" s="18">
        <f>(F1144-INT(F1144))*24</f>
        <v>0</v>
      </c>
      <c r="G1145" s="18">
        <f>(G1144-INT(G1144))*24</f>
        <v>2.9999999999999893</v>
      </c>
      <c r="H1145" s="18">
        <f t="shared" ref="H1145:M1145" si="594">(H1144-INT(H1144))*24</f>
        <v>0</v>
      </c>
      <c r="I1145" s="18">
        <f t="shared" si="594"/>
        <v>2.4999999999999925</v>
      </c>
      <c r="J1145" s="18">
        <f t="shared" si="594"/>
        <v>0</v>
      </c>
      <c r="K1145" s="18">
        <f t="shared" si="594"/>
        <v>0</v>
      </c>
      <c r="L1145" s="18">
        <f t="shared" si="594"/>
        <v>1.4999999999999973</v>
      </c>
      <c r="M1145" s="57">
        <f t="shared" si="594"/>
        <v>0</v>
      </c>
      <c r="N1145" s="26">
        <f>SUM(A1145:M1145)</f>
        <v>8.9999999999999751</v>
      </c>
      <c r="O1145" s="24"/>
      <c r="P1145" s="24"/>
      <c r="Q1145" s="50"/>
      <c r="R1145" s="50"/>
      <c r="S1145" s="52"/>
    </row>
    <row r="1146" spans="1:19" ht="10.5" customHeight="1" outlineLevel="1" thickBot="1" x14ac:dyDescent="0.25">
      <c r="A1146" s="27"/>
      <c r="B1146" s="19"/>
      <c r="C1146" s="19"/>
      <c r="D1146" s="20">
        <f>SUM(A1145:D1145)</f>
        <v>1.9999999999999956</v>
      </c>
      <c r="E1146" s="20">
        <f t="shared" ref="E1146:M1146" si="595">E1145</f>
        <v>0</v>
      </c>
      <c r="F1146" s="20">
        <f t="shared" si="595"/>
        <v>0</v>
      </c>
      <c r="G1146" s="20">
        <f t="shared" si="595"/>
        <v>2.9999999999999893</v>
      </c>
      <c r="H1146" s="20">
        <f t="shared" si="595"/>
        <v>0</v>
      </c>
      <c r="I1146" s="20">
        <f t="shared" si="595"/>
        <v>2.4999999999999925</v>
      </c>
      <c r="J1146" s="20">
        <f t="shared" si="595"/>
        <v>0</v>
      </c>
      <c r="K1146" s="20">
        <f t="shared" si="595"/>
        <v>0</v>
      </c>
      <c r="L1146" s="20">
        <f t="shared" si="595"/>
        <v>1.4999999999999973</v>
      </c>
      <c r="M1146" s="58">
        <f t="shared" si="595"/>
        <v>0</v>
      </c>
      <c r="N1146" s="60">
        <f>S1146</f>
        <v>0.37499999999999895</v>
      </c>
      <c r="O1146" s="25"/>
      <c r="P1146" s="25"/>
      <c r="Q1146" s="51"/>
      <c r="R1146" s="51"/>
      <c r="S1146" s="54">
        <f>SUM(S1144:S1145)</f>
        <v>0.37499999999999895</v>
      </c>
    </row>
    <row r="1147" spans="1:19" ht="10.5" customHeight="1" outlineLevel="1" thickBot="1" x14ac:dyDescent="0.25">
      <c r="A1147" s="39"/>
      <c r="B1147" s="40" t="s">
        <v>252</v>
      </c>
      <c r="C1147" s="40" t="s">
        <v>19</v>
      </c>
      <c r="D1147" s="40" t="s">
        <v>3</v>
      </c>
      <c r="E1147" s="59" t="s">
        <v>24</v>
      </c>
      <c r="F1147" s="40" t="s">
        <v>12</v>
      </c>
      <c r="G1147" s="39" t="s">
        <v>10</v>
      </c>
      <c r="H1147" s="39" t="s">
        <v>11</v>
      </c>
      <c r="I1147" s="39" t="s">
        <v>15</v>
      </c>
      <c r="J1147" s="39" t="s">
        <v>13</v>
      </c>
      <c r="K1147" s="39" t="s">
        <v>368</v>
      </c>
      <c r="L1147" s="39" t="s">
        <v>687</v>
      </c>
      <c r="M1147" s="59" t="s">
        <v>26</v>
      </c>
      <c r="N1147" s="56">
        <f>N1122+1</f>
        <v>43439</v>
      </c>
      <c r="O1147" s="4">
        <v>0.39583333333333331</v>
      </c>
      <c r="P1147" s="4">
        <f>O1147</f>
        <v>0.39583333333333331</v>
      </c>
      <c r="Q1147" s="47" t="s">
        <v>23</v>
      </c>
      <c r="R1147" s="86" t="s">
        <v>916</v>
      </c>
      <c r="S1147" s="5">
        <f t="shared" ref="S1147" si="596">SUM(P1147-O1147)</f>
        <v>0</v>
      </c>
    </row>
    <row r="1148" spans="1:19" ht="10.5" customHeight="1" outlineLevel="1" x14ac:dyDescent="0.2">
      <c r="B1148" s="16"/>
      <c r="C1148" s="13"/>
      <c r="D1148" s="16">
        <f>S1148</f>
        <v>2.0833333333333315E-2</v>
      </c>
      <c r="E1148" s="16"/>
      <c r="F1148" s="16"/>
      <c r="G1148" s="16"/>
      <c r="H1148" s="16"/>
      <c r="J1148" s="16"/>
      <c r="M1148" s="16"/>
      <c r="N1148" s="2">
        <f>N1147</f>
        <v>43439</v>
      </c>
      <c r="O1148" s="3">
        <f>SUM(P1147)</f>
        <v>0.39583333333333331</v>
      </c>
      <c r="P1148" s="4">
        <f>P1147+0.0208333333333333</f>
        <v>0.41666666666666663</v>
      </c>
      <c r="Q1148" s="176" t="s">
        <v>3</v>
      </c>
      <c r="R1148" s="6" t="s">
        <v>21</v>
      </c>
      <c r="S1148" s="5">
        <f t="shared" ref="S1148:S1149" si="597">SUM(P1148-O1148)</f>
        <v>2.0833333333333315E-2</v>
      </c>
    </row>
    <row r="1149" spans="1:19" ht="10.5" customHeight="1" outlineLevel="1" x14ac:dyDescent="0.2">
      <c r="B1149" s="16"/>
      <c r="C1149" s="13"/>
      <c r="D1149" s="16">
        <f>S1149</f>
        <v>2.0833333333333315E-2</v>
      </c>
      <c r="E1149" s="16"/>
      <c r="F1149" s="16"/>
      <c r="G1149" s="16"/>
      <c r="H1149" s="16"/>
      <c r="I1149" s="16"/>
      <c r="J1149" s="16"/>
      <c r="K1149" s="16"/>
      <c r="M1149" s="16"/>
      <c r="N1149" s="2">
        <f>N1147</f>
        <v>43439</v>
      </c>
      <c r="O1149" s="3">
        <f t="shared" ref="O1149:O1164" si="598">SUM(P1148)</f>
        <v>0.41666666666666663</v>
      </c>
      <c r="P1149" s="4">
        <f t="shared" ref="P1149:P1164" si="599">P1148+0.0208333333333333</f>
        <v>0.43749999999999994</v>
      </c>
      <c r="Q1149" s="176" t="s">
        <v>3</v>
      </c>
      <c r="R1149" s="6" t="s">
        <v>926</v>
      </c>
      <c r="S1149" s="5">
        <f t="shared" si="597"/>
        <v>2.0833333333333315E-2</v>
      </c>
    </row>
    <row r="1150" spans="1:19" ht="10.5" customHeight="1" outlineLevel="1" x14ac:dyDescent="0.2">
      <c r="B1150" s="16"/>
      <c r="C1150" s="13"/>
      <c r="D1150" s="5"/>
      <c r="E1150" s="16"/>
      <c r="F1150" s="16"/>
      <c r="G1150" s="16"/>
      <c r="H1150" s="16"/>
      <c r="I1150" s="16"/>
      <c r="J1150" s="16"/>
      <c r="K1150" s="16"/>
      <c r="L1150" s="16">
        <f>S1150</f>
        <v>2.0833333333333315E-2</v>
      </c>
      <c r="M1150" s="13"/>
      <c r="N1150" s="2">
        <f>N1147</f>
        <v>43439</v>
      </c>
      <c r="O1150" s="3">
        <f t="shared" si="598"/>
        <v>0.43749999999999994</v>
      </c>
      <c r="P1150" s="4">
        <f t="shared" si="599"/>
        <v>0.45833333333333326</v>
      </c>
      <c r="Q1150" s="176" t="s">
        <v>687</v>
      </c>
      <c r="R1150" s="6" t="s">
        <v>927</v>
      </c>
      <c r="S1150" s="5">
        <f>SUM(P1150-O1150)</f>
        <v>2.0833333333333315E-2</v>
      </c>
    </row>
    <row r="1151" spans="1:19" ht="10.5" customHeight="1" outlineLevel="1" x14ac:dyDescent="0.2">
      <c r="B1151" s="16"/>
      <c r="C1151" s="13"/>
      <c r="D1151" s="16"/>
      <c r="E1151" s="16"/>
      <c r="F1151" s="16"/>
      <c r="G1151" s="16"/>
      <c r="H1151" s="16"/>
      <c r="I1151" s="16"/>
      <c r="J1151" s="16"/>
      <c r="K1151" s="16"/>
      <c r="L1151" s="16">
        <f>S1151</f>
        <v>2.0833333333333315E-2</v>
      </c>
      <c r="M1151" s="16"/>
      <c r="N1151" s="2">
        <f>N1147</f>
        <v>43439</v>
      </c>
      <c r="O1151" s="3">
        <f t="shared" si="598"/>
        <v>0.45833333333333326</v>
      </c>
      <c r="P1151" s="4">
        <f t="shared" si="599"/>
        <v>0.47916666666666657</v>
      </c>
      <c r="Q1151" s="176" t="s">
        <v>687</v>
      </c>
      <c r="R1151" s="6" t="s">
        <v>927</v>
      </c>
      <c r="S1151" s="5">
        <f>SUM(P1151-O1151)</f>
        <v>2.0833333333333315E-2</v>
      </c>
    </row>
    <row r="1152" spans="1:19" ht="10.5" customHeight="1" outlineLevel="1" x14ac:dyDescent="0.2">
      <c r="B1152" s="16"/>
      <c r="C1152" s="13"/>
      <c r="D1152" s="16"/>
      <c r="E1152" s="16"/>
      <c r="F1152" s="16"/>
      <c r="G1152" s="16">
        <f>S1152</f>
        <v>2.0833333333333315E-2</v>
      </c>
      <c r="H1152" s="16"/>
      <c r="I1152" s="16"/>
      <c r="J1152" s="16"/>
      <c r="K1152" s="16"/>
      <c r="L1152" s="16"/>
      <c r="M1152" s="16"/>
      <c r="N1152" s="2">
        <f>N1147</f>
        <v>43439</v>
      </c>
      <c r="O1152" s="3">
        <f t="shared" si="598"/>
        <v>0.47916666666666657</v>
      </c>
      <c r="P1152" s="4">
        <f t="shared" si="599"/>
        <v>0.49999999999999989</v>
      </c>
      <c r="Q1152" s="176" t="s">
        <v>10</v>
      </c>
      <c r="R1152" s="86" t="s">
        <v>921</v>
      </c>
      <c r="S1152" s="5">
        <f>SUM(P1152-O1152)</f>
        <v>2.0833333333333315E-2</v>
      </c>
    </row>
    <row r="1153" spans="1:19" ht="10.5" customHeight="1" outlineLevel="1" x14ac:dyDescent="0.2">
      <c r="B1153" s="16"/>
      <c r="C1153" s="13"/>
      <c r="D1153" s="16"/>
      <c r="E1153" s="16"/>
      <c r="F1153" s="16"/>
      <c r="G1153" s="16">
        <f>S1153</f>
        <v>2.0833333333333259E-2</v>
      </c>
      <c r="H1153" s="16"/>
      <c r="I1153" s="16"/>
      <c r="J1153" s="16"/>
      <c r="K1153" s="16"/>
      <c r="L1153" s="16"/>
      <c r="M1153" s="16"/>
      <c r="N1153" s="2">
        <f>N1147</f>
        <v>43439</v>
      </c>
      <c r="O1153" s="3">
        <f t="shared" si="598"/>
        <v>0.49999999999999989</v>
      </c>
      <c r="P1153" s="4">
        <f t="shared" si="599"/>
        <v>0.52083333333333315</v>
      </c>
      <c r="Q1153" s="176" t="s">
        <v>10</v>
      </c>
      <c r="R1153" s="86" t="s">
        <v>921</v>
      </c>
      <c r="S1153" s="5">
        <f>SUM(P1153-O1153)</f>
        <v>2.0833333333333259E-2</v>
      </c>
    </row>
    <row r="1154" spans="1:19" ht="10.5" customHeight="1" outlineLevel="1" x14ac:dyDescent="0.2">
      <c r="B1154" s="16"/>
      <c r="C1154" s="13"/>
      <c r="D1154" s="16">
        <f>S1154</f>
        <v>2.0833333333333259E-2</v>
      </c>
      <c r="E1154" s="16"/>
      <c r="F1154" s="16"/>
      <c r="G1154" s="16"/>
      <c r="H1154" s="16"/>
      <c r="I1154" s="16"/>
      <c r="J1154" s="16"/>
      <c r="K1154" s="16"/>
      <c r="L1154" s="16"/>
      <c r="M1154" s="16"/>
      <c r="N1154" s="2">
        <f>N1147</f>
        <v>43439</v>
      </c>
      <c r="O1154" s="3">
        <f t="shared" si="598"/>
        <v>0.52083333333333315</v>
      </c>
      <c r="P1154" s="4">
        <f t="shared" si="599"/>
        <v>0.54166666666666641</v>
      </c>
      <c r="Q1154" s="176" t="s">
        <v>3</v>
      </c>
      <c r="R1154" s="6" t="s">
        <v>21</v>
      </c>
      <c r="S1154" s="5">
        <f t="shared" ref="S1154:S1155" si="600">SUM(P1154-O1154)</f>
        <v>2.0833333333333259E-2</v>
      </c>
    </row>
    <row r="1155" spans="1:19" ht="10.5" customHeight="1" outlineLevel="1" x14ac:dyDescent="0.2">
      <c r="B1155" s="16"/>
      <c r="C1155" s="13"/>
      <c r="D1155" s="16"/>
      <c r="E1155" s="16"/>
      <c r="F1155" s="16"/>
      <c r="G1155" s="16"/>
      <c r="H1155" s="16"/>
      <c r="I1155" s="16">
        <f>S1155</f>
        <v>2.0833333333333259E-2</v>
      </c>
      <c r="J1155" s="16"/>
      <c r="L1155" s="16"/>
      <c r="M1155" s="16"/>
      <c r="N1155" s="2">
        <f>N1147</f>
        <v>43439</v>
      </c>
      <c r="O1155" s="3">
        <f t="shared" si="598"/>
        <v>0.54166666666666641</v>
      </c>
      <c r="P1155" s="4">
        <f t="shared" si="599"/>
        <v>0.56249999999999967</v>
      </c>
      <c r="Q1155" s="176" t="s">
        <v>36</v>
      </c>
      <c r="R1155" s="6" t="s">
        <v>928</v>
      </c>
      <c r="S1155" s="5">
        <f t="shared" si="600"/>
        <v>2.0833333333333259E-2</v>
      </c>
    </row>
    <row r="1156" spans="1:19" ht="10.5" customHeight="1" outlineLevel="1" x14ac:dyDescent="0.2">
      <c r="B1156" s="16"/>
      <c r="C1156" s="13"/>
      <c r="D1156" s="16"/>
      <c r="E1156" s="16"/>
      <c r="F1156" s="16"/>
      <c r="G1156" s="16">
        <f>S1156</f>
        <v>2.0833333333333259E-2</v>
      </c>
      <c r="H1156" s="16"/>
      <c r="I1156" s="16"/>
      <c r="J1156" s="16"/>
      <c r="K1156" s="16"/>
      <c r="L1156" s="16"/>
      <c r="M1156" s="16"/>
      <c r="N1156" s="2">
        <f>N1147</f>
        <v>43439</v>
      </c>
      <c r="O1156" s="3">
        <f t="shared" si="598"/>
        <v>0.56249999999999967</v>
      </c>
      <c r="P1156" s="4">
        <f t="shared" si="599"/>
        <v>0.58333333333333293</v>
      </c>
      <c r="Q1156" s="176" t="s">
        <v>10</v>
      </c>
      <c r="R1156" s="86" t="s">
        <v>921</v>
      </c>
      <c r="S1156" s="5">
        <f>SUM(P1156-O1156)</f>
        <v>2.0833333333333259E-2</v>
      </c>
    </row>
    <row r="1157" spans="1:19" ht="10.5" customHeight="1" outlineLevel="1" x14ac:dyDescent="0.2">
      <c r="B1157" s="16">
        <f t="shared" ref="B1157:B1163" si="601">S1157</f>
        <v>2.0833333333333259E-2</v>
      </c>
      <c r="C1157" s="16"/>
      <c r="D1157" s="16"/>
      <c r="E1157" s="16"/>
      <c r="F1157" s="16"/>
      <c r="G1157" s="16"/>
      <c r="H1157" s="16"/>
      <c r="I1157" s="16"/>
      <c r="J1157" s="16"/>
      <c r="K1157" s="16"/>
      <c r="L1157" s="16"/>
      <c r="M1157" s="16"/>
      <c r="N1157" s="2">
        <f>N1147</f>
        <v>43439</v>
      </c>
      <c r="O1157" s="3">
        <f t="shared" si="598"/>
        <v>0.58333333333333293</v>
      </c>
      <c r="P1157" s="4">
        <f t="shared" si="599"/>
        <v>0.60416666666666619</v>
      </c>
      <c r="Q1157" s="176" t="s">
        <v>252</v>
      </c>
      <c r="R1157" s="6" t="s">
        <v>931</v>
      </c>
      <c r="S1157" s="5">
        <f>SUM(P1157-O1157)</f>
        <v>2.0833333333333259E-2</v>
      </c>
    </row>
    <row r="1158" spans="1:19" ht="10.5" customHeight="1" outlineLevel="1" x14ac:dyDescent="0.2">
      <c r="B1158" s="16">
        <f t="shared" si="601"/>
        <v>2.0833333333333259E-2</v>
      </c>
      <c r="C1158" s="16"/>
      <c r="D1158" s="16"/>
      <c r="E1158" s="16"/>
      <c r="F1158" s="16"/>
      <c r="G1158" s="16"/>
      <c r="H1158" s="16"/>
      <c r="I1158" s="16"/>
      <c r="J1158" s="16"/>
      <c r="K1158" s="16"/>
      <c r="L1158" s="16"/>
      <c r="M1158" s="16"/>
      <c r="N1158" s="2">
        <f>N1147</f>
        <v>43439</v>
      </c>
      <c r="O1158" s="3">
        <f t="shared" si="598"/>
        <v>0.60416666666666619</v>
      </c>
      <c r="P1158" s="4">
        <f t="shared" si="599"/>
        <v>0.62499999999999944</v>
      </c>
      <c r="Q1158" s="176" t="s">
        <v>252</v>
      </c>
      <c r="R1158" s="6" t="s">
        <v>931</v>
      </c>
      <c r="S1158" s="5">
        <f t="shared" ref="S1158:S1160" si="602">SUM(P1158-O1158)</f>
        <v>2.0833333333333259E-2</v>
      </c>
    </row>
    <row r="1159" spans="1:19" ht="10.5" customHeight="1" outlineLevel="1" x14ac:dyDescent="0.2">
      <c r="B1159" s="16">
        <f t="shared" si="601"/>
        <v>2.0833333333333259E-2</v>
      </c>
      <c r="C1159" s="16"/>
      <c r="D1159" s="16"/>
      <c r="E1159" s="16"/>
      <c r="F1159" s="16"/>
      <c r="G1159" s="16"/>
      <c r="H1159" s="16"/>
      <c r="I1159" s="16"/>
      <c r="J1159" s="16"/>
      <c r="K1159" s="16"/>
      <c r="L1159" s="16"/>
      <c r="M1159" s="16"/>
      <c r="N1159" s="2">
        <f>N1147</f>
        <v>43439</v>
      </c>
      <c r="O1159" s="3">
        <f t="shared" si="598"/>
        <v>0.62499999999999944</v>
      </c>
      <c r="P1159" s="4">
        <f t="shared" si="599"/>
        <v>0.6458333333333327</v>
      </c>
      <c r="Q1159" s="176" t="s">
        <v>252</v>
      </c>
      <c r="R1159" s="6" t="s">
        <v>931</v>
      </c>
      <c r="S1159" s="5">
        <f t="shared" si="602"/>
        <v>2.0833333333333259E-2</v>
      </c>
    </row>
    <row r="1160" spans="1:19" ht="10.5" customHeight="1" outlineLevel="1" x14ac:dyDescent="0.2">
      <c r="B1160" s="16">
        <f t="shared" si="601"/>
        <v>2.0833333333333259E-2</v>
      </c>
      <c r="C1160" s="16"/>
      <c r="D1160" s="16"/>
      <c r="E1160" s="16"/>
      <c r="F1160" s="16"/>
      <c r="G1160" s="16"/>
      <c r="H1160" s="16"/>
      <c r="I1160" s="16"/>
      <c r="J1160" s="16"/>
      <c r="K1160" s="16"/>
      <c r="L1160" s="16"/>
      <c r="M1160" s="16"/>
      <c r="N1160" s="2">
        <f>N1147</f>
        <v>43439</v>
      </c>
      <c r="O1160" s="3">
        <f t="shared" si="598"/>
        <v>0.6458333333333327</v>
      </c>
      <c r="P1160" s="4">
        <f t="shared" si="599"/>
        <v>0.66666666666666596</v>
      </c>
      <c r="Q1160" s="176" t="s">
        <v>252</v>
      </c>
      <c r="R1160" s="6" t="s">
        <v>931</v>
      </c>
      <c r="S1160" s="5">
        <f t="shared" si="602"/>
        <v>2.0833333333333259E-2</v>
      </c>
    </row>
    <row r="1161" spans="1:19" ht="10.5" customHeight="1" outlineLevel="1" x14ac:dyDescent="0.2">
      <c r="B1161" s="16">
        <f t="shared" si="601"/>
        <v>2.0833333333333259E-2</v>
      </c>
      <c r="C1161" s="16"/>
      <c r="D1161" s="16"/>
      <c r="E1161" s="16"/>
      <c r="F1161" s="16"/>
      <c r="G1161" s="16"/>
      <c r="H1161" s="16"/>
      <c r="I1161" s="16"/>
      <c r="J1161" s="16"/>
      <c r="K1161" s="16"/>
      <c r="L1161" s="16"/>
      <c r="M1161" s="16"/>
      <c r="N1161" s="2">
        <f>N1147</f>
        <v>43439</v>
      </c>
      <c r="O1161" s="3">
        <f t="shared" si="598"/>
        <v>0.66666666666666596</v>
      </c>
      <c r="P1161" s="4">
        <f t="shared" si="599"/>
        <v>0.68749999999999922</v>
      </c>
      <c r="Q1161" s="176" t="s">
        <v>252</v>
      </c>
      <c r="R1161" s="6" t="s">
        <v>931</v>
      </c>
      <c r="S1161" s="5">
        <f>SUM(P1161-O1161)</f>
        <v>2.0833333333333259E-2</v>
      </c>
    </row>
    <row r="1162" spans="1:19" ht="10.5" customHeight="1" outlineLevel="1" x14ac:dyDescent="0.2">
      <c r="B1162" s="16">
        <f t="shared" si="601"/>
        <v>2.0833333333333259E-2</v>
      </c>
      <c r="C1162" s="16"/>
      <c r="D1162" s="16"/>
      <c r="E1162" s="16"/>
      <c r="F1162" s="16"/>
      <c r="G1162" s="16"/>
      <c r="H1162" s="16"/>
      <c r="I1162" s="16"/>
      <c r="J1162" s="16"/>
      <c r="K1162" s="16"/>
      <c r="L1162" s="16"/>
      <c r="M1162" s="16"/>
      <c r="N1162" s="2">
        <f>N1147</f>
        <v>43439</v>
      </c>
      <c r="O1162" s="3">
        <f t="shared" si="598"/>
        <v>0.68749999999999922</v>
      </c>
      <c r="P1162" s="4">
        <f t="shared" si="599"/>
        <v>0.70833333333333248</v>
      </c>
      <c r="Q1162" s="176" t="s">
        <v>252</v>
      </c>
      <c r="R1162" s="6" t="s">
        <v>931</v>
      </c>
      <c r="S1162" s="5">
        <f>SUM(P1162-O1162)</f>
        <v>2.0833333333333259E-2</v>
      </c>
    </row>
    <row r="1163" spans="1:19" ht="10.5" customHeight="1" outlineLevel="1" x14ac:dyDescent="0.2">
      <c r="B1163" s="16">
        <f t="shared" si="601"/>
        <v>2.0833333333333259E-2</v>
      </c>
      <c r="C1163" s="16"/>
      <c r="D1163" s="16"/>
      <c r="E1163" s="16"/>
      <c r="F1163" s="16"/>
      <c r="G1163" s="16"/>
      <c r="H1163" s="16"/>
      <c r="I1163" s="16"/>
      <c r="J1163" s="16"/>
      <c r="K1163" s="16"/>
      <c r="L1163" s="16"/>
      <c r="M1163" s="16"/>
      <c r="N1163" s="2">
        <f>N1147</f>
        <v>43439</v>
      </c>
      <c r="O1163" s="3">
        <f t="shared" si="598"/>
        <v>0.70833333333333248</v>
      </c>
      <c r="P1163" s="4">
        <f t="shared" si="599"/>
        <v>0.72916666666666574</v>
      </c>
      <c r="Q1163" s="176" t="s">
        <v>252</v>
      </c>
      <c r="R1163" s="6" t="s">
        <v>931</v>
      </c>
      <c r="S1163" s="5">
        <f t="shared" ref="S1163" si="603">SUM(P1163-O1163)</f>
        <v>2.0833333333333259E-2</v>
      </c>
    </row>
    <row r="1164" spans="1:19" ht="10.5" customHeight="1" outlineLevel="1" thickBot="1" x14ac:dyDescent="0.25">
      <c r="B1164" s="16"/>
      <c r="C1164" s="16"/>
      <c r="D1164" s="16"/>
      <c r="E1164" s="16"/>
      <c r="F1164" s="16"/>
      <c r="G1164" s="16"/>
      <c r="H1164" s="16"/>
      <c r="I1164" s="16">
        <f>S1164</f>
        <v>2.0833333333333259E-2</v>
      </c>
      <c r="J1164" s="16"/>
      <c r="K1164" s="16"/>
      <c r="L1164" s="16"/>
      <c r="M1164" s="16"/>
      <c r="N1164" s="2">
        <f>N1147</f>
        <v>43439</v>
      </c>
      <c r="O1164" s="3">
        <f t="shared" si="598"/>
        <v>0.72916666666666574</v>
      </c>
      <c r="P1164" s="4">
        <f t="shared" si="599"/>
        <v>0.749999999999999</v>
      </c>
      <c r="Q1164" s="176" t="s">
        <v>36</v>
      </c>
      <c r="R1164" s="86" t="s">
        <v>930</v>
      </c>
      <c r="S1164" s="5">
        <f>SUM(P1164-O1164)</f>
        <v>2.0833333333333259E-2</v>
      </c>
    </row>
    <row r="1165" spans="1:19" ht="10.5" customHeight="1" outlineLevel="1" x14ac:dyDescent="0.2">
      <c r="A1165" s="17">
        <f t="shared" ref="A1165:M1165" si="604">SUM(A1148:A1164)</f>
        <v>0</v>
      </c>
      <c r="B1165" s="17">
        <f t="shared" si="604"/>
        <v>0.14583333333333282</v>
      </c>
      <c r="C1165" s="17">
        <f t="shared" si="604"/>
        <v>0</v>
      </c>
      <c r="D1165" s="17">
        <f t="shared" si="604"/>
        <v>6.2499999999999889E-2</v>
      </c>
      <c r="E1165" s="17">
        <f t="shared" si="604"/>
        <v>0</v>
      </c>
      <c r="F1165" s="17">
        <f t="shared" si="604"/>
        <v>0</v>
      </c>
      <c r="G1165" s="17">
        <f t="shared" si="604"/>
        <v>6.2499999999999833E-2</v>
      </c>
      <c r="H1165" s="17">
        <f t="shared" si="604"/>
        <v>0</v>
      </c>
      <c r="I1165" s="17">
        <f t="shared" si="604"/>
        <v>4.1666666666666519E-2</v>
      </c>
      <c r="J1165" s="17">
        <f t="shared" si="604"/>
        <v>0</v>
      </c>
      <c r="K1165" s="17">
        <f t="shared" si="604"/>
        <v>0</v>
      </c>
      <c r="L1165" s="17">
        <f t="shared" si="604"/>
        <v>4.166666666666663E-2</v>
      </c>
      <c r="M1165" s="17">
        <f t="shared" si="604"/>
        <v>0</v>
      </c>
      <c r="N1165" s="55" t="b">
        <f>SUM(A1165:M1165) = S1165</f>
        <v>1</v>
      </c>
      <c r="O1165" s="23"/>
      <c r="P1165" s="23"/>
      <c r="Q1165" s="49"/>
      <c r="R1165" s="49"/>
      <c r="S1165" s="17">
        <f>SUM(S1148:S1164)</f>
        <v>0.35416666666666569</v>
      </c>
    </row>
    <row r="1166" spans="1:19" ht="10.5" customHeight="1" outlineLevel="1" x14ac:dyDescent="0.2">
      <c r="A1166" s="8">
        <f t="shared" ref="A1166:C1166" si="605">(A1165-INT(A1165))*24</f>
        <v>0</v>
      </c>
      <c r="B1166" s="8">
        <f t="shared" si="605"/>
        <v>3.4999999999999876</v>
      </c>
      <c r="C1166" s="8">
        <f t="shared" si="605"/>
        <v>0</v>
      </c>
      <c r="D1166" s="18">
        <f>(D1165-INT(D1165))*24</f>
        <v>1.4999999999999973</v>
      </c>
      <c r="E1166" s="18">
        <f>(E1165-INT(E1165))*24</f>
        <v>0</v>
      </c>
      <c r="F1166" s="18">
        <f>(F1165-INT(F1165))*24</f>
        <v>0</v>
      </c>
      <c r="G1166" s="18">
        <f>(G1165-INT(G1165))*24</f>
        <v>1.499999999999996</v>
      </c>
      <c r="H1166" s="18">
        <f t="shared" ref="H1166:M1166" si="606">(H1165-INT(H1165))*24</f>
        <v>0</v>
      </c>
      <c r="I1166" s="18">
        <f t="shared" si="606"/>
        <v>0.99999999999999645</v>
      </c>
      <c r="J1166" s="18">
        <f t="shared" si="606"/>
        <v>0</v>
      </c>
      <c r="K1166" s="18">
        <f t="shared" si="606"/>
        <v>0</v>
      </c>
      <c r="L1166" s="18">
        <f t="shared" si="606"/>
        <v>0.99999999999999911</v>
      </c>
      <c r="M1166" s="57">
        <f t="shared" si="606"/>
        <v>0</v>
      </c>
      <c r="N1166" s="26">
        <f>SUM(A1166:M1166)</f>
        <v>8.4999999999999751</v>
      </c>
      <c r="O1166" s="24"/>
      <c r="P1166" s="24"/>
      <c r="Q1166" s="50"/>
      <c r="R1166" s="50"/>
      <c r="S1166" s="52"/>
    </row>
    <row r="1167" spans="1:19" ht="10.5" customHeight="1" outlineLevel="1" thickBot="1" x14ac:dyDescent="0.25">
      <c r="A1167" s="27"/>
      <c r="B1167" s="19"/>
      <c r="C1167" s="19"/>
      <c r="D1167" s="20">
        <f>SUM(A1166:D1166)</f>
        <v>4.9999999999999849</v>
      </c>
      <c r="E1167" s="20">
        <f t="shared" ref="E1167:M1167" si="607">E1166</f>
        <v>0</v>
      </c>
      <c r="F1167" s="20">
        <f t="shared" si="607"/>
        <v>0</v>
      </c>
      <c r="G1167" s="20">
        <f t="shared" si="607"/>
        <v>1.499999999999996</v>
      </c>
      <c r="H1167" s="20">
        <f t="shared" si="607"/>
        <v>0</v>
      </c>
      <c r="I1167" s="20">
        <f t="shared" si="607"/>
        <v>0.99999999999999645</v>
      </c>
      <c r="J1167" s="20">
        <f t="shared" si="607"/>
        <v>0</v>
      </c>
      <c r="K1167" s="20">
        <f t="shared" si="607"/>
        <v>0</v>
      </c>
      <c r="L1167" s="20">
        <f t="shared" si="607"/>
        <v>0.99999999999999911</v>
      </c>
      <c r="M1167" s="58">
        <f t="shared" si="607"/>
        <v>0</v>
      </c>
      <c r="N1167" s="60">
        <f>S1167</f>
        <v>0.35416666666666569</v>
      </c>
      <c r="O1167" s="25"/>
      <c r="P1167" s="25"/>
      <c r="Q1167" s="51"/>
      <c r="R1167" s="51"/>
      <c r="S1167" s="54">
        <f>SUM(S1165:S1166)</f>
        <v>0.35416666666666569</v>
      </c>
    </row>
    <row r="1168" spans="1:19" ht="10.5" customHeight="1" outlineLevel="1" thickBot="1" x14ac:dyDescent="0.25">
      <c r="A1168" s="39"/>
      <c r="B1168" s="40" t="s">
        <v>252</v>
      </c>
      <c r="C1168" s="40" t="s">
        <v>19</v>
      </c>
      <c r="D1168" s="40" t="s">
        <v>3</v>
      </c>
      <c r="E1168" s="59" t="s">
        <v>24</v>
      </c>
      <c r="F1168" s="40" t="s">
        <v>12</v>
      </c>
      <c r="G1168" s="39" t="s">
        <v>10</v>
      </c>
      <c r="H1168" s="39" t="s">
        <v>11</v>
      </c>
      <c r="I1168" s="39" t="s">
        <v>15</v>
      </c>
      <c r="J1168" s="39" t="s">
        <v>13</v>
      </c>
      <c r="K1168" s="39" t="s">
        <v>368</v>
      </c>
      <c r="L1168" s="39" t="s">
        <v>687</v>
      </c>
      <c r="M1168" s="59" t="s">
        <v>26</v>
      </c>
      <c r="N1168" s="56">
        <f>N1147+1</f>
        <v>43440</v>
      </c>
      <c r="O1168" s="4">
        <v>0.375</v>
      </c>
      <c r="P1168" s="4">
        <f>O1168</f>
        <v>0.375</v>
      </c>
      <c r="Q1168" s="47" t="s">
        <v>23</v>
      </c>
      <c r="R1168" s="86" t="s">
        <v>870</v>
      </c>
      <c r="S1168" s="5">
        <f t="shared" ref="S1168" si="608">SUM(P1168-O1168)</f>
        <v>0</v>
      </c>
    </row>
    <row r="1169" spans="2:19" ht="10.5" customHeight="1" outlineLevel="1" x14ac:dyDescent="0.2">
      <c r="B1169" s="16"/>
      <c r="C1169" s="13"/>
      <c r="D1169" s="16">
        <f>S1169</f>
        <v>2.0833333333333315E-2</v>
      </c>
      <c r="E1169" s="16"/>
      <c r="F1169" s="16"/>
      <c r="G1169" s="16"/>
      <c r="H1169" s="16"/>
      <c r="J1169" s="16"/>
      <c r="M1169" s="16"/>
      <c r="N1169" s="2">
        <f>N1168</f>
        <v>43440</v>
      </c>
      <c r="O1169" s="3">
        <f>SUM(P1168)</f>
        <v>0.375</v>
      </c>
      <c r="P1169" s="4">
        <f>P1168+0.0208333333333333</f>
        <v>0.39583333333333331</v>
      </c>
      <c r="Q1169" s="176" t="s">
        <v>3</v>
      </c>
      <c r="R1169" s="6" t="s">
        <v>21</v>
      </c>
      <c r="S1169" s="5">
        <f t="shared" ref="S1169:S1170" si="609">SUM(P1169-O1169)</f>
        <v>2.0833333333333315E-2</v>
      </c>
    </row>
    <row r="1170" spans="2:19" ht="10.5" customHeight="1" outlineLevel="1" x14ac:dyDescent="0.2">
      <c r="B1170" s="16"/>
      <c r="C1170" s="13"/>
      <c r="D1170" s="16"/>
      <c r="E1170" s="16"/>
      <c r="F1170" s="16"/>
      <c r="G1170" s="16"/>
      <c r="H1170" s="16"/>
      <c r="I1170" s="16">
        <f>S1170</f>
        <v>2.0833333333333315E-2</v>
      </c>
      <c r="J1170" s="16"/>
      <c r="K1170" s="16"/>
      <c r="M1170" s="16"/>
      <c r="N1170" s="2">
        <f>N1168</f>
        <v>43440</v>
      </c>
      <c r="O1170" s="3">
        <f t="shared" ref="O1170:O1182" si="610">SUM(P1169)</f>
        <v>0.39583333333333331</v>
      </c>
      <c r="P1170" s="4">
        <f t="shared" ref="P1170:P1182" si="611">P1169+0.0208333333333333</f>
        <v>0.41666666666666663</v>
      </c>
      <c r="Q1170" s="176" t="s">
        <v>36</v>
      </c>
      <c r="R1170" s="86" t="s">
        <v>932</v>
      </c>
      <c r="S1170" s="5">
        <f t="shared" si="609"/>
        <v>2.0833333333333315E-2</v>
      </c>
    </row>
    <row r="1171" spans="2:19" ht="10.5" customHeight="1" outlineLevel="1" x14ac:dyDescent="0.2">
      <c r="B1171" s="16"/>
      <c r="C1171" s="13"/>
      <c r="D1171" s="5"/>
      <c r="E1171" s="16"/>
      <c r="F1171" s="16"/>
      <c r="G1171" s="16"/>
      <c r="H1171" s="16"/>
      <c r="I1171" s="16">
        <f>S1171</f>
        <v>2.0833333333333315E-2</v>
      </c>
      <c r="J1171" s="16"/>
      <c r="K1171" s="16"/>
      <c r="L1171" s="16"/>
      <c r="M1171" s="13"/>
      <c r="N1171" s="2">
        <f>N1168</f>
        <v>43440</v>
      </c>
      <c r="O1171" s="3">
        <f t="shared" si="610"/>
        <v>0.41666666666666663</v>
      </c>
      <c r="P1171" s="4">
        <f t="shared" si="611"/>
        <v>0.43749999999999994</v>
      </c>
      <c r="Q1171" s="176" t="s">
        <v>36</v>
      </c>
      <c r="R1171" s="86" t="s">
        <v>932</v>
      </c>
      <c r="S1171" s="5">
        <f>SUM(P1171-O1171)</f>
        <v>2.0833333333333315E-2</v>
      </c>
    </row>
    <row r="1172" spans="2:19" ht="10.5" customHeight="1" outlineLevel="1" x14ac:dyDescent="0.2">
      <c r="B1172" s="16"/>
      <c r="C1172" s="13"/>
      <c r="D1172" s="16"/>
      <c r="E1172" s="16"/>
      <c r="F1172" s="16"/>
      <c r="G1172" s="16">
        <f>S1172</f>
        <v>2.0833333333333315E-2</v>
      </c>
      <c r="H1172" s="16"/>
      <c r="I1172" s="16"/>
      <c r="J1172" s="16"/>
      <c r="K1172" s="16"/>
      <c r="L1172" s="16"/>
      <c r="M1172" s="16"/>
      <c r="N1172" s="2">
        <f>N1168</f>
        <v>43440</v>
      </c>
      <c r="O1172" s="3">
        <f t="shared" si="610"/>
        <v>0.43749999999999994</v>
      </c>
      <c r="P1172" s="4">
        <f t="shared" si="611"/>
        <v>0.45833333333333326</v>
      </c>
      <c r="Q1172" s="176" t="s">
        <v>10</v>
      </c>
      <c r="R1172" s="86" t="s">
        <v>933</v>
      </c>
      <c r="S1172" s="5">
        <f>SUM(P1172-O1172)</f>
        <v>2.0833333333333315E-2</v>
      </c>
    </row>
    <row r="1173" spans="2:19" ht="10.5" customHeight="1" outlineLevel="1" x14ac:dyDescent="0.2">
      <c r="B1173" s="16"/>
      <c r="C1173" s="13"/>
      <c r="D1173" s="16"/>
      <c r="E1173" s="16"/>
      <c r="F1173" s="16"/>
      <c r="G1173" s="16"/>
      <c r="H1173" s="16"/>
      <c r="I1173" s="16">
        <f>S1173</f>
        <v>2.0833333333333315E-2</v>
      </c>
      <c r="J1173" s="16"/>
      <c r="K1173" s="16"/>
      <c r="L1173" s="16"/>
      <c r="M1173" s="16"/>
      <c r="N1173" s="2">
        <f>N1168</f>
        <v>43440</v>
      </c>
      <c r="O1173" s="3">
        <f t="shared" si="610"/>
        <v>0.45833333333333326</v>
      </c>
      <c r="P1173" s="4">
        <f t="shared" si="611"/>
        <v>0.47916666666666657</v>
      </c>
      <c r="Q1173" s="176" t="s">
        <v>36</v>
      </c>
      <c r="R1173" s="86" t="s">
        <v>932</v>
      </c>
      <c r="S1173" s="5">
        <f>SUM(P1173-O1173)</f>
        <v>2.0833333333333315E-2</v>
      </c>
    </row>
    <row r="1174" spans="2:19" ht="10.5" customHeight="1" outlineLevel="1" x14ac:dyDescent="0.2">
      <c r="B1174" s="16"/>
      <c r="C1174" s="13"/>
      <c r="D1174" s="16"/>
      <c r="E1174" s="16"/>
      <c r="F1174" s="16"/>
      <c r="G1174" s="16">
        <f>S1174</f>
        <v>2.0833333333333315E-2</v>
      </c>
      <c r="H1174" s="16"/>
      <c r="I1174" s="16"/>
      <c r="J1174" s="16"/>
      <c r="K1174" s="16"/>
      <c r="L1174" s="16"/>
      <c r="M1174" s="16"/>
      <c r="N1174" s="2">
        <f>N1168</f>
        <v>43440</v>
      </c>
      <c r="O1174" s="3">
        <f t="shared" si="610"/>
        <v>0.47916666666666657</v>
      </c>
      <c r="P1174" s="4">
        <f t="shared" si="611"/>
        <v>0.49999999999999989</v>
      </c>
      <c r="Q1174" s="176" t="s">
        <v>10</v>
      </c>
      <c r="R1174" s="86" t="s">
        <v>933</v>
      </c>
      <c r="S1174" s="5">
        <f>SUM(P1174-O1174)</f>
        <v>2.0833333333333315E-2</v>
      </c>
    </row>
    <row r="1175" spans="2:19" ht="10.5" customHeight="1" outlineLevel="1" x14ac:dyDescent="0.2">
      <c r="B1175" s="16"/>
      <c r="C1175" s="13"/>
      <c r="D1175" s="16"/>
      <c r="E1175" s="16"/>
      <c r="F1175" s="16"/>
      <c r="G1175" s="16">
        <f>S1175</f>
        <v>2.0833333333333259E-2</v>
      </c>
      <c r="H1175" s="16"/>
      <c r="I1175" s="16"/>
      <c r="J1175" s="16"/>
      <c r="K1175" s="16"/>
      <c r="L1175" s="16"/>
      <c r="M1175" s="16"/>
      <c r="N1175" s="2">
        <f>N1168</f>
        <v>43440</v>
      </c>
      <c r="O1175" s="3">
        <f t="shared" si="610"/>
        <v>0.49999999999999989</v>
      </c>
      <c r="P1175" s="4">
        <f t="shared" si="611"/>
        <v>0.52083333333333315</v>
      </c>
      <c r="Q1175" s="176" t="s">
        <v>10</v>
      </c>
      <c r="R1175" s="86" t="s">
        <v>933</v>
      </c>
      <c r="S1175" s="5">
        <f t="shared" ref="S1175:S1176" si="612">SUM(P1175-O1175)</f>
        <v>2.0833333333333259E-2</v>
      </c>
    </row>
    <row r="1176" spans="2:19" ht="10.5" customHeight="1" outlineLevel="1" x14ac:dyDescent="0.2">
      <c r="B1176" s="16"/>
      <c r="C1176" s="13"/>
      <c r="D1176" s="16"/>
      <c r="E1176" s="16"/>
      <c r="F1176" s="16"/>
      <c r="G1176" s="16">
        <f>S1176</f>
        <v>2.0833333333333259E-2</v>
      </c>
      <c r="H1176" s="16"/>
      <c r="I1176" s="16"/>
      <c r="J1176" s="16"/>
      <c r="L1176" s="16"/>
      <c r="M1176" s="16"/>
      <c r="N1176" s="2">
        <f>N1168</f>
        <v>43440</v>
      </c>
      <c r="O1176" s="3">
        <f t="shared" si="610"/>
        <v>0.52083333333333315</v>
      </c>
      <c r="P1176" s="4">
        <f t="shared" si="611"/>
        <v>0.54166666666666641</v>
      </c>
      <c r="Q1176" s="176" t="s">
        <v>10</v>
      </c>
      <c r="R1176" s="86" t="s">
        <v>933</v>
      </c>
      <c r="S1176" s="5">
        <f t="shared" si="612"/>
        <v>2.0833333333333259E-2</v>
      </c>
    </row>
    <row r="1177" spans="2:19" ht="10.5" customHeight="1" outlineLevel="1" x14ac:dyDescent="0.2">
      <c r="B1177" s="16"/>
      <c r="C1177" s="13"/>
      <c r="D1177" s="16"/>
      <c r="E1177" s="16"/>
      <c r="F1177" s="16"/>
      <c r="G1177" s="16">
        <f>S1177</f>
        <v>2.0833333333333259E-2</v>
      </c>
      <c r="H1177" s="16"/>
      <c r="I1177" s="16"/>
      <c r="J1177" s="16"/>
      <c r="K1177" s="16"/>
      <c r="L1177" s="16"/>
      <c r="M1177" s="16"/>
      <c r="N1177" s="2">
        <f>N1168</f>
        <v>43440</v>
      </c>
      <c r="O1177" s="3">
        <f t="shared" si="610"/>
        <v>0.54166666666666641</v>
      </c>
      <c r="P1177" s="4">
        <f t="shared" si="611"/>
        <v>0.56249999999999967</v>
      </c>
      <c r="Q1177" s="176" t="s">
        <v>10</v>
      </c>
      <c r="R1177" s="86" t="s">
        <v>933</v>
      </c>
      <c r="S1177" s="5">
        <f>SUM(P1177-O1177)</f>
        <v>2.0833333333333259E-2</v>
      </c>
    </row>
    <row r="1178" spans="2:19" ht="10.5" customHeight="1" outlineLevel="1" x14ac:dyDescent="0.2">
      <c r="B1178" s="16"/>
      <c r="C1178" s="16"/>
      <c r="D1178" s="16">
        <f>S1178</f>
        <v>2.0833333333333259E-2</v>
      </c>
      <c r="E1178" s="16"/>
      <c r="F1178" s="16"/>
      <c r="G1178" s="16"/>
      <c r="H1178" s="16"/>
      <c r="I1178" s="16"/>
      <c r="J1178" s="16"/>
      <c r="K1178" s="16"/>
      <c r="L1178" s="16"/>
      <c r="M1178" s="16"/>
      <c r="N1178" s="2">
        <f>N1168</f>
        <v>43440</v>
      </c>
      <c r="O1178" s="3">
        <f t="shared" si="610"/>
        <v>0.56249999999999967</v>
      </c>
      <c r="P1178" s="4">
        <f t="shared" si="611"/>
        <v>0.58333333333333293</v>
      </c>
      <c r="Q1178" s="176" t="s">
        <v>3</v>
      </c>
      <c r="R1178" s="86" t="s">
        <v>934</v>
      </c>
      <c r="S1178" s="5">
        <f>SUM(P1178-O1178)</f>
        <v>2.0833333333333259E-2</v>
      </c>
    </row>
    <row r="1179" spans="2:19" ht="10.5" customHeight="1" outlineLevel="1" x14ac:dyDescent="0.2">
      <c r="B1179" s="16"/>
      <c r="C1179" s="16"/>
      <c r="D1179" s="16"/>
      <c r="E1179" s="16"/>
      <c r="F1179" s="16"/>
      <c r="G1179" s="16"/>
      <c r="H1179" s="16"/>
      <c r="I1179" s="16"/>
      <c r="J1179" s="16"/>
      <c r="K1179" s="16"/>
      <c r="L1179" s="16"/>
      <c r="M1179" s="16"/>
      <c r="N1179" s="2">
        <f>N1168</f>
        <v>43440</v>
      </c>
      <c r="O1179" s="3">
        <f t="shared" si="610"/>
        <v>0.58333333333333293</v>
      </c>
      <c r="P1179" s="4">
        <f t="shared" si="611"/>
        <v>0.60416666666666619</v>
      </c>
      <c r="Q1179" s="176" t="s">
        <v>23</v>
      </c>
      <c r="R1179" s="86" t="s">
        <v>935</v>
      </c>
      <c r="S1179" s="5"/>
    </row>
    <row r="1180" spans="2:19" ht="10.5" customHeight="1" outlineLevel="1" x14ac:dyDescent="0.2">
      <c r="B1180" s="16"/>
      <c r="C1180" s="16"/>
      <c r="D1180" s="16"/>
      <c r="E1180" s="16"/>
      <c r="F1180" s="16"/>
      <c r="G1180" s="16"/>
      <c r="H1180" s="16"/>
      <c r="I1180" s="16"/>
      <c r="J1180" s="16"/>
      <c r="K1180" s="16"/>
      <c r="L1180" s="16"/>
      <c r="M1180" s="16"/>
      <c r="N1180" s="2">
        <f>N1168</f>
        <v>43440</v>
      </c>
      <c r="O1180" s="3">
        <f t="shared" si="610"/>
        <v>0.60416666666666619</v>
      </c>
      <c r="P1180" s="4">
        <f t="shared" si="611"/>
        <v>0.62499999999999944</v>
      </c>
      <c r="Q1180" s="176" t="s">
        <v>23</v>
      </c>
      <c r="R1180" s="86" t="s">
        <v>935</v>
      </c>
      <c r="S1180" s="5"/>
    </row>
    <row r="1181" spans="2:19" ht="10.5" customHeight="1" outlineLevel="1" x14ac:dyDescent="0.2">
      <c r="B1181" s="16">
        <f>S1181</f>
        <v>2.0833333333333259E-2</v>
      </c>
      <c r="C1181" s="16"/>
      <c r="D1181" s="16"/>
      <c r="E1181" s="16"/>
      <c r="F1181" s="16"/>
      <c r="G1181" s="16"/>
      <c r="H1181" s="16"/>
      <c r="I1181" s="16"/>
      <c r="J1181" s="16"/>
      <c r="K1181" s="16"/>
      <c r="L1181" s="16"/>
      <c r="M1181" s="16"/>
      <c r="N1181" s="2">
        <f>N1168</f>
        <v>43440</v>
      </c>
      <c r="O1181" s="3">
        <f t="shared" si="610"/>
        <v>0.62499999999999944</v>
      </c>
      <c r="P1181" s="4">
        <f t="shared" si="611"/>
        <v>0.6458333333333327</v>
      </c>
      <c r="Q1181" s="176" t="s">
        <v>252</v>
      </c>
      <c r="R1181" s="6" t="s">
        <v>936</v>
      </c>
      <c r="S1181" s="5">
        <f t="shared" ref="S1181" si="613">SUM(P1181-O1181)</f>
        <v>2.0833333333333259E-2</v>
      </c>
    </row>
    <row r="1182" spans="2:19" ht="10.5" customHeight="1" outlineLevel="1" x14ac:dyDescent="0.2">
      <c r="B1182" s="16"/>
      <c r="C1182" s="16"/>
      <c r="D1182" s="16">
        <f>S1182</f>
        <v>2.0833333333333259E-2</v>
      </c>
      <c r="E1182" s="16"/>
      <c r="F1182" s="16"/>
      <c r="G1182" s="16"/>
      <c r="H1182" s="16"/>
      <c r="I1182" s="16"/>
      <c r="J1182" s="16"/>
      <c r="K1182" s="16"/>
      <c r="L1182" s="16"/>
      <c r="M1182" s="16"/>
      <c r="N1182" s="2">
        <f>N1168</f>
        <v>43440</v>
      </c>
      <c r="O1182" s="3">
        <f t="shared" si="610"/>
        <v>0.6458333333333327</v>
      </c>
      <c r="P1182" s="4">
        <f t="shared" si="611"/>
        <v>0.66666666666666596</v>
      </c>
      <c r="Q1182" s="176" t="s">
        <v>3</v>
      </c>
      <c r="R1182" s="6" t="s">
        <v>21</v>
      </c>
      <c r="S1182" s="5">
        <f>SUM(P1182-O1182)</f>
        <v>2.0833333333333259E-2</v>
      </c>
    </row>
    <row r="1183" spans="2:19" ht="10.5" customHeight="1" outlineLevel="1" x14ac:dyDescent="0.2">
      <c r="B1183" s="16"/>
      <c r="C1183" s="16"/>
      <c r="D1183" s="16"/>
      <c r="E1183" s="16"/>
      <c r="F1183" s="16"/>
      <c r="G1183" s="16"/>
      <c r="H1183" s="16"/>
      <c r="I1183" s="16">
        <f>S1183</f>
        <v>2.0833333333333259E-2</v>
      </c>
      <c r="J1183" s="16"/>
      <c r="K1183" s="16"/>
      <c r="L1183" s="16"/>
      <c r="M1183" s="16"/>
      <c r="N1183" s="2">
        <f>N1168</f>
        <v>43440</v>
      </c>
      <c r="O1183" s="3">
        <f>SUM(P1182)</f>
        <v>0.66666666666666596</v>
      </c>
      <c r="P1183" s="4">
        <f>P1182+0.0208333333333333</f>
        <v>0.68749999999999922</v>
      </c>
      <c r="Q1183" s="176" t="s">
        <v>36</v>
      </c>
      <c r="R1183" s="6" t="s">
        <v>928</v>
      </c>
      <c r="S1183" s="5">
        <f>SUM(P1183-O1183)</f>
        <v>2.0833333333333259E-2</v>
      </c>
    </row>
    <row r="1184" spans="2:19" ht="10.5" customHeight="1" outlineLevel="1" x14ac:dyDescent="0.2">
      <c r="B1184" s="16"/>
      <c r="C1184" s="16"/>
      <c r="D1184" s="16"/>
      <c r="E1184" s="16"/>
      <c r="F1184" s="16"/>
      <c r="G1184" s="16">
        <f>S1184</f>
        <v>2.0833333333333259E-2</v>
      </c>
      <c r="H1184" s="16"/>
      <c r="I1184" s="16"/>
      <c r="J1184" s="16"/>
      <c r="K1184" s="16"/>
      <c r="L1184" s="16"/>
      <c r="M1184" s="16"/>
      <c r="N1184" s="2">
        <f>N1168</f>
        <v>43440</v>
      </c>
      <c r="O1184" s="3">
        <f t="shared" ref="O1184:O1188" si="614">SUM(P1183)</f>
        <v>0.68749999999999922</v>
      </c>
      <c r="P1184" s="4">
        <f t="shared" ref="P1184:P1188" si="615">P1183+0.0208333333333333</f>
        <v>0.70833333333333248</v>
      </c>
      <c r="Q1184" s="176" t="s">
        <v>10</v>
      </c>
      <c r="R1184" s="86" t="s">
        <v>933</v>
      </c>
      <c r="S1184" s="5">
        <f t="shared" ref="S1184:S1188" si="616">SUM(P1184-O1184)</f>
        <v>2.0833333333333259E-2</v>
      </c>
    </row>
    <row r="1185" spans="1:19" ht="10.5" customHeight="1" outlineLevel="1" x14ac:dyDescent="0.2">
      <c r="B1185" s="16"/>
      <c r="C1185" s="16"/>
      <c r="D1185" s="16"/>
      <c r="E1185" s="16"/>
      <c r="F1185" s="16"/>
      <c r="G1185" s="16">
        <f>S1185</f>
        <v>2.0833333333333259E-2</v>
      </c>
      <c r="H1185" s="16"/>
      <c r="I1185" s="16"/>
      <c r="J1185" s="16"/>
      <c r="K1185" s="16"/>
      <c r="L1185" s="16"/>
      <c r="M1185" s="16"/>
      <c r="N1185" s="2">
        <f>N1168</f>
        <v>43440</v>
      </c>
      <c r="O1185" s="3">
        <f t="shared" si="614"/>
        <v>0.70833333333333248</v>
      </c>
      <c r="P1185" s="4">
        <f t="shared" si="615"/>
        <v>0.72916666666666574</v>
      </c>
      <c r="Q1185" s="176" t="s">
        <v>10</v>
      </c>
      <c r="R1185" s="86" t="s">
        <v>933</v>
      </c>
      <c r="S1185" s="5">
        <f t="shared" si="616"/>
        <v>2.0833333333333259E-2</v>
      </c>
    </row>
    <row r="1186" spans="1:19" ht="10.5" customHeight="1" outlineLevel="1" x14ac:dyDescent="0.2">
      <c r="B1186" s="16"/>
      <c r="C1186" s="16"/>
      <c r="D1186" s="16"/>
      <c r="E1186" s="16"/>
      <c r="F1186" s="16"/>
      <c r="G1186" s="16">
        <f>S1186</f>
        <v>2.0833333333333259E-2</v>
      </c>
      <c r="H1186" s="16"/>
      <c r="I1186" s="16"/>
      <c r="J1186" s="16"/>
      <c r="K1186" s="16"/>
      <c r="L1186" s="16"/>
      <c r="M1186" s="16"/>
      <c r="N1186" s="2">
        <f>N1168</f>
        <v>43440</v>
      </c>
      <c r="O1186" s="3">
        <f t="shared" si="614"/>
        <v>0.72916666666666574</v>
      </c>
      <c r="P1186" s="4">
        <f t="shared" si="615"/>
        <v>0.749999999999999</v>
      </c>
      <c r="Q1186" s="176" t="s">
        <v>10</v>
      </c>
      <c r="R1186" s="86" t="s">
        <v>933</v>
      </c>
      <c r="S1186" s="5">
        <f t="shared" si="616"/>
        <v>2.0833333333333259E-2</v>
      </c>
    </row>
    <row r="1187" spans="1:19" ht="10.5" customHeight="1" outlineLevel="1" x14ac:dyDescent="0.2">
      <c r="B1187" s="16"/>
      <c r="C1187" s="16"/>
      <c r="D1187" s="16"/>
      <c r="E1187" s="16"/>
      <c r="F1187" s="16"/>
      <c r="G1187" s="16">
        <f>S1187</f>
        <v>2.0833333333333259E-2</v>
      </c>
      <c r="H1187" s="16"/>
      <c r="I1187" s="16"/>
      <c r="J1187" s="16"/>
      <c r="K1187" s="16"/>
      <c r="L1187" s="16"/>
      <c r="M1187" s="16"/>
      <c r="N1187" s="2">
        <f>N1168</f>
        <v>43440</v>
      </c>
      <c r="O1187" s="3">
        <f t="shared" si="614"/>
        <v>0.749999999999999</v>
      </c>
      <c r="P1187" s="4">
        <f t="shared" si="615"/>
        <v>0.77083333333333226</v>
      </c>
      <c r="Q1187" s="176" t="s">
        <v>10</v>
      </c>
      <c r="R1187" s="86" t="s">
        <v>933</v>
      </c>
      <c r="S1187" s="5">
        <f t="shared" si="616"/>
        <v>2.0833333333333259E-2</v>
      </c>
    </row>
    <row r="1188" spans="1:19" ht="10.5" customHeight="1" outlineLevel="1" thickBot="1" x14ac:dyDescent="0.25">
      <c r="B1188" s="16"/>
      <c r="C1188" s="16"/>
      <c r="D1188" s="16"/>
      <c r="E1188" s="16"/>
      <c r="F1188" s="16"/>
      <c r="G1188" s="16">
        <f>S1188</f>
        <v>2.0833333333333259E-2</v>
      </c>
      <c r="H1188" s="16"/>
      <c r="I1188" s="16"/>
      <c r="J1188" s="16"/>
      <c r="K1188" s="16"/>
      <c r="L1188" s="16"/>
      <c r="M1188" s="16"/>
      <c r="N1188" s="2">
        <f>N1168</f>
        <v>43440</v>
      </c>
      <c r="O1188" s="3">
        <f t="shared" si="614"/>
        <v>0.77083333333333226</v>
      </c>
      <c r="P1188" s="4">
        <f t="shared" si="615"/>
        <v>0.79166666666666552</v>
      </c>
      <c r="Q1188" s="176" t="s">
        <v>10</v>
      </c>
      <c r="R1188" s="86" t="s">
        <v>933</v>
      </c>
      <c r="S1188" s="5">
        <f t="shared" si="616"/>
        <v>2.0833333333333259E-2</v>
      </c>
    </row>
    <row r="1189" spans="1:19" ht="10.5" customHeight="1" outlineLevel="1" x14ac:dyDescent="0.2">
      <c r="A1189" s="17">
        <f t="shared" ref="A1189:M1189" si="617">SUM(A1169:A1188)</f>
        <v>0</v>
      </c>
      <c r="B1189" s="17">
        <f t="shared" si="617"/>
        <v>2.0833333333333259E-2</v>
      </c>
      <c r="C1189" s="17">
        <f t="shared" si="617"/>
        <v>0</v>
      </c>
      <c r="D1189" s="17">
        <f t="shared" si="617"/>
        <v>6.2499999999999833E-2</v>
      </c>
      <c r="E1189" s="17">
        <f t="shared" si="617"/>
        <v>0</v>
      </c>
      <c r="F1189" s="17">
        <f t="shared" si="617"/>
        <v>0</v>
      </c>
      <c r="G1189" s="17">
        <f t="shared" si="617"/>
        <v>0.2083333333333327</v>
      </c>
      <c r="H1189" s="17">
        <f t="shared" si="617"/>
        <v>0</v>
      </c>
      <c r="I1189" s="17">
        <f t="shared" si="617"/>
        <v>8.3333333333333204E-2</v>
      </c>
      <c r="J1189" s="17">
        <f t="shared" si="617"/>
        <v>0</v>
      </c>
      <c r="K1189" s="17">
        <f t="shared" si="617"/>
        <v>0</v>
      </c>
      <c r="L1189" s="17">
        <f t="shared" si="617"/>
        <v>0</v>
      </c>
      <c r="M1189" s="17">
        <f t="shared" si="617"/>
        <v>0</v>
      </c>
      <c r="N1189" s="55" t="b">
        <f>SUM(A1189:M1189) = S1189</f>
        <v>1</v>
      </c>
      <c r="O1189" s="23"/>
      <c r="P1189" s="23"/>
      <c r="Q1189" s="49"/>
      <c r="R1189" s="49"/>
      <c r="S1189" s="17">
        <f>SUM(S1169:S1188)</f>
        <v>0.374999999999999</v>
      </c>
    </row>
    <row r="1190" spans="1:19" ht="10.5" customHeight="1" outlineLevel="1" x14ac:dyDescent="0.2">
      <c r="A1190" s="8">
        <f t="shared" ref="A1190:C1190" si="618">(A1189-INT(A1189))*24</f>
        <v>0</v>
      </c>
      <c r="B1190" s="8">
        <f t="shared" si="618"/>
        <v>0.49999999999999822</v>
      </c>
      <c r="C1190" s="8">
        <f t="shared" si="618"/>
        <v>0</v>
      </c>
      <c r="D1190" s="18">
        <f>(D1189-INT(D1189))*24</f>
        <v>1.499999999999996</v>
      </c>
      <c r="E1190" s="18">
        <f>(E1189-INT(E1189))*24</f>
        <v>0</v>
      </c>
      <c r="F1190" s="18">
        <f>(F1189-INT(F1189))*24</f>
        <v>0</v>
      </c>
      <c r="G1190" s="18">
        <f>(G1189-INT(G1189))*24</f>
        <v>4.9999999999999849</v>
      </c>
      <c r="H1190" s="18">
        <f t="shared" ref="H1190:M1190" si="619">(H1189-INT(H1189))*24</f>
        <v>0</v>
      </c>
      <c r="I1190" s="18">
        <f t="shared" si="619"/>
        <v>1.9999999999999969</v>
      </c>
      <c r="J1190" s="18">
        <f t="shared" si="619"/>
        <v>0</v>
      </c>
      <c r="K1190" s="18">
        <f t="shared" si="619"/>
        <v>0</v>
      </c>
      <c r="L1190" s="18">
        <f t="shared" si="619"/>
        <v>0</v>
      </c>
      <c r="M1190" s="57">
        <f t="shared" si="619"/>
        <v>0</v>
      </c>
      <c r="N1190" s="26">
        <f>SUM(A1190:M1190)</f>
        <v>8.9999999999999751</v>
      </c>
      <c r="O1190" s="24"/>
      <c r="P1190" s="24"/>
      <c r="Q1190" s="50"/>
      <c r="R1190" s="50"/>
      <c r="S1190" s="52"/>
    </row>
    <row r="1191" spans="1:19" ht="10.5" customHeight="1" outlineLevel="1" thickBot="1" x14ac:dyDescent="0.25">
      <c r="A1191" s="27"/>
      <c r="B1191" s="19"/>
      <c r="C1191" s="19"/>
      <c r="D1191" s="20">
        <f>SUM(A1190:D1190)</f>
        <v>1.9999999999999942</v>
      </c>
      <c r="E1191" s="20">
        <f t="shared" ref="E1191:M1191" si="620">E1190</f>
        <v>0</v>
      </c>
      <c r="F1191" s="20">
        <f t="shared" si="620"/>
        <v>0</v>
      </c>
      <c r="G1191" s="20">
        <f t="shared" si="620"/>
        <v>4.9999999999999849</v>
      </c>
      <c r="H1191" s="20">
        <f t="shared" si="620"/>
        <v>0</v>
      </c>
      <c r="I1191" s="20">
        <f t="shared" si="620"/>
        <v>1.9999999999999969</v>
      </c>
      <c r="J1191" s="20">
        <f t="shared" si="620"/>
        <v>0</v>
      </c>
      <c r="K1191" s="20">
        <f t="shared" si="620"/>
        <v>0</v>
      </c>
      <c r="L1191" s="20">
        <f t="shared" si="620"/>
        <v>0</v>
      </c>
      <c r="M1191" s="58">
        <f t="shared" si="620"/>
        <v>0</v>
      </c>
      <c r="N1191" s="60">
        <f>S1191</f>
        <v>0.374999999999999</v>
      </c>
      <c r="O1191" s="25"/>
      <c r="P1191" s="25"/>
      <c r="Q1191" s="51"/>
      <c r="R1191" s="51"/>
      <c r="S1191" s="54">
        <f>SUM(S1189:S1190)</f>
        <v>0.374999999999999</v>
      </c>
    </row>
    <row r="1192" spans="1:19" ht="10.5" customHeight="1" outlineLevel="1" thickBot="1" x14ac:dyDescent="0.25">
      <c r="A1192" s="39"/>
      <c r="B1192" s="40" t="s">
        <v>252</v>
      </c>
      <c r="C1192" s="40" t="s">
        <v>19</v>
      </c>
      <c r="D1192" s="40" t="s">
        <v>3</v>
      </c>
      <c r="E1192" s="59" t="s">
        <v>24</v>
      </c>
      <c r="F1192" s="40" t="s">
        <v>12</v>
      </c>
      <c r="G1192" s="39" t="s">
        <v>10</v>
      </c>
      <c r="H1192" s="39" t="s">
        <v>11</v>
      </c>
      <c r="I1192" s="39" t="s">
        <v>15</v>
      </c>
      <c r="J1192" s="39" t="s">
        <v>13</v>
      </c>
      <c r="K1192" s="39" t="s">
        <v>368</v>
      </c>
      <c r="L1192" s="39" t="s">
        <v>687</v>
      </c>
      <c r="M1192" s="59" t="s">
        <v>26</v>
      </c>
      <c r="N1192" s="56">
        <f>N1168+1</f>
        <v>43441</v>
      </c>
      <c r="O1192" s="4">
        <v>0.41666666666666669</v>
      </c>
      <c r="P1192" s="4">
        <f>O1192</f>
        <v>0.41666666666666669</v>
      </c>
      <c r="Q1192" s="47" t="s">
        <v>23</v>
      </c>
      <c r="R1192" s="86" t="s">
        <v>661</v>
      </c>
      <c r="S1192" s="5">
        <f t="shared" ref="S1192:S1207" si="621">SUM(P1192-O1192)</f>
        <v>0</v>
      </c>
    </row>
    <row r="1193" spans="1:19" ht="10.5" customHeight="1" outlineLevel="1" x14ac:dyDescent="0.2">
      <c r="B1193" s="16"/>
      <c r="C1193" s="16"/>
      <c r="D1193" s="16">
        <f>S1193</f>
        <v>2.0833333333333315E-2</v>
      </c>
      <c r="E1193" s="16"/>
      <c r="F1193" s="16"/>
      <c r="G1193" s="16"/>
      <c r="H1193" s="16"/>
      <c r="I1193" s="16"/>
      <c r="J1193" s="16"/>
      <c r="K1193" s="16"/>
      <c r="L1193" s="16"/>
      <c r="M1193" s="16"/>
      <c r="N1193" s="2">
        <f>N1192</f>
        <v>43441</v>
      </c>
      <c r="O1193" s="3">
        <f>SUM(P1192)</f>
        <v>0.41666666666666669</v>
      </c>
      <c r="P1193" s="4">
        <f>P1192+0.0208333333333333</f>
        <v>0.4375</v>
      </c>
      <c r="Q1193" s="176" t="s">
        <v>3</v>
      </c>
      <c r="R1193" s="6" t="s">
        <v>21</v>
      </c>
      <c r="S1193" s="5">
        <f t="shared" si="621"/>
        <v>2.0833333333333315E-2</v>
      </c>
    </row>
    <row r="1194" spans="1:19" ht="10.5" customHeight="1" outlineLevel="1" x14ac:dyDescent="0.2">
      <c r="B1194" s="16"/>
      <c r="C1194" s="16"/>
      <c r="D1194" s="16"/>
      <c r="E1194" s="16"/>
      <c r="F1194" s="16"/>
      <c r="G1194" s="16">
        <f t="shared" ref="G1194:G1199" si="622">S1194</f>
        <v>2.0833333333333315E-2</v>
      </c>
      <c r="H1194" s="16"/>
      <c r="I1194" s="16"/>
      <c r="J1194" s="16"/>
      <c r="K1194" s="16"/>
      <c r="L1194" s="16"/>
      <c r="M1194" s="16"/>
      <c r="N1194" s="2">
        <f>N1192</f>
        <v>43441</v>
      </c>
      <c r="O1194" s="3">
        <f t="shared" ref="O1194:O1208" si="623">SUM(P1193)</f>
        <v>0.4375</v>
      </c>
      <c r="P1194" s="4">
        <f t="shared" ref="P1194:P1210" si="624">P1193+0.0208333333333333</f>
        <v>0.45833333333333331</v>
      </c>
      <c r="Q1194" s="176" t="s">
        <v>10</v>
      </c>
      <c r="R1194" s="86" t="s">
        <v>951</v>
      </c>
      <c r="S1194" s="5">
        <f t="shared" si="621"/>
        <v>2.0833333333333315E-2</v>
      </c>
    </row>
    <row r="1195" spans="1:19" ht="10.5" customHeight="1" outlineLevel="1" x14ac:dyDescent="0.2">
      <c r="B1195" s="16"/>
      <c r="C1195" s="16"/>
      <c r="D1195" s="16"/>
      <c r="E1195" s="16"/>
      <c r="F1195" s="16"/>
      <c r="G1195" s="16">
        <f t="shared" si="622"/>
        <v>2.0833333333333315E-2</v>
      </c>
      <c r="H1195" s="16"/>
      <c r="I1195" s="16"/>
      <c r="J1195" s="16"/>
      <c r="K1195" s="16"/>
      <c r="L1195" s="16"/>
      <c r="M1195" s="16"/>
      <c r="N1195" s="2">
        <f>N1192</f>
        <v>43441</v>
      </c>
      <c r="O1195" s="3">
        <f t="shared" si="623"/>
        <v>0.45833333333333331</v>
      </c>
      <c r="P1195" s="4">
        <f t="shared" si="624"/>
        <v>0.47916666666666663</v>
      </c>
      <c r="Q1195" s="176" t="s">
        <v>10</v>
      </c>
      <c r="R1195" s="86" t="s">
        <v>951</v>
      </c>
      <c r="S1195" s="5">
        <f t="shared" si="621"/>
        <v>2.0833333333333315E-2</v>
      </c>
    </row>
    <row r="1196" spans="1:19" ht="10.5" customHeight="1" outlineLevel="1" x14ac:dyDescent="0.2">
      <c r="B1196" s="16"/>
      <c r="C1196" s="16"/>
      <c r="D1196" s="16"/>
      <c r="E1196" s="16"/>
      <c r="F1196" s="16"/>
      <c r="G1196" s="16">
        <f t="shared" si="622"/>
        <v>2.0833333333333315E-2</v>
      </c>
      <c r="H1196" s="16"/>
      <c r="I1196" s="16"/>
      <c r="J1196" s="16"/>
      <c r="K1196" s="16"/>
      <c r="L1196" s="16"/>
      <c r="M1196" s="16"/>
      <c r="N1196" s="2">
        <f>N1192</f>
        <v>43441</v>
      </c>
      <c r="O1196" s="3">
        <f t="shared" si="623"/>
        <v>0.47916666666666663</v>
      </c>
      <c r="P1196" s="4">
        <f t="shared" si="624"/>
        <v>0.49999999999999994</v>
      </c>
      <c r="Q1196" s="176" t="s">
        <v>10</v>
      </c>
      <c r="R1196" s="86" t="s">
        <v>950</v>
      </c>
      <c r="S1196" s="5">
        <f t="shared" si="621"/>
        <v>2.0833333333333315E-2</v>
      </c>
    </row>
    <row r="1197" spans="1:19" ht="10.5" customHeight="1" outlineLevel="1" x14ac:dyDescent="0.2">
      <c r="B1197" s="16"/>
      <c r="C1197" s="16"/>
      <c r="D1197" s="16"/>
      <c r="E1197" s="16"/>
      <c r="F1197" s="16"/>
      <c r="G1197" s="16">
        <f t="shared" si="622"/>
        <v>2.0833333333333315E-2</v>
      </c>
      <c r="H1197" s="16"/>
      <c r="I1197" s="16"/>
      <c r="J1197" s="16"/>
      <c r="K1197" s="16"/>
      <c r="L1197" s="16"/>
      <c r="M1197" s="16"/>
      <c r="N1197" s="2">
        <f>N1192</f>
        <v>43441</v>
      </c>
      <c r="O1197" s="3">
        <f t="shared" si="623"/>
        <v>0.49999999999999994</v>
      </c>
      <c r="P1197" s="4">
        <f t="shared" si="624"/>
        <v>0.52083333333333326</v>
      </c>
      <c r="Q1197" s="176" t="s">
        <v>10</v>
      </c>
      <c r="R1197" s="86" t="s">
        <v>949</v>
      </c>
      <c r="S1197" s="5">
        <f t="shared" si="621"/>
        <v>2.0833333333333315E-2</v>
      </c>
    </row>
    <row r="1198" spans="1:19" ht="10.5" customHeight="1" outlineLevel="1" x14ac:dyDescent="0.2">
      <c r="B1198" s="16"/>
      <c r="C1198" s="16"/>
      <c r="D1198" s="16"/>
      <c r="E1198" s="16"/>
      <c r="F1198" s="16"/>
      <c r="G1198" s="16">
        <f t="shared" si="622"/>
        <v>2.0833333333333259E-2</v>
      </c>
      <c r="H1198" s="16"/>
      <c r="I1198" s="16"/>
      <c r="J1198" s="16"/>
      <c r="K1198" s="16"/>
      <c r="L1198" s="16"/>
      <c r="M1198" s="16"/>
      <c r="N1198" s="2">
        <f>N1192</f>
        <v>43441</v>
      </c>
      <c r="O1198" s="3">
        <f t="shared" si="623"/>
        <v>0.52083333333333326</v>
      </c>
      <c r="P1198" s="4">
        <f t="shared" si="624"/>
        <v>0.54166666666666652</v>
      </c>
      <c r="Q1198" s="176" t="s">
        <v>10</v>
      </c>
      <c r="R1198" s="86" t="s">
        <v>944</v>
      </c>
      <c r="S1198" s="5">
        <f t="shared" si="621"/>
        <v>2.0833333333333259E-2</v>
      </c>
    </row>
    <row r="1199" spans="1:19" ht="10.5" customHeight="1" outlineLevel="1" x14ac:dyDescent="0.2">
      <c r="B1199" s="16"/>
      <c r="C1199" s="16"/>
      <c r="D1199" s="16"/>
      <c r="E1199" s="16"/>
      <c r="F1199" s="16"/>
      <c r="G1199" s="16">
        <f t="shared" si="622"/>
        <v>2.0833333333333259E-2</v>
      </c>
      <c r="H1199" s="16"/>
      <c r="I1199" s="16"/>
      <c r="J1199" s="16"/>
      <c r="K1199" s="16"/>
      <c r="L1199" s="16"/>
      <c r="M1199" s="16"/>
      <c r="N1199" s="2">
        <f>N1192</f>
        <v>43441</v>
      </c>
      <c r="O1199" s="3">
        <f t="shared" si="623"/>
        <v>0.54166666666666652</v>
      </c>
      <c r="P1199" s="4">
        <f t="shared" si="624"/>
        <v>0.56249999999999978</v>
      </c>
      <c r="Q1199" s="176" t="s">
        <v>10</v>
      </c>
      <c r="R1199" s="86" t="s">
        <v>948</v>
      </c>
      <c r="S1199" s="5">
        <f t="shared" si="621"/>
        <v>2.0833333333333259E-2</v>
      </c>
    </row>
    <row r="1200" spans="1:19" ht="10.5" customHeight="1" outlineLevel="1" x14ac:dyDescent="0.2">
      <c r="B1200" s="16"/>
      <c r="C1200" s="16"/>
      <c r="D1200" s="16"/>
      <c r="E1200" s="16"/>
      <c r="F1200" s="16">
        <f>S1200</f>
        <v>2.0833333333333259E-2</v>
      </c>
      <c r="G1200" s="16"/>
      <c r="H1200" s="16"/>
      <c r="I1200" s="16"/>
      <c r="J1200" s="16"/>
      <c r="K1200" s="16"/>
      <c r="L1200" s="16"/>
      <c r="M1200" s="16"/>
      <c r="N1200" s="2">
        <f>N1192</f>
        <v>43441</v>
      </c>
      <c r="O1200" s="3">
        <f t="shared" si="623"/>
        <v>0.56249999999999978</v>
      </c>
      <c r="P1200" s="4">
        <f t="shared" si="624"/>
        <v>0.58333333333333304</v>
      </c>
      <c r="Q1200" s="176" t="s">
        <v>12</v>
      </c>
      <c r="R1200" s="86" t="s">
        <v>947</v>
      </c>
      <c r="S1200" s="5">
        <f t="shared" si="621"/>
        <v>2.0833333333333259E-2</v>
      </c>
    </row>
    <row r="1201" spans="1:19" ht="10.5" customHeight="1" outlineLevel="1" x14ac:dyDescent="0.2">
      <c r="B1201" s="16"/>
      <c r="C1201" s="16"/>
      <c r="D1201" s="16"/>
      <c r="E1201" s="16"/>
      <c r="F1201" s="16"/>
      <c r="G1201" s="16"/>
      <c r="H1201" s="16"/>
      <c r="I1201" s="16">
        <f>S1201</f>
        <v>2.0833333333333259E-2</v>
      </c>
      <c r="J1201" s="16"/>
      <c r="K1201" s="16"/>
      <c r="L1201" s="16"/>
      <c r="M1201" s="16"/>
      <c r="N1201" s="2">
        <f>N1192</f>
        <v>43441</v>
      </c>
      <c r="O1201" s="3">
        <f t="shared" si="623"/>
        <v>0.58333333333333304</v>
      </c>
      <c r="P1201" s="4">
        <f t="shared" si="624"/>
        <v>0.6041666666666663</v>
      </c>
      <c r="Q1201" s="176" t="s">
        <v>36</v>
      </c>
      <c r="R1201" s="86" t="s">
        <v>946</v>
      </c>
      <c r="S1201" s="5">
        <f t="shared" si="621"/>
        <v>2.0833333333333259E-2</v>
      </c>
    </row>
    <row r="1202" spans="1:19" ht="10.5" customHeight="1" outlineLevel="1" x14ac:dyDescent="0.2">
      <c r="B1202" s="16"/>
      <c r="C1202" s="16"/>
      <c r="D1202" s="16"/>
      <c r="E1202" s="16"/>
      <c r="F1202" s="16">
        <f>S1202</f>
        <v>2.0833333333333259E-2</v>
      </c>
      <c r="G1202" s="16"/>
      <c r="H1202" s="16"/>
      <c r="I1202" s="16"/>
      <c r="J1202" s="16"/>
      <c r="K1202" s="16"/>
      <c r="L1202" s="16"/>
      <c r="M1202" s="16"/>
      <c r="N1202" s="2">
        <f>N1192</f>
        <v>43441</v>
      </c>
      <c r="O1202" s="3">
        <f t="shared" si="623"/>
        <v>0.6041666666666663</v>
      </c>
      <c r="P1202" s="4">
        <f t="shared" si="624"/>
        <v>0.62499999999999956</v>
      </c>
      <c r="Q1202" s="176" t="s">
        <v>12</v>
      </c>
      <c r="R1202" s="86" t="s">
        <v>945</v>
      </c>
      <c r="S1202" s="5">
        <f t="shared" si="621"/>
        <v>2.0833333333333259E-2</v>
      </c>
    </row>
    <row r="1203" spans="1:19" ht="10.5" customHeight="1" outlineLevel="1" x14ac:dyDescent="0.2">
      <c r="B1203" s="16"/>
      <c r="C1203" s="16"/>
      <c r="D1203" s="16"/>
      <c r="E1203" s="16"/>
      <c r="F1203" s="16"/>
      <c r="G1203" s="16">
        <f t="shared" ref="G1203:G1210" si="625">S1203</f>
        <v>2.0833333333333259E-2</v>
      </c>
      <c r="H1203" s="16"/>
      <c r="I1203" s="16"/>
      <c r="J1203" s="16"/>
      <c r="K1203" s="16"/>
      <c r="L1203" s="16"/>
      <c r="M1203" s="16"/>
      <c r="N1203" s="2">
        <f>N1192</f>
        <v>43441</v>
      </c>
      <c r="O1203" s="3">
        <f t="shared" si="623"/>
        <v>0.62499999999999956</v>
      </c>
      <c r="P1203" s="4">
        <f t="shared" si="624"/>
        <v>0.64583333333333282</v>
      </c>
      <c r="Q1203" s="176" t="s">
        <v>10</v>
      </c>
      <c r="R1203" s="86" t="s">
        <v>944</v>
      </c>
      <c r="S1203" s="5">
        <f t="shared" si="621"/>
        <v>2.0833333333333259E-2</v>
      </c>
    </row>
    <row r="1204" spans="1:19" ht="10.5" customHeight="1" outlineLevel="1" x14ac:dyDescent="0.2">
      <c r="B1204" s="16"/>
      <c r="C1204" s="16"/>
      <c r="D1204" s="16"/>
      <c r="E1204" s="16"/>
      <c r="F1204" s="16"/>
      <c r="G1204" s="16">
        <f t="shared" si="625"/>
        <v>2.0833333333333259E-2</v>
      </c>
      <c r="H1204" s="16"/>
      <c r="I1204" s="16"/>
      <c r="J1204" s="16"/>
      <c r="K1204" s="16"/>
      <c r="L1204" s="16"/>
      <c r="M1204" s="16"/>
      <c r="N1204" s="2">
        <f>N1192</f>
        <v>43441</v>
      </c>
      <c r="O1204" s="3">
        <f t="shared" si="623"/>
        <v>0.64583333333333282</v>
      </c>
      <c r="P1204" s="4">
        <f t="shared" si="624"/>
        <v>0.66666666666666607</v>
      </c>
      <c r="Q1204" s="176" t="s">
        <v>10</v>
      </c>
      <c r="R1204" s="86" t="s">
        <v>944</v>
      </c>
      <c r="S1204" s="5">
        <f t="shared" si="621"/>
        <v>2.0833333333333259E-2</v>
      </c>
    </row>
    <row r="1205" spans="1:19" ht="10.5" customHeight="1" outlineLevel="1" x14ac:dyDescent="0.2">
      <c r="B1205" s="16"/>
      <c r="C1205" s="16"/>
      <c r="D1205" s="16"/>
      <c r="E1205" s="16"/>
      <c r="F1205" s="16"/>
      <c r="G1205" s="16">
        <f t="shared" si="625"/>
        <v>2.0833333333333259E-2</v>
      </c>
      <c r="H1205" s="16"/>
      <c r="I1205" s="16"/>
      <c r="J1205" s="16"/>
      <c r="K1205" s="16"/>
      <c r="L1205" s="16"/>
      <c r="M1205" s="16"/>
      <c r="N1205" s="2">
        <f>N1192</f>
        <v>43441</v>
      </c>
      <c r="O1205" s="3">
        <f t="shared" si="623"/>
        <v>0.66666666666666607</v>
      </c>
      <c r="P1205" s="4">
        <f t="shared" si="624"/>
        <v>0.68749999999999933</v>
      </c>
      <c r="Q1205" s="176" t="s">
        <v>10</v>
      </c>
      <c r="R1205" s="86" t="s">
        <v>944</v>
      </c>
      <c r="S1205" s="5">
        <f t="shared" si="621"/>
        <v>2.0833333333333259E-2</v>
      </c>
    </row>
    <row r="1206" spans="1:19" ht="10.5" customHeight="1" outlineLevel="1" x14ac:dyDescent="0.2">
      <c r="B1206" s="16"/>
      <c r="C1206" s="16"/>
      <c r="D1206" s="16"/>
      <c r="E1206" s="16"/>
      <c r="F1206" s="16"/>
      <c r="G1206" s="16">
        <f t="shared" si="625"/>
        <v>2.0833333333333259E-2</v>
      </c>
      <c r="H1206" s="16"/>
      <c r="I1206" s="16"/>
      <c r="J1206" s="16"/>
      <c r="K1206" s="16"/>
      <c r="L1206" s="16"/>
      <c r="M1206" s="16"/>
      <c r="N1206" s="2">
        <f>N1192</f>
        <v>43441</v>
      </c>
      <c r="O1206" s="3">
        <f t="shared" si="623"/>
        <v>0.68749999999999933</v>
      </c>
      <c r="P1206" s="4">
        <f t="shared" si="624"/>
        <v>0.70833333333333259</v>
      </c>
      <c r="Q1206" s="176" t="s">
        <v>10</v>
      </c>
      <c r="R1206" s="86" t="s">
        <v>933</v>
      </c>
      <c r="S1206" s="5">
        <f t="shared" si="621"/>
        <v>2.0833333333333259E-2</v>
      </c>
    </row>
    <row r="1207" spans="1:19" ht="10.5" customHeight="1" outlineLevel="1" x14ac:dyDescent="0.2">
      <c r="B1207" s="16"/>
      <c r="C1207" s="16"/>
      <c r="D1207" s="16"/>
      <c r="E1207" s="16"/>
      <c r="F1207" s="16"/>
      <c r="G1207" s="16">
        <f t="shared" si="625"/>
        <v>2.0833333333333259E-2</v>
      </c>
      <c r="H1207" s="16"/>
      <c r="I1207" s="16"/>
      <c r="J1207" s="16"/>
      <c r="K1207" s="16"/>
      <c r="L1207" s="16"/>
      <c r="M1207" s="16"/>
      <c r="N1207" s="2">
        <f>N1192</f>
        <v>43441</v>
      </c>
      <c r="O1207" s="3">
        <f t="shared" si="623"/>
        <v>0.70833333333333259</v>
      </c>
      <c r="P1207" s="4">
        <f t="shared" si="624"/>
        <v>0.72916666666666585</v>
      </c>
      <c r="Q1207" s="176" t="s">
        <v>10</v>
      </c>
      <c r="R1207" s="86" t="s">
        <v>933</v>
      </c>
      <c r="S1207" s="5">
        <f t="shared" si="621"/>
        <v>2.0833333333333259E-2</v>
      </c>
    </row>
    <row r="1208" spans="1:19" ht="10.5" customHeight="1" outlineLevel="1" x14ac:dyDescent="0.2">
      <c r="B1208" s="16"/>
      <c r="C1208" s="16"/>
      <c r="D1208" s="16"/>
      <c r="E1208" s="16"/>
      <c r="F1208" s="16"/>
      <c r="G1208" s="16">
        <f t="shared" si="625"/>
        <v>2.0833333333333259E-2</v>
      </c>
      <c r="H1208" s="16"/>
      <c r="I1208" s="16"/>
      <c r="J1208" s="16"/>
      <c r="K1208" s="16"/>
      <c r="L1208" s="16"/>
      <c r="M1208" s="16"/>
      <c r="N1208" s="2">
        <f>N1192</f>
        <v>43441</v>
      </c>
      <c r="O1208" s="3">
        <f t="shared" si="623"/>
        <v>0.72916666666666585</v>
      </c>
      <c r="P1208" s="4">
        <f t="shared" si="624"/>
        <v>0.74999999999999911</v>
      </c>
      <c r="Q1208" s="176" t="s">
        <v>10</v>
      </c>
      <c r="R1208" s="86" t="s">
        <v>933</v>
      </c>
      <c r="S1208" s="5">
        <f t="shared" ref="S1208:S1210" si="626">SUM(P1208-O1208)</f>
        <v>2.0833333333333259E-2</v>
      </c>
    </row>
    <row r="1209" spans="1:19" ht="10.5" customHeight="1" outlineLevel="1" x14ac:dyDescent="0.2">
      <c r="B1209" s="16"/>
      <c r="C1209" s="16"/>
      <c r="D1209" s="16"/>
      <c r="E1209" s="16"/>
      <c r="F1209" s="16"/>
      <c r="G1209" s="16">
        <f t="shared" si="625"/>
        <v>2.0833333333333259E-2</v>
      </c>
      <c r="H1209" s="16"/>
      <c r="I1209" s="16"/>
      <c r="J1209" s="16"/>
      <c r="K1209" s="16"/>
      <c r="L1209" s="16"/>
      <c r="M1209" s="16"/>
      <c r="N1209" s="2">
        <f>N1192</f>
        <v>43441</v>
      </c>
      <c r="O1209" s="3">
        <f t="shared" ref="O1209:O1210" si="627">SUM(P1208)</f>
        <v>0.74999999999999911</v>
      </c>
      <c r="P1209" s="4">
        <f t="shared" si="624"/>
        <v>0.77083333333333237</v>
      </c>
      <c r="Q1209" s="176" t="s">
        <v>10</v>
      </c>
      <c r="R1209" s="86" t="s">
        <v>933</v>
      </c>
      <c r="S1209" s="5">
        <f t="shared" si="626"/>
        <v>2.0833333333333259E-2</v>
      </c>
    </row>
    <row r="1210" spans="1:19" ht="10.5" customHeight="1" outlineLevel="1" thickBot="1" x14ac:dyDescent="0.25">
      <c r="B1210" s="16"/>
      <c r="C1210" s="16"/>
      <c r="D1210" s="16"/>
      <c r="E1210" s="16"/>
      <c r="F1210" s="16"/>
      <c r="G1210" s="16">
        <f t="shared" si="625"/>
        <v>2.0833333333333259E-2</v>
      </c>
      <c r="H1210" s="16"/>
      <c r="I1210" s="16"/>
      <c r="J1210" s="16"/>
      <c r="K1210" s="16"/>
      <c r="L1210" s="16"/>
      <c r="M1210" s="16"/>
      <c r="N1210" s="2">
        <f>N1192</f>
        <v>43441</v>
      </c>
      <c r="O1210" s="3">
        <f t="shared" si="627"/>
        <v>0.77083333333333237</v>
      </c>
      <c r="P1210" s="4">
        <f t="shared" si="624"/>
        <v>0.79166666666666563</v>
      </c>
      <c r="Q1210" s="176" t="s">
        <v>10</v>
      </c>
      <c r="R1210" s="86" t="s">
        <v>933</v>
      </c>
      <c r="S1210" s="5">
        <f t="shared" si="626"/>
        <v>2.0833333333333259E-2</v>
      </c>
    </row>
    <row r="1211" spans="1:19" ht="10.5" customHeight="1" outlineLevel="1" x14ac:dyDescent="0.2">
      <c r="A1211" s="17">
        <f t="shared" ref="A1211:M1211" si="628">SUM(A1193:A1210)</f>
        <v>0</v>
      </c>
      <c r="B1211" s="17">
        <f t="shared" si="628"/>
        <v>0</v>
      </c>
      <c r="C1211" s="17">
        <f t="shared" si="628"/>
        <v>0</v>
      </c>
      <c r="D1211" s="17">
        <f t="shared" si="628"/>
        <v>2.0833333333333315E-2</v>
      </c>
      <c r="E1211" s="17">
        <f t="shared" si="628"/>
        <v>0</v>
      </c>
      <c r="F1211" s="17">
        <f t="shared" si="628"/>
        <v>4.1666666666666519E-2</v>
      </c>
      <c r="G1211" s="17">
        <f t="shared" si="628"/>
        <v>0.29166666666666585</v>
      </c>
      <c r="H1211" s="17">
        <f t="shared" si="628"/>
        <v>0</v>
      </c>
      <c r="I1211" s="17">
        <f t="shared" si="628"/>
        <v>2.0833333333333259E-2</v>
      </c>
      <c r="J1211" s="17">
        <f t="shared" si="628"/>
        <v>0</v>
      </c>
      <c r="K1211" s="17">
        <f t="shared" si="628"/>
        <v>0</v>
      </c>
      <c r="L1211" s="17">
        <f t="shared" si="628"/>
        <v>0</v>
      </c>
      <c r="M1211" s="17">
        <f t="shared" si="628"/>
        <v>0</v>
      </c>
      <c r="N1211" s="150" t="b">
        <f>SUM(A1211:M1211) = S1211</f>
        <v>1</v>
      </c>
      <c r="O1211" s="155"/>
      <c r="P1211" s="7"/>
      <c r="Q1211" s="49"/>
      <c r="R1211" s="49"/>
      <c r="S1211" s="17">
        <f>SUM(S1193:S1210)</f>
        <v>0.37499999999999895</v>
      </c>
    </row>
    <row r="1212" spans="1:19" ht="10.5" customHeight="1" outlineLevel="1" thickBot="1" x14ac:dyDescent="0.25">
      <c r="A1212" s="8">
        <f t="shared" ref="A1212:C1212" si="629">(A1211-INT(A1211))*24</f>
        <v>0</v>
      </c>
      <c r="B1212" s="8">
        <f t="shared" si="629"/>
        <v>0</v>
      </c>
      <c r="C1212" s="8">
        <f t="shared" si="629"/>
        <v>0</v>
      </c>
      <c r="D1212" s="18">
        <f>(D1211-INT(D1211))*24</f>
        <v>0.49999999999999956</v>
      </c>
      <c r="E1212" s="18">
        <f>(E1211-INT(E1211))*24</f>
        <v>0</v>
      </c>
      <c r="F1212" s="18">
        <f>(F1211-INT(F1211))*24</f>
        <v>0.99999999999999645</v>
      </c>
      <c r="G1212" s="18">
        <f>(G1211-INT(G1211))*24</f>
        <v>6.9999999999999805</v>
      </c>
      <c r="H1212" s="18">
        <f t="shared" ref="H1212:M1212" si="630">(H1211-INT(H1211))*24</f>
        <v>0</v>
      </c>
      <c r="I1212" s="18">
        <f t="shared" si="630"/>
        <v>0.49999999999999822</v>
      </c>
      <c r="J1212" s="18">
        <f t="shared" si="630"/>
        <v>0</v>
      </c>
      <c r="K1212" s="18">
        <f t="shared" si="630"/>
        <v>0</v>
      </c>
      <c r="L1212" s="18">
        <f t="shared" si="630"/>
        <v>0</v>
      </c>
      <c r="M1212" s="146">
        <f t="shared" si="630"/>
        <v>0</v>
      </c>
      <c r="N1212" s="151">
        <f>SUM(A1212:M1212)</f>
        <v>8.9999999999999751</v>
      </c>
      <c r="O1212" s="153"/>
      <c r="P1212" s="50"/>
      <c r="Q1212" s="50"/>
      <c r="R1212" s="50"/>
      <c r="S1212" s="52"/>
    </row>
    <row r="1213" spans="1:19" ht="10.5" customHeight="1" outlineLevel="1" thickBot="1" x14ac:dyDescent="0.25">
      <c r="A1213" s="15"/>
      <c r="B1213" s="11"/>
      <c r="C1213" s="11"/>
      <c r="D1213" s="20">
        <f>SUM(A1212:D1212)</f>
        <v>0.49999999999999956</v>
      </c>
      <c r="E1213" s="20">
        <f t="shared" ref="E1213:M1213" si="631">E1212</f>
        <v>0</v>
      </c>
      <c r="F1213" s="20">
        <f t="shared" si="631"/>
        <v>0.99999999999999645</v>
      </c>
      <c r="G1213" s="20">
        <f t="shared" si="631"/>
        <v>6.9999999999999805</v>
      </c>
      <c r="H1213" s="20">
        <f t="shared" si="631"/>
        <v>0</v>
      </c>
      <c r="I1213" s="20">
        <f t="shared" si="631"/>
        <v>0.49999999999999822</v>
      </c>
      <c r="J1213" s="20">
        <f t="shared" si="631"/>
        <v>0</v>
      </c>
      <c r="K1213" s="20">
        <f t="shared" si="631"/>
        <v>0</v>
      </c>
      <c r="L1213" s="20">
        <f t="shared" si="631"/>
        <v>0</v>
      </c>
      <c r="M1213" s="147">
        <f t="shared" si="631"/>
        <v>0</v>
      </c>
      <c r="N1213" s="147" t="s">
        <v>17</v>
      </c>
      <c r="O1213" s="154">
        <f>SUM(S1088,S1099,S1119,S1144,S1211,S1165,S1189,S1211)</f>
        <v>2.4791666666666599</v>
      </c>
      <c r="P1213" s="159">
        <f>SUM(S1090,S1101,S1121,S1146,S1167,S1191,S1213)</f>
        <v>2.1041666666666607</v>
      </c>
      <c r="Q1213" s="51"/>
      <c r="R1213" s="51"/>
      <c r="S1213" s="54">
        <f>SUM(S1211:S1212)</f>
        <v>0.37499999999999895</v>
      </c>
    </row>
    <row r="1214" spans="1:19" ht="10.5" customHeight="1" x14ac:dyDescent="0.2">
      <c r="A1214" s="8">
        <f t="shared" ref="A1214:M1214" si="632">SUM(A1089,A1100,A1120,A1145,A1212,A1166,A1190)</f>
        <v>0</v>
      </c>
      <c r="B1214" s="8">
        <f t="shared" si="632"/>
        <v>5.4999999999999822</v>
      </c>
      <c r="C1214" s="8">
        <f t="shared" si="632"/>
        <v>0</v>
      </c>
      <c r="D1214" s="8">
        <f t="shared" si="632"/>
        <v>4.499999999999992</v>
      </c>
      <c r="E1214" s="8">
        <f t="shared" si="632"/>
        <v>0</v>
      </c>
      <c r="F1214" s="8">
        <f t="shared" si="632"/>
        <v>1.499999999999996</v>
      </c>
      <c r="G1214" s="8">
        <f t="shared" si="632"/>
        <v>16.99999999999995</v>
      </c>
      <c r="H1214" s="8">
        <f t="shared" si="632"/>
        <v>0</v>
      </c>
      <c r="I1214" s="8">
        <f t="shared" si="632"/>
        <v>7.9999999999999805</v>
      </c>
      <c r="J1214" s="8">
        <f t="shared" si="632"/>
        <v>0</v>
      </c>
      <c r="K1214" s="8">
        <f t="shared" si="632"/>
        <v>2.9999999999999893</v>
      </c>
      <c r="L1214" s="8">
        <f t="shared" si="632"/>
        <v>3.9999999999999911</v>
      </c>
      <c r="M1214" s="8">
        <f t="shared" si="632"/>
        <v>0</v>
      </c>
      <c r="N1214" s="157">
        <f>SUM(S1089,S1100,S1120,S1145,S1212,S1166, S1190, S1212)</f>
        <v>0</v>
      </c>
      <c r="O1214" s="160">
        <f>SUM(A1214:M1214)</f>
        <v>43.499999999999879</v>
      </c>
      <c r="P1214" s="161">
        <f>SUM(O1213)+N1214</f>
        <v>2.4791666666666599</v>
      </c>
      <c r="Q1214" s="22"/>
      <c r="R1214" s="22"/>
      <c r="S1214" s="21"/>
    </row>
    <row r="1215" spans="1:19" ht="10.5" customHeight="1" thickBot="1" x14ac:dyDescent="0.25">
      <c r="A1215" s="10"/>
      <c r="B1215" s="11"/>
      <c r="C1215" s="11"/>
      <c r="D1215" s="11">
        <f>SUM(A1214:D1214)</f>
        <v>9.9999999999999751</v>
      </c>
      <c r="E1215" s="32">
        <f t="shared" ref="E1215:M1215" si="633">E1214</f>
        <v>0</v>
      </c>
      <c r="F1215" s="32">
        <f t="shared" si="633"/>
        <v>1.499999999999996</v>
      </c>
      <c r="G1215" s="32">
        <f t="shared" si="633"/>
        <v>16.99999999999995</v>
      </c>
      <c r="H1215" s="32">
        <f t="shared" si="633"/>
        <v>0</v>
      </c>
      <c r="I1215" s="32">
        <f t="shared" si="633"/>
        <v>7.9999999999999805</v>
      </c>
      <c r="J1215" s="32">
        <f t="shared" si="633"/>
        <v>0</v>
      </c>
      <c r="K1215" s="32">
        <f t="shared" si="633"/>
        <v>2.9999999999999893</v>
      </c>
      <c r="L1215" s="32">
        <f t="shared" si="633"/>
        <v>3.9999999999999911</v>
      </c>
      <c r="M1215" s="149">
        <f t="shared" si="633"/>
        <v>0</v>
      </c>
      <c r="N1215" s="158">
        <f>IF(SUM(O1214-37.5)&gt;0,SUM(O1214-37.5),0)</f>
        <v>5.9999999999998792</v>
      </c>
      <c r="O1215" s="162">
        <f>SUM(A1215:M1215)</f>
        <v>43.499999999999879</v>
      </c>
      <c r="P1215" s="152">
        <f>(O1213)*24</f>
        <v>59.499999999999837</v>
      </c>
      <c r="Q1215" s="22"/>
      <c r="R1215" s="22"/>
      <c r="S1215" s="34" t="b">
        <f>O1215=P1215</f>
        <v>0</v>
      </c>
    </row>
    <row r="1217" spans="1:19" ht="10.5" customHeight="1" x14ac:dyDescent="0.2">
      <c r="A1217" s="28">
        <f>WEEKNUM(G1217)</f>
        <v>50</v>
      </c>
      <c r="B1217" s="43" t="s">
        <v>4</v>
      </c>
      <c r="C1217" s="178">
        <f>SUM(N1219)-2</f>
        <v>43442</v>
      </c>
      <c r="D1217" s="178"/>
      <c r="E1217" s="29"/>
      <c r="F1217" s="29" t="s">
        <v>5</v>
      </c>
      <c r="G1217" s="178">
        <f>SUM(C1217+6)</f>
        <v>43448</v>
      </c>
      <c r="H1217" s="178"/>
      <c r="I1217" s="29"/>
      <c r="J1217" s="45"/>
      <c r="K1217" s="45"/>
      <c r="L1217" s="29"/>
      <c r="M1217" s="33"/>
      <c r="N1217" s="30" t="s">
        <v>6</v>
      </c>
      <c r="O1217" s="30" t="s">
        <v>7</v>
      </c>
      <c r="P1217" s="31" t="s">
        <v>9</v>
      </c>
      <c r="Q1217" s="48" t="s">
        <v>14</v>
      </c>
      <c r="R1217" s="30" t="s">
        <v>8</v>
      </c>
      <c r="S1217" s="30" t="s">
        <v>1</v>
      </c>
    </row>
    <row r="1218" spans="1:19" ht="10.5" customHeight="1" thickBot="1" x14ac:dyDescent="0.25">
      <c r="B1218" s="102">
        <f t="shared" ref="B1218:F1218" si="634">B1215 +B1079</f>
        <v>0</v>
      </c>
      <c r="C1218" s="102">
        <f t="shared" si="634"/>
        <v>0</v>
      </c>
      <c r="D1218" s="102">
        <f t="shared" si="634"/>
        <v>58.499999999999872</v>
      </c>
      <c r="E1218" s="102">
        <f t="shared" si="634"/>
        <v>2.4999999999999964</v>
      </c>
      <c r="F1218" s="102">
        <f t="shared" si="634"/>
        <v>9.9999999999999698</v>
      </c>
      <c r="G1218" s="102">
        <f>G1215 +G1079</f>
        <v>126.99999999999963</v>
      </c>
      <c r="H1218" s="102">
        <f t="shared" ref="H1218:M1218" si="635">H1215 +H1079</f>
        <v>12.999999999999961</v>
      </c>
      <c r="I1218" s="102">
        <f t="shared" si="635"/>
        <v>64.499999999999829</v>
      </c>
      <c r="J1218" s="102">
        <f t="shared" si="635"/>
        <v>37.499999999999915</v>
      </c>
      <c r="K1218" s="102">
        <f t="shared" si="635"/>
        <v>50.999999999999844</v>
      </c>
      <c r="L1218" s="102">
        <f t="shared" si="635"/>
        <v>43.499999999999893</v>
      </c>
      <c r="M1218" s="102">
        <f t="shared" si="635"/>
        <v>0</v>
      </c>
      <c r="N1218" s="53"/>
      <c r="S1218" s="5" t="s">
        <v>56</v>
      </c>
    </row>
    <row r="1219" spans="1:19" ht="10.5" customHeight="1" outlineLevel="1" thickBot="1" x14ac:dyDescent="0.25">
      <c r="A1219" s="39"/>
      <c r="B1219" s="40" t="s">
        <v>252</v>
      </c>
      <c r="C1219" s="40" t="s">
        <v>19</v>
      </c>
      <c r="D1219" s="40" t="s">
        <v>3</v>
      </c>
      <c r="E1219" s="59" t="s">
        <v>24</v>
      </c>
      <c r="F1219" s="40" t="s">
        <v>12</v>
      </c>
      <c r="G1219" s="39" t="s">
        <v>10</v>
      </c>
      <c r="H1219" s="39" t="s">
        <v>11</v>
      </c>
      <c r="I1219" s="39" t="s">
        <v>15</v>
      </c>
      <c r="J1219" s="39" t="s">
        <v>13</v>
      </c>
      <c r="K1219" s="39" t="s">
        <v>368</v>
      </c>
      <c r="L1219" s="39" t="s">
        <v>687</v>
      </c>
      <c r="M1219" s="59" t="s">
        <v>26</v>
      </c>
      <c r="N1219" s="56">
        <f>N1192+3</f>
        <v>43444</v>
      </c>
      <c r="O1219" s="4">
        <v>0.35416666666666669</v>
      </c>
      <c r="P1219" s="4">
        <f>O1219</f>
        <v>0.35416666666666669</v>
      </c>
      <c r="Q1219" s="47" t="s">
        <v>23</v>
      </c>
      <c r="R1219" s="86" t="s">
        <v>632</v>
      </c>
      <c r="S1219" s="5" t="s">
        <v>56</v>
      </c>
    </row>
    <row r="1220" spans="1:19" ht="10.5" customHeight="1" outlineLevel="1" x14ac:dyDescent="0.2">
      <c r="B1220" s="16"/>
      <c r="C1220" s="13"/>
      <c r="D1220" s="16">
        <f>S1220</f>
        <v>2.0833333333333315E-2</v>
      </c>
      <c r="E1220" s="16"/>
      <c r="F1220" s="13"/>
      <c r="G1220" s="16"/>
      <c r="H1220" s="16"/>
      <c r="I1220" s="16"/>
      <c r="J1220" s="16"/>
      <c r="M1220" s="16"/>
      <c r="N1220" s="2">
        <f>N1219</f>
        <v>43444</v>
      </c>
      <c r="O1220" s="5">
        <f t="shared" ref="O1220:O1233" si="636">SUM(P1219)</f>
        <v>0.35416666666666669</v>
      </c>
      <c r="P1220" s="4">
        <f t="shared" ref="P1220:P1242" si="637">P1219+0.0208333333333333</f>
        <v>0.375</v>
      </c>
      <c r="Q1220" s="176" t="s">
        <v>3</v>
      </c>
      <c r="R1220" s="6" t="s">
        <v>21</v>
      </c>
      <c r="S1220" s="5">
        <f>SUM(P1220-O1220)</f>
        <v>2.0833333333333315E-2</v>
      </c>
    </row>
    <row r="1221" spans="1:19" ht="10.5" customHeight="1" outlineLevel="1" x14ac:dyDescent="0.2">
      <c r="B1221" s="16"/>
      <c r="C1221" s="13"/>
      <c r="D1221" s="16"/>
      <c r="E1221" s="16"/>
      <c r="F1221" s="13"/>
      <c r="G1221" s="16">
        <f t="shared" ref="G1221:G1227" si="638">S1221</f>
        <v>2.0833333333333315E-2</v>
      </c>
      <c r="H1221" s="16"/>
      <c r="I1221" s="16"/>
      <c r="J1221" s="16"/>
      <c r="K1221" s="16"/>
      <c r="M1221" s="16"/>
      <c r="N1221" s="2">
        <f>N1219</f>
        <v>43444</v>
      </c>
      <c r="O1221" s="5">
        <f t="shared" si="636"/>
        <v>0.375</v>
      </c>
      <c r="P1221" s="4">
        <f t="shared" si="637"/>
        <v>0.39583333333333331</v>
      </c>
      <c r="Q1221" s="176" t="s">
        <v>10</v>
      </c>
      <c r="R1221" s="86" t="s">
        <v>933</v>
      </c>
      <c r="S1221" s="5">
        <f>SUM(P1221-O1221)</f>
        <v>2.0833333333333315E-2</v>
      </c>
    </row>
    <row r="1222" spans="1:19" ht="10.5" customHeight="1" outlineLevel="1" x14ac:dyDescent="0.2">
      <c r="B1222" s="16"/>
      <c r="C1222" s="13"/>
      <c r="D1222" s="16"/>
      <c r="E1222" s="16"/>
      <c r="F1222" s="16"/>
      <c r="G1222" s="16">
        <f t="shared" si="638"/>
        <v>2.0833333333333315E-2</v>
      </c>
      <c r="H1222" s="16"/>
      <c r="I1222" s="16"/>
      <c r="J1222" s="16"/>
      <c r="K1222" s="16"/>
      <c r="L1222" s="16"/>
      <c r="M1222" s="16"/>
      <c r="N1222" s="2">
        <f>N1219</f>
        <v>43444</v>
      </c>
      <c r="O1222" s="5">
        <f t="shared" si="636"/>
        <v>0.39583333333333331</v>
      </c>
      <c r="P1222" s="4">
        <f t="shared" si="637"/>
        <v>0.41666666666666663</v>
      </c>
      <c r="Q1222" s="176" t="s">
        <v>10</v>
      </c>
      <c r="R1222" s="86" t="s">
        <v>933</v>
      </c>
      <c r="S1222" s="5">
        <f>SUM(P1222-O1222)</f>
        <v>2.0833333333333315E-2</v>
      </c>
    </row>
    <row r="1223" spans="1:19" ht="10.5" customHeight="1" outlineLevel="1" x14ac:dyDescent="0.2">
      <c r="B1223" s="16"/>
      <c r="C1223" s="13"/>
      <c r="D1223" s="16"/>
      <c r="E1223" s="16"/>
      <c r="F1223" s="16"/>
      <c r="G1223" s="16">
        <f t="shared" si="638"/>
        <v>2.0833333333333315E-2</v>
      </c>
      <c r="H1223" s="16"/>
      <c r="I1223" s="16"/>
      <c r="J1223" s="16"/>
      <c r="K1223" s="16"/>
      <c r="L1223" s="16"/>
      <c r="M1223" s="16"/>
      <c r="N1223" s="2">
        <f>N1219</f>
        <v>43444</v>
      </c>
      <c r="O1223" s="5">
        <f t="shared" si="636"/>
        <v>0.41666666666666663</v>
      </c>
      <c r="P1223" s="4">
        <f t="shared" si="637"/>
        <v>0.43749999999999994</v>
      </c>
      <c r="Q1223" s="176" t="s">
        <v>10</v>
      </c>
      <c r="R1223" s="86" t="s">
        <v>933</v>
      </c>
      <c r="S1223" s="5">
        <f>SUM(P1223-O1223)</f>
        <v>2.0833333333333315E-2</v>
      </c>
    </row>
    <row r="1224" spans="1:19" ht="10.5" customHeight="1" outlineLevel="1" x14ac:dyDescent="0.2">
      <c r="B1224" s="16"/>
      <c r="C1224" s="13"/>
      <c r="D1224" s="16"/>
      <c r="E1224" s="16"/>
      <c r="F1224" s="16"/>
      <c r="G1224" s="16">
        <f t="shared" si="638"/>
        <v>2.0833333333333315E-2</v>
      </c>
      <c r="H1224" s="16"/>
      <c r="I1224" s="16"/>
      <c r="J1224" s="16"/>
      <c r="K1224" s="16"/>
      <c r="L1224" s="16"/>
      <c r="M1224" s="16"/>
      <c r="N1224" s="2">
        <f>N1219</f>
        <v>43444</v>
      </c>
      <c r="O1224" s="5">
        <f t="shared" si="636"/>
        <v>0.43749999999999994</v>
      </c>
      <c r="P1224" s="4">
        <f t="shared" si="637"/>
        <v>0.45833333333333326</v>
      </c>
      <c r="Q1224" s="176" t="s">
        <v>10</v>
      </c>
      <c r="R1224" s="86" t="s">
        <v>944</v>
      </c>
      <c r="S1224" s="5">
        <f>SUM(P1224-O1224)</f>
        <v>2.0833333333333315E-2</v>
      </c>
    </row>
    <row r="1225" spans="1:19" ht="10.5" customHeight="1" outlineLevel="1" x14ac:dyDescent="0.2">
      <c r="B1225" s="16"/>
      <c r="C1225" s="13"/>
      <c r="D1225" s="16"/>
      <c r="E1225" s="16"/>
      <c r="F1225" s="16"/>
      <c r="G1225" s="16">
        <f t="shared" si="638"/>
        <v>2.0833333333333315E-2</v>
      </c>
      <c r="H1225" s="16"/>
      <c r="I1225" s="16"/>
      <c r="J1225" s="16"/>
      <c r="K1225" s="16"/>
      <c r="L1225" s="16"/>
      <c r="M1225" s="16"/>
      <c r="N1225" s="2">
        <f>N1219</f>
        <v>43444</v>
      </c>
      <c r="O1225" s="5">
        <f t="shared" si="636"/>
        <v>0.45833333333333326</v>
      </c>
      <c r="P1225" s="4">
        <f t="shared" si="637"/>
        <v>0.47916666666666657</v>
      </c>
      <c r="Q1225" s="176" t="s">
        <v>10</v>
      </c>
      <c r="R1225" s="86" t="s">
        <v>948</v>
      </c>
      <c r="S1225" s="5">
        <f t="shared" ref="S1225" si="639">SUM(P1225-O1225)</f>
        <v>2.0833333333333315E-2</v>
      </c>
    </row>
    <row r="1226" spans="1:19" ht="10.5" customHeight="1" outlineLevel="1" x14ac:dyDescent="0.2">
      <c r="B1226" s="16"/>
      <c r="C1226" s="13"/>
      <c r="D1226" s="16"/>
      <c r="E1226" s="16"/>
      <c r="F1226" s="16"/>
      <c r="G1226" s="16">
        <f t="shared" si="638"/>
        <v>2.0833333333333315E-2</v>
      </c>
      <c r="H1226" s="16"/>
      <c r="I1226" s="5"/>
      <c r="J1226" s="16"/>
      <c r="K1226" s="16"/>
      <c r="L1226" s="16"/>
      <c r="M1226" s="16"/>
      <c r="N1226" s="2">
        <f>N1219</f>
        <v>43444</v>
      </c>
      <c r="O1226" s="5">
        <f t="shared" si="636"/>
        <v>0.47916666666666657</v>
      </c>
      <c r="P1226" s="4">
        <f t="shared" si="637"/>
        <v>0.49999999999999989</v>
      </c>
      <c r="Q1226" s="176" t="s">
        <v>10</v>
      </c>
      <c r="R1226" s="86" t="s">
        <v>944</v>
      </c>
      <c r="S1226" s="5">
        <f>SUM(P1226-O1226)</f>
        <v>2.0833333333333315E-2</v>
      </c>
    </row>
    <row r="1227" spans="1:19" ht="10.5" customHeight="1" outlineLevel="1" x14ac:dyDescent="0.2">
      <c r="B1227" s="16"/>
      <c r="C1227" s="13"/>
      <c r="D1227" s="16"/>
      <c r="E1227" s="16"/>
      <c r="F1227" s="16"/>
      <c r="G1227" s="16">
        <f t="shared" si="638"/>
        <v>2.0833333333333259E-2</v>
      </c>
      <c r="H1227" s="16"/>
      <c r="I1227" s="5"/>
      <c r="J1227" s="16"/>
      <c r="K1227" s="16"/>
      <c r="M1227" s="16"/>
      <c r="N1227" s="2">
        <f>N1219</f>
        <v>43444</v>
      </c>
      <c r="O1227" s="5">
        <f t="shared" si="636"/>
        <v>0.49999999999999989</v>
      </c>
      <c r="P1227" s="4">
        <f t="shared" si="637"/>
        <v>0.52083333333333315</v>
      </c>
      <c r="Q1227" s="176" t="s">
        <v>10</v>
      </c>
      <c r="R1227" s="86" t="s">
        <v>944</v>
      </c>
      <c r="S1227" s="5">
        <f>SUM(P1227-O1227)</f>
        <v>2.0833333333333259E-2</v>
      </c>
    </row>
    <row r="1228" spans="1:19" ht="10.5" customHeight="1" outlineLevel="1" x14ac:dyDescent="0.2">
      <c r="B1228" s="16"/>
      <c r="C1228" s="13"/>
      <c r="D1228" s="16"/>
      <c r="E1228" s="16"/>
      <c r="F1228" s="16"/>
      <c r="G1228" s="16"/>
      <c r="H1228" s="16"/>
      <c r="I1228" s="5">
        <f>S1228</f>
        <v>2.0833333333333259E-2</v>
      </c>
      <c r="J1228" s="16"/>
      <c r="K1228" s="16"/>
      <c r="M1228" s="16"/>
      <c r="N1228" s="2">
        <f>N1219</f>
        <v>43444</v>
      </c>
      <c r="O1228" s="5">
        <f t="shared" si="636"/>
        <v>0.52083333333333315</v>
      </c>
      <c r="P1228" s="4">
        <f t="shared" si="637"/>
        <v>0.54166666666666641</v>
      </c>
      <c r="Q1228" s="176" t="s">
        <v>36</v>
      </c>
      <c r="R1228" s="86" t="s">
        <v>1045</v>
      </c>
      <c r="S1228" s="5">
        <f>SUM(P1228-O1228)</f>
        <v>2.0833333333333259E-2</v>
      </c>
    </row>
    <row r="1229" spans="1:19" ht="10.5" customHeight="1" outlineLevel="1" x14ac:dyDescent="0.2">
      <c r="B1229" s="16"/>
      <c r="C1229" s="13"/>
      <c r="D1229" s="16"/>
      <c r="E1229" s="16"/>
      <c r="F1229" s="16"/>
      <c r="G1229" s="16">
        <f>S1229</f>
        <v>2.0833333333333259E-2</v>
      </c>
      <c r="H1229" s="16"/>
      <c r="I1229" s="16"/>
      <c r="J1229" s="16"/>
      <c r="K1229" s="16"/>
      <c r="M1229" s="16"/>
      <c r="N1229" s="2">
        <f>N1219</f>
        <v>43444</v>
      </c>
      <c r="O1229" s="5">
        <f t="shared" si="636"/>
        <v>0.54166666666666641</v>
      </c>
      <c r="P1229" s="4">
        <f t="shared" si="637"/>
        <v>0.56249999999999967</v>
      </c>
      <c r="Q1229" s="176" t="s">
        <v>10</v>
      </c>
      <c r="R1229" s="86" t="s">
        <v>954</v>
      </c>
      <c r="S1229" s="5">
        <f>SUM(P1229-O1229)</f>
        <v>2.0833333333333259E-2</v>
      </c>
    </row>
    <row r="1230" spans="1:19" ht="10.5" customHeight="1" outlineLevel="1" x14ac:dyDescent="0.2">
      <c r="B1230" s="16"/>
      <c r="C1230" s="13"/>
      <c r="D1230" s="16"/>
      <c r="E1230" s="16"/>
      <c r="F1230" s="16"/>
      <c r="G1230" s="16">
        <f>S1230</f>
        <v>2.0833333333333259E-2</v>
      </c>
      <c r="H1230" s="16"/>
      <c r="I1230" s="16"/>
      <c r="J1230" s="16"/>
      <c r="K1230" s="16"/>
      <c r="L1230" s="16"/>
      <c r="M1230" s="16"/>
      <c r="N1230" s="2">
        <f>N1219</f>
        <v>43444</v>
      </c>
      <c r="O1230" s="5">
        <f t="shared" si="636"/>
        <v>0.56249999999999967</v>
      </c>
      <c r="P1230" s="4">
        <f t="shared" si="637"/>
        <v>0.58333333333333293</v>
      </c>
      <c r="Q1230" s="176" t="s">
        <v>10</v>
      </c>
      <c r="R1230" s="86" t="s">
        <v>944</v>
      </c>
      <c r="S1230" s="5">
        <f t="shared" ref="S1230:S1242" si="640">SUM(P1230-O1230)</f>
        <v>2.0833333333333259E-2</v>
      </c>
    </row>
    <row r="1231" spans="1:19" ht="10.5" customHeight="1" outlineLevel="1" x14ac:dyDescent="0.2">
      <c r="B1231" s="16"/>
      <c r="C1231" s="13"/>
      <c r="D1231" s="16"/>
      <c r="E1231" s="16"/>
      <c r="F1231" s="16"/>
      <c r="G1231" s="16"/>
      <c r="H1231" s="16"/>
      <c r="I1231" s="16">
        <f>S1231</f>
        <v>2.0833333333333259E-2</v>
      </c>
      <c r="J1231" s="16"/>
      <c r="K1231" s="16"/>
      <c r="L1231" s="16"/>
      <c r="M1231" s="16"/>
      <c r="N1231" s="2">
        <f>N1219</f>
        <v>43444</v>
      </c>
      <c r="O1231" s="5">
        <f t="shared" si="636"/>
        <v>0.58333333333333293</v>
      </c>
      <c r="P1231" s="4">
        <f t="shared" si="637"/>
        <v>0.60416666666666619</v>
      </c>
      <c r="Q1231" s="176" t="s">
        <v>36</v>
      </c>
      <c r="R1231" s="86" t="s">
        <v>1045</v>
      </c>
      <c r="S1231" s="5">
        <f t="shared" si="640"/>
        <v>2.0833333333333259E-2</v>
      </c>
    </row>
    <row r="1232" spans="1:19" ht="10.5" customHeight="1" outlineLevel="1" x14ac:dyDescent="0.2">
      <c r="B1232" s="16"/>
      <c r="C1232" s="13"/>
      <c r="D1232" s="16"/>
      <c r="E1232" s="16"/>
      <c r="F1232" s="16"/>
      <c r="G1232" s="16"/>
      <c r="H1232" s="16"/>
      <c r="I1232" s="16">
        <f>S1232</f>
        <v>2.0833333333333259E-2</v>
      </c>
      <c r="J1232" s="16"/>
      <c r="K1232" s="16"/>
      <c r="L1232" s="16"/>
      <c r="M1232" s="16"/>
      <c r="N1232" s="2">
        <f>N1219</f>
        <v>43444</v>
      </c>
      <c r="O1232" s="5">
        <f t="shared" si="636"/>
        <v>0.60416666666666619</v>
      </c>
      <c r="P1232" s="4">
        <f t="shared" si="637"/>
        <v>0.62499999999999944</v>
      </c>
      <c r="Q1232" s="176" t="s">
        <v>36</v>
      </c>
      <c r="R1232" s="86" t="s">
        <v>956</v>
      </c>
      <c r="S1232" s="5">
        <f t="shared" si="640"/>
        <v>2.0833333333333259E-2</v>
      </c>
    </row>
    <row r="1233" spans="1:19" ht="10.5" customHeight="1" outlineLevel="1" x14ac:dyDescent="0.2">
      <c r="B1233" s="16"/>
      <c r="C1233" s="13"/>
      <c r="D1233" s="16"/>
      <c r="E1233" s="16"/>
      <c r="F1233" s="16"/>
      <c r="G1233" s="16"/>
      <c r="H1233" s="16"/>
      <c r="I1233" s="16">
        <f>S1233</f>
        <v>2.0833333333333259E-2</v>
      </c>
      <c r="J1233" s="16"/>
      <c r="K1233" s="16"/>
      <c r="L1233" s="16"/>
      <c r="M1233" s="16"/>
      <c r="N1233" s="2">
        <f>N1219</f>
        <v>43444</v>
      </c>
      <c r="O1233" s="5">
        <f t="shared" si="636"/>
        <v>0.62499999999999944</v>
      </c>
      <c r="P1233" s="4">
        <f t="shared" si="637"/>
        <v>0.6458333333333327</v>
      </c>
      <c r="Q1233" s="176" t="s">
        <v>36</v>
      </c>
      <c r="R1233" s="86" t="s">
        <v>956</v>
      </c>
      <c r="S1233" s="5">
        <f t="shared" si="640"/>
        <v>2.0833333333333259E-2</v>
      </c>
    </row>
    <row r="1234" spans="1:19" ht="10.5" customHeight="1" outlineLevel="1" x14ac:dyDescent="0.2">
      <c r="B1234" s="16"/>
      <c r="C1234" s="13"/>
      <c r="D1234" s="16"/>
      <c r="E1234" s="16"/>
      <c r="F1234" s="16"/>
      <c r="G1234" s="16"/>
      <c r="H1234" s="16"/>
      <c r="I1234" s="16">
        <f>S1234</f>
        <v>2.0833333333333259E-2</v>
      </c>
      <c r="J1234" s="16"/>
      <c r="K1234" s="16"/>
      <c r="M1234" s="16"/>
      <c r="N1234" s="2">
        <f>N1219</f>
        <v>43444</v>
      </c>
      <c r="O1234" s="5">
        <f t="shared" ref="O1234:O1242" si="641">SUM(P1233)</f>
        <v>0.6458333333333327</v>
      </c>
      <c r="P1234" s="4">
        <f t="shared" si="637"/>
        <v>0.66666666666666596</v>
      </c>
      <c r="Q1234" s="176" t="s">
        <v>36</v>
      </c>
      <c r="R1234" s="86" t="s">
        <v>956</v>
      </c>
      <c r="S1234" s="5">
        <f t="shared" si="640"/>
        <v>2.0833333333333259E-2</v>
      </c>
    </row>
    <row r="1235" spans="1:19" ht="10.5" customHeight="1" outlineLevel="1" x14ac:dyDescent="0.2">
      <c r="B1235" s="16"/>
      <c r="C1235" s="13"/>
      <c r="D1235" s="16"/>
      <c r="E1235" s="16"/>
      <c r="F1235" s="16"/>
      <c r="G1235" s="16">
        <f t="shared" ref="G1235:G1242" si="642">S1235</f>
        <v>2.0833333333333259E-2</v>
      </c>
      <c r="H1235" s="16"/>
      <c r="I1235" s="16"/>
      <c r="J1235" s="16"/>
      <c r="K1235" s="16"/>
      <c r="M1235" s="16"/>
      <c r="N1235" s="2">
        <f>N1219</f>
        <v>43444</v>
      </c>
      <c r="O1235" s="5">
        <f t="shared" si="641"/>
        <v>0.66666666666666596</v>
      </c>
      <c r="P1235" s="4">
        <f t="shared" si="637"/>
        <v>0.68749999999999922</v>
      </c>
      <c r="Q1235" s="176" t="s">
        <v>10</v>
      </c>
      <c r="R1235" s="86" t="s">
        <v>944</v>
      </c>
      <c r="S1235" s="5">
        <f t="shared" si="640"/>
        <v>2.0833333333333259E-2</v>
      </c>
    </row>
    <row r="1236" spans="1:19" ht="10.5" customHeight="1" outlineLevel="1" x14ac:dyDescent="0.2">
      <c r="B1236" s="16"/>
      <c r="C1236" s="13"/>
      <c r="D1236" s="16"/>
      <c r="E1236" s="16"/>
      <c r="F1236" s="16"/>
      <c r="G1236" s="16">
        <f t="shared" si="642"/>
        <v>2.0833333333333259E-2</v>
      </c>
      <c r="H1236" s="16"/>
      <c r="I1236" s="16"/>
      <c r="J1236" s="16"/>
      <c r="K1236" s="16"/>
      <c r="M1236" s="16"/>
      <c r="N1236" s="2">
        <f>N1219</f>
        <v>43444</v>
      </c>
      <c r="O1236" s="5">
        <f t="shared" si="641"/>
        <v>0.68749999999999922</v>
      </c>
      <c r="P1236" s="4">
        <f t="shared" si="637"/>
        <v>0.70833333333333248</v>
      </c>
      <c r="Q1236" s="176" t="s">
        <v>10</v>
      </c>
      <c r="R1236" s="86" t="s">
        <v>952</v>
      </c>
      <c r="S1236" s="5">
        <f t="shared" si="640"/>
        <v>2.0833333333333259E-2</v>
      </c>
    </row>
    <row r="1237" spans="1:19" ht="10.5" customHeight="1" outlineLevel="1" x14ac:dyDescent="0.2">
      <c r="B1237" s="16"/>
      <c r="C1237" s="13"/>
      <c r="D1237" s="16"/>
      <c r="E1237" s="16"/>
      <c r="F1237" s="16"/>
      <c r="G1237" s="16">
        <f t="shared" si="642"/>
        <v>2.0833333333333259E-2</v>
      </c>
      <c r="H1237" s="16"/>
      <c r="I1237" s="16"/>
      <c r="J1237" s="16"/>
      <c r="K1237" s="16"/>
      <c r="M1237" s="16"/>
      <c r="N1237" s="2">
        <f>N1219</f>
        <v>43444</v>
      </c>
      <c r="O1237" s="5">
        <f t="shared" si="641"/>
        <v>0.70833333333333248</v>
      </c>
      <c r="P1237" s="4">
        <f t="shared" si="637"/>
        <v>0.72916666666666574</v>
      </c>
      <c r="Q1237" s="176" t="s">
        <v>10</v>
      </c>
      <c r="R1237" s="86" t="s">
        <v>952</v>
      </c>
      <c r="S1237" s="5">
        <f t="shared" si="640"/>
        <v>2.0833333333333259E-2</v>
      </c>
    </row>
    <row r="1238" spans="1:19" ht="10.5" customHeight="1" outlineLevel="1" x14ac:dyDescent="0.2">
      <c r="B1238" s="16"/>
      <c r="C1238" s="13"/>
      <c r="D1238" s="16"/>
      <c r="E1238" s="16"/>
      <c r="F1238" s="16"/>
      <c r="G1238" s="16">
        <f t="shared" si="642"/>
        <v>2.0833333333333259E-2</v>
      </c>
      <c r="H1238" s="16"/>
      <c r="I1238" s="16"/>
      <c r="J1238" s="16"/>
      <c r="K1238" s="16"/>
      <c r="M1238" s="16"/>
      <c r="N1238" s="2">
        <f>N1219</f>
        <v>43444</v>
      </c>
      <c r="O1238" s="5">
        <f t="shared" si="641"/>
        <v>0.72916666666666574</v>
      </c>
      <c r="P1238" s="4">
        <f t="shared" si="637"/>
        <v>0.749999999999999</v>
      </c>
      <c r="Q1238" s="176" t="s">
        <v>10</v>
      </c>
      <c r="R1238" s="86" t="s">
        <v>952</v>
      </c>
      <c r="S1238" s="5">
        <f t="shared" si="640"/>
        <v>2.0833333333333259E-2</v>
      </c>
    </row>
    <row r="1239" spans="1:19" ht="10.5" customHeight="1" outlineLevel="1" x14ac:dyDescent="0.2">
      <c r="B1239" s="16"/>
      <c r="C1239" s="13"/>
      <c r="D1239" s="16"/>
      <c r="E1239" s="16"/>
      <c r="F1239" s="16"/>
      <c r="G1239" s="16">
        <f t="shared" si="642"/>
        <v>2.0833333333333259E-2</v>
      </c>
      <c r="H1239" s="16"/>
      <c r="I1239" s="16"/>
      <c r="J1239" s="16"/>
      <c r="K1239" s="16"/>
      <c r="M1239" s="16"/>
      <c r="N1239" s="2">
        <f>N1219</f>
        <v>43444</v>
      </c>
      <c r="O1239" s="5">
        <f t="shared" si="641"/>
        <v>0.749999999999999</v>
      </c>
      <c r="P1239" s="4">
        <f t="shared" si="637"/>
        <v>0.77083333333333226</v>
      </c>
      <c r="Q1239" s="176" t="s">
        <v>10</v>
      </c>
      <c r="R1239" s="86" t="s">
        <v>952</v>
      </c>
      <c r="S1239" s="5">
        <f t="shared" si="640"/>
        <v>2.0833333333333259E-2</v>
      </c>
    </row>
    <row r="1240" spans="1:19" ht="10.5" customHeight="1" outlineLevel="1" x14ac:dyDescent="0.2">
      <c r="B1240" s="16"/>
      <c r="C1240" s="13"/>
      <c r="D1240" s="16"/>
      <c r="E1240" s="16"/>
      <c r="F1240" s="16"/>
      <c r="G1240" s="16">
        <f t="shared" si="642"/>
        <v>2.0833333333333259E-2</v>
      </c>
      <c r="H1240" s="16"/>
      <c r="I1240" s="16"/>
      <c r="J1240" s="16"/>
      <c r="K1240" s="16"/>
      <c r="M1240" s="16"/>
      <c r="N1240" s="2">
        <f>N1219</f>
        <v>43444</v>
      </c>
      <c r="O1240" s="5">
        <f t="shared" si="641"/>
        <v>0.77083333333333226</v>
      </c>
      <c r="P1240" s="4">
        <f t="shared" si="637"/>
        <v>0.79166666666666552</v>
      </c>
      <c r="Q1240" s="176" t="s">
        <v>10</v>
      </c>
      <c r="R1240" s="86" t="s">
        <v>952</v>
      </c>
      <c r="S1240" s="5">
        <f t="shared" si="640"/>
        <v>2.0833333333333259E-2</v>
      </c>
    </row>
    <row r="1241" spans="1:19" ht="10.5" customHeight="1" outlineLevel="1" x14ac:dyDescent="0.2">
      <c r="B1241" s="16"/>
      <c r="C1241" s="13"/>
      <c r="D1241" s="16"/>
      <c r="E1241" s="16"/>
      <c r="F1241" s="16"/>
      <c r="G1241" s="16">
        <f t="shared" si="642"/>
        <v>2.0833333333333259E-2</v>
      </c>
      <c r="H1241" s="16"/>
      <c r="I1241" s="16"/>
      <c r="J1241" s="16"/>
      <c r="K1241" s="16"/>
      <c r="M1241" s="16"/>
      <c r="N1241" s="2">
        <f>N1219</f>
        <v>43444</v>
      </c>
      <c r="O1241" s="5">
        <f t="shared" si="641"/>
        <v>0.79166666666666552</v>
      </c>
      <c r="P1241" s="4">
        <f t="shared" si="637"/>
        <v>0.81249999999999878</v>
      </c>
      <c r="Q1241" s="176" t="s">
        <v>10</v>
      </c>
      <c r="R1241" s="86" t="s">
        <v>952</v>
      </c>
      <c r="S1241" s="5">
        <f t="shared" si="640"/>
        <v>2.0833333333333259E-2</v>
      </c>
    </row>
    <row r="1242" spans="1:19" ht="10.5" customHeight="1" outlineLevel="1" thickBot="1" x14ac:dyDescent="0.25">
      <c r="B1242" s="16"/>
      <c r="C1242" s="13"/>
      <c r="D1242" s="16"/>
      <c r="E1242" s="16"/>
      <c r="F1242" s="16"/>
      <c r="G1242" s="16">
        <f t="shared" si="642"/>
        <v>2.0833333333333259E-2</v>
      </c>
      <c r="H1242" s="16"/>
      <c r="I1242" s="16"/>
      <c r="J1242" s="16"/>
      <c r="K1242" s="16"/>
      <c r="M1242" s="16"/>
      <c r="N1242" s="2">
        <f>N1219</f>
        <v>43444</v>
      </c>
      <c r="O1242" s="5">
        <f t="shared" si="641"/>
        <v>0.81249999999999878</v>
      </c>
      <c r="P1242" s="4">
        <f t="shared" si="637"/>
        <v>0.83333333333333204</v>
      </c>
      <c r="Q1242" s="176" t="s">
        <v>10</v>
      </c>
      <c r="R1242" s="86" t="s">
        <v>952</v>
      </c>
      <c r="S1242" s="5">
        <f t="shared" si="640"/>
        <v>2.0833333333333259E-2</v>
      </c>
    </row>
    <row r="1243" spans="1:19" ht="10.5" customHeight="1" outlineLevel="1" x14ac:dyDescent="0.2">
      <c r="A1243" s="17">
        <f t="shared" ref="A1243:M1243" si="643">SUM(A1220:A1242)</f>
        <v>0</v>
      </c>
      <c r="B1243" s="17">
        <f t="shared" si="643"/>
        <v>0</v>
      </c>
      <c r="C1243" s="17">
        <f t="shared" si="643"/>
        <v>0</v>
      </c>
      <c r="D1243" s="17">
        <f t="shared" si="643"/>
        <v>2.0833333333333315E-2</v>
      </c>
      <c r="E1243" s="17">
        <f t="shared" si="643"/>
        <v>0</v>
      </c>
      <c r="F1243" s="17">
        <f t="shared" si="643"/>
        <v>0</v>
      </c>
      <c r="G1243" s="17">
        <f t="shared" si="643"/>
        <v>0.35416666666666574</v>
      </c>
      <c r="H1243" s="17">
        <f t="shared" si="643"/>
        <v>0</v>
      </c>
      <c r="I1243" s="17">
        <f t="shared" si="643"/>
        <v>0.1041666666666663</v>
      </c>
      <c r="J1243" s="17">
        <f t="shared" si="643"/>
        <v>0</v>
      </c>
      <c r="K1243" s="17">
        <f t="shared" si="643"/>
        <v>0</v>
      </c>
      <c r="L1243" s="17">
        <f t="shared" si="643"/>
        <v>0</v>
      </c>
      <c r="M1243" s="17">
        <f t="shared" si="643"/>
        <v>0</v>
      </c>
      <c r="N1243" s="55" t="b">
        <f>SUM(A1243:M1243) = S1243</f>
        <v>1</v>
      </c>
      <c r="O1243" s="23"/>
      <c r="P1243" s="23"/>
      <c r="Q1243" s="49"/>
      <c r="R1243" s="49"/>
      <c r="S1243" s="17">
        <f>SUM(S1220:S1242)</f>
        <v>0.47916666666666535</v>
      </c>
    </row>
    <row r="1244" spans="1:19" ht="10.5" customHeight="1" outlineLevel="1" x14ac:dyDescent="0.2">
      <c r="A1244" s="18">
        <f t="shared" ref="A1244:E1244" si="644">(A1243-INT(A1243))*24</f>
        <v>0</v>
      </c>
      <c r="B1244" s="18">
        <f t="shared" si="644"/>
        <v>0</v>
      </c>
      <c r="C1244" s="18">
        <f t="shared" si="644"/>
        <v>0</v>
      </c>
      <c r="D1244" s="18">
        <f t="shared" si="644"/>
        <v>0.49999999999999956</v>
      </c>
      <c r="E1244" s="18">
        <f t="shared" si="644"/>
        <v>0</v>
      </c>
      <c r="F1244" s="18">
        <f>(F1243-INT(F1243))*24</f>
        <v>0</v>
      </c>
      <c r="G1244" s="18">
        <f>(G1243-INT(G1243))*24</f>
        <v>8.4999999999999787</v>
      </c>
      <c r="H1244" s="18">
        <f>(H1243-INT(H1243))*24</f>
        <v>0</v>
      </c>
      <c r="I1244" s="18">
        <f>(I1243-INT(I1243))*24</f>
        <v>2.4999999999999911</v>
      </c>
      <c r="J1244" s="18">
        <f t="shared" ref="J1244" si="645">(J1243-INT(J1243))*24</f>
        <v>0</v>
      </c>
      <c r="K1244" s="18"/>
      <c r="L1244" s="18">
        <f t="shared" ref="L1244:M1244" si="646">(L1243-INT(L1243))*24</f>
        <v>0</v>
      </c>
      <c r="M1244" s="57">
        <f t="shared" si="646"/>
        <v>0</v>
      </c>
      <c r="N1244" s="26">
        <f>SUM(A1244:M1244)</f>
        <v>11.49999999999997</v>
      </c>
      <c r="O1244" s="24"/>
      <c r="P1244" s="24"/>
      <c r="Q1244" s="50"/>
      <c r="R1244" s="50"/>
      <c r="S1244" s="52"/>
    </row>
    <row r="1245" spans="1:19" ht="10.5" customHeight="1" outlineLevel="1" thickBot="1" x14ac:dyDescent="0.25">
      <c r="A1245" s="27"/>
      <c r="B1245" s="19"/>
      <c r="C1245" s="19"/>
      <c r="D1245" s="20">
        <f>SUM(A1244:D1244)</f>
        <v>0.49999999999999956</v>
      </c>
      <c r="E1245" s="20">
        <f t="shared" ref="E1245:J1245" si="647">E1244</f>
        <v>0</v>
      </c>
      <c r="F1245" s="20">
        <f t="shared" si="647"/>
        <v>0</v>
      </c>
      <c r="G1245" s="20">
        <f t="shared" si="647"/>
        <v>8.4999999999999787</v>
      </c>
      <c r="H1245" s="20">
        <f t="shared" si="647"/>
        <v>0</v>
      </c>
      <c r="I1245" s="20">
        <f t="shared" si="647"/>
        <v>2.4999999999999911</v>
      </c>
      <c r="J1245" s="20">
        <f t="shared" si="647"/>
        <v>0</v>
      </c>
      <c r="K1245" s="20"/>
      <c r="L1245" s="20">
        <f t="shared" ref="L1245:M1245" si="648">L1244</f>
        <v>0</v>
      </c>
      <c r="M1245" s="58">
        <f t="shared" si="648"/>
        <v>0</v>
      </c>
      <c r="N1245" s="60">
        <f>S1245</f>
        <v>0.47916666666666535</v>
      </c>
      <c r="O1245" s="25"/>
      <c r="P1245" s="25"/>
      <c r="Q1245" s="51"/>
      <c r="R1245" s="51"/>
      <c r="S1245" s="54">
        <f>SUM(S1243:S1244)</f>
        <v>0.47916666666666535</v>
      </c>
    </row>
    <row r="1246" spans="1:19" ht="10.5" customHeight="1" outlineLevel="1" thickBot="1" x14ac:dyDescent="0.25">
      <c r="A1246" s="39"/>
      <c r="B1246" s="40" t="s">
        <v>252</v>
      </c>
      <c r="C1246" s="40" t="s">
        <v>19</v>
      </c>
      <c r="D1246" s="40" t="s">
        <v>3</v>
      </c>
      <c r="E1246" s="59" t="s">
        <v>24</v>
      </c>
      <c r="F1246" s="40" t="s">
        <v>12</v>
      </c>
      <c r="G1246" s="39" t="s">
        <v>10</v>
      </c>
      <c r="H1246" s="39" t="s">
        <v>11</v>
      </c>
      <c r="I1246" s="39" t="s">
        <v>15</v>
      </c>
      <c r="J1246" s="39" t="s">
        <v>13</v>
      </c>
      <c r="K1246" s="39" t="s">
        <v>368</v>
      </c>
      <c r="L1246" s="39" t="s">
        <v>687</v>
      </c>
      <c r="M1246" s="59" t="s">
        <v>26</v>
      </c>
      <c r="N1246" s="56">
        <f>N1219+1</f>
        <v>43445</v>
      </c>
      <c r="O1246" s="4">
        <v>0.39583333333333331</v>
      </c>
      <c r="P1246" s="4">
        <f>O1246</f>
        <v>0.39583333333333331</v>
      </c>
      <c r="Q1246" s="47" t="s">
        <v>23</v>
      </c>
      <c r="R1246" s="86" t="s">
        <v>632</v>
      </c>
      <c r="S1246" s="5" t="s">
        <v>56</v>
      </c>
    </row>
    <row r="1247" spans="1:19" ht="10.5" customHeight="1" outlineLevel="1" x14ac:dyDescent="0.2">
      <c r="B1247" s="16"/>
      <c r="C1247" s="13"/>
      <c r="D1247" s="16">
        <f>S1247</f>
        <v>2.0833333333333315E-2</v>
      </c>
      <c r="E1247" s="16"/>
      <c r="F1247" s="13"/>
      <c r="G1247" s="16"/>
      <c r="H1247" s="16"/>
      <c r="I1247" s="16"/>
      <c r="J1247" s="16"/>
      <c r="M1247" s="16"/>
      <c r="N1247" s="2">
        <f>N1246</f>
        <v>43445</v>
      </c>
      <c r="O1247" s="5">
        <f t="shared" ref="O1247:O1260" si="649">SUM(P1246)</f>
        <v>0.39583333333333331</v>
      </c>
      <c r="P1247" s="4">
        <f t="shared" ref="P1247:P1264" si="650">P1246+0.0208333333333333</f>
        <v>0.41666666666666663</v>
      </c>
      <c r="Q1247" s="176" t="s">
        <v>3</v>
      </c>
      <c r="R1247" s="6" t="s">
        <v>21</v>
      </c>
      <c r="S1247" s="5">
        <f>SUM(P1247-O1247)</f>
        <v>2.0833333333333315E-2</v>
      </c>
    </row>
    <row r="1248" spans="1:19" ht="10.5" customHeight="1" outlineLevel="1" x14ac:dyDescent="0.2">
      <c r="B1248" s="16"/>
      <c r="C1248" s="16"/>
      <c r="D1248" s="16"/>
      <c r="E1248" s="16"/>
      <c r="F1248" s="16"/>
      <c r="G1248" s="16">
        <f>S1248</f>
        <v>2.0833333333333315E-2</v>
      </c>
      <c r="H1248" s="16"/>
      <c r="I1248" s="16"/>
      <c r="J1248" s="16"/>
      <c r="K1248" s="16"/>
      <c r="M1248" s="16"/>
      <c r="N1248" s="2">
        <f>N1246</f>
        <v>43445</v>
      </c>
      <c r="O1248" s="5">
        <f t="shared" si="649"/>
        <v>0.41666666666666663</v>
      </c>
      <c r="P1248" s="4">
        <f t="shared" si="650"/>
        <v>0.43749999999999994</v>
      </c>
      <c r="Q1248" s="176" t="s">
        <v>10</v>
      </c>
      <c r="R1248" s="86" t="s">
        <v>944</v>
      </c>
      <c r="S1248" s="5">
        <f>SUM(P1248-O1248)</f>
        <v>2.0833333333333315E-2</v>
      </c>
    </row>
    <row r="1249" spans="1:19" ht="10.5" customHeight="1" outlineLevel="1" x14ac:dyDescent="0.2">
      <c r="B1249" s="16"/>
      <c r="C1249" s="13"/>
      <c r="D1249" s="16"/>
      <c r="E1249" s="16"/>
      <c r="F1249" s="13"/>
      <c r="G1249" s="16">
        <f>S1249</f>
        <v>2.0833333333333315E-2</v>
      </c>
      <c r="H1249" s="16"/>
      <c r="I1249" s="16"/>
      <c r="J1249" s="16"/>
      <c r="K1249" s="16"/>
      <c r="L1249" s="16"/>
      <c r="M1249" s="13"/>
      <c r="N1249" s="2">
        <f>N1246</f>
        <v>43445</v>
      </c>
      <c r="O1249" s="5">
        <f t="shared" si="649"/>
        <v>0.43749999999999994</v>
      </c>
      <c r="P1249" s="4">
        <f t="shared" si="650"/>
        <v>0.45833333333333326</v>
      </c>
      <c r="Q1249" s="176" t="s">
        <v>10</v>
      </c>
      <c r="R1249" s="86" t="s">
        <v>958</v>
      </c>
      <c r="S1249" s="5">
        <f>SUM(P1249-O1249)</f>
        <v>2.0833333333333315E-2</v>
      </c>
    </row>
    <row r="1250" spans="1:19" ht="10.5" customHeight="1" outlineLevel="1" x14ac:dyDescent="0.2">
      <c r="B1250" s="16"/>
      <c r="C1250" s="13"/>
      <c r="D1250" s="5"/>
      <c r="E1250" s="16"/>
      <c r="F1250" s="16"/>
      <c r="G1250" s="16"/>
      <c r="H1250" s="16"/>
      <c r="I1250" s="16">
        <f>S1250</f>
        <v>2.0833333333333315E-2</v>
      </c>
      <c r="J1250" s="16"/>
      <c r="K1250" s="16"/>
      <c r="L1250" s="16"/>
      <c r="M1250" s="16"/>
      <c r="N1250" s="2">
        <f>N1246</f>
        <v>43445</v>
      </c>
      <c r="O1250" s="5">
        <f t="shared" si="649"/>
        <v>0.45833333333333326</v>
      </c>
      <c r="P1250" s="4">
        <f t="shared" si="650"/>
        <v>0.47916666666666657</v>
      </c>
      <c r="Q1250" s="176" t="s">
        <v>36</v>
      </c>
      <c r="R1250" s="86" t="s">
        <v>1045</v>
      </c>
      <c r="S1250" s="5">
        <f>SUM(P1250-O1250)</f>
        <v>2.0833333333333315E-2</v>
      </c>
    </row>
    <row r="1251" spans="1:19" ht="10.5" customHeight="1" outlineLevel="1" x14ac:dyDescent="0.2">
      <c r="B1251" s="16"/>
      <c r="C1251" s="13"/>
      <c r="D1251" s="5"/>
      <c r="E1251" s="16"/>
      <c r="F1251" s="16"/>
      <c r="G1251" s="16">
        <f>S1251</f>
        <v>2.0833333333333315E-2</v>
      </c>
      <c r="H1251" s="16"/>
      <c r="I1251" s="16"/>
      <c r="J1251" s="16"/>
      <c r="K1251" s="16"/>
      <c r="L1251" s="16"/>
      <c r="M1251" s="16"/>
      <c r="N1251" s="2">
        <f>N1246</f>
        <v>43445</v>
      </c>
      <c r="O1251" s="5">
        <f t="shared" si="649"/>
        <v>0.47916666666666657</v>
      </c>
      <c r="P1251" s="4">
        <f t="shared" si="650"/>
        <v>0.49999999999999989</v>
      </c>
      <c r="Q1251" s="176" t="s">
        <v>10</v>
      </c>
      <c r="R1251" s="86" t="s">
        <v>959</v>
      </c>
      <c r="S1251" s="5">
        <f>SUM(P1251-O1251)</f>
        <v>2.0833333333333315E-2</v>
      </c>
    </row>
    <row r="1252" spans="1:19" ht="10.5" customHeight="1" outlineLevel="1" x14ac:dyDescent="0.2">
      <c r="B1252" s="16"/>
      <c r="C1252" s="13"/>
      <c r="D1252" s="16"/>
      <c r="E1252" s="16"/>
      <c r="F1252" s="13"/>
      <c r="G1252" s="16">
        <f>S1252</f>
        <v>2.0833333333333259E-2</v>
      </c>
      <c r="H1252" s="16"/>
      <c r="I1252" s="16"/>
      <c r="J1252" s="16"/>
      <c r="K1252" s="16"/>
      <c r="L1252" s="16"/>
      <c r="M1252" s="16"/>
      <c r="N1252" s="2">
        <f>N1246</f>
        <v>43445</v>
      </c>
      <c r="O1252" s="5">
        <f t="shared" si="649"/>
        <v>0.49999999999999989</v>
      </c>
      <c r="P1252" s="4">
        <f t="shared" si="650"/>
        <v>0.52083333333333315</v>
      </c>
      <c r="Q1252" s="176" t="s">
        <v>10</v>
      </c>
      <c r="R1252" s="86" t="s">
        <v>933</v>
      </c>
      <c r="S1252" s="5">
        <f t="shared" ref="S1252:S1264" si="651">SUM(P1252-O1252)</f>
        <v>2.0833333333333259E-2</v>
      </c>
    </row>
    <row r="1253" spans="1:19" ht="10.5" customHeight="1" outlineLevel="1" x14ac:dyDescent="0.2">
      <c r="B1253" s="16"/>
      <c r="C1253" s="13"/>
      <c r="D1253" s="16"/>
      <c r="E1253" s="16"/>
      <c r="F1253" s="16"/>
      <c r="G1253" s="16">
        <f>S1253</f>
        <v>2.0833333333333259E-2</v>
      </c>
      <c r="H1253" s="16"/>
      <c r="I1253" s="16"/>
      <c r="J1253" s="16"/>
      <c r="K1253" s="16"/>
      <c r="L1253" s="16"/>
      <c r="M1253" s="13"/>
      <c r="N1253" s="2">
        <f>N1246</f>
        <v>43445</v>
      </c>
      <c r="O1253" s="5">
        <f t="shared" si="649"/>
        <v>0.52083333333333315</v>
      </c>
      <c r="P1253" s="4">
        <f t="shared" si="650"/>
        <v>0.54166666666666641</v>
      </c>
      <c r="Q1253" s="176" t="s">
        <v>10</v>
      </c>
      <c r="R1253" s="86" t="s">
        <v>933</v>
      </c>
      <c r="S1253" s="5">
        <f t="shared" si="651"/>
        <v>2.0833333333333259E-2</v>
      </c>
    </row>
    <row r="1254" spans="1:19" ht="10.5" customHeight="1" outlineLevel="1" x14ac:dyDescent="0.2">
      <c r="B1254" s="16"/>
      <c r="C1254" s="13"/>
      <c r="D1254" s="16"/>
      <c r="E1254" s="16"/>
      <c r="F1254" s="16"/>
      <c r="G1254" s="16">
        <f>S1254</f>
        <v>2.0833333333333259E-2</v>
      </c>
      <c r="H1254" s="16"/>
      <c r="I1254" s="16"/>
      <c r="J1254" s="16"/>
      <c r="K1254" s="16"/>
      <c r="L1254" s="16"/>
      <c r="M1254" s="13"/>
      <c r="N1254" s="2">
        <f>N1246</f>
        <v>43445</v>
      </c>
      <c r="O1254" s="5">
        <f t="shared" si="649"/>
        <v>0.54166666666666641</v>
      </c>
      <c r="P1254" s="4">
        <f t="shared" si="650"/>
        <v>0.56249999999999967</v>
      </c>
      <c r="Q1254" s="176" t="s">
        <v>10</v>
      </c>
      <c r="R1254" s="86" t="s">
        <v>933</v>
      </c>
      <c r="S1254" s="5">
        <f t="shared" si="651"/>
        <v>2.0833333333333259E-2</v>
      </c>
    </row>
    <row r="1255" spans="1:19" ht="10.5" customHeight="1" outlineLevel="1" x14ac:dyDescent="0.2">
      <c r="B1255" s="16"/>
      <c r="C1255" s="13"/>
      <c r="D1255" s="16">
        <f>S1255</f>
        <v>2.0833333333333259E-2</v>
      </c>
      <c r="E1255" s="16"/>
      <c r="F1255" s="16"/>
      <c r="G1255" s="16"/>
      <c r="H1255" s="16"/>
      <c r="I1255" s="16"/>
      <c r="J1255" s="16"/>
      <c r="L1255" s="16"/>
      <c r="M1255" s="13"/>
      <c r="N1255" s="2">
        <f>N1246</f>
        <v>43445</v>
      </c>
      <c r="O1255" s="5">
        <f t="shared" si="649"/>
        <v>0.56249999999999967</v>
      </c>
      <c r="P1255" s="4">
        <f t="shared" si="650"/>
        <v>0.58333333333333293</v>
      </c>
      <c r="Q1255" s="176" t="s">
        <v>3</v>
      </c>
      <c r="R1255" s="6" t="s">
        <v>21</v>
      </c>
      <c r="S1255" s="5">
        <f t="shared" si="651"/>
        <v>2.0833333333333259E-2</v>
      </c>
    </row>
    <row r="1256" spans="1:19" ht="10.5" customHeight="1" outlineLevel="1" x14ac:dyDescent="0.2">
      <c r="B1256" s="16"/>
      <c r="C1256" s="16"/>
      <c r="D1256" s="16">
        <f>S1256</f>
        <v>2.0833333333333259E-2</v>
      </c>
      <c r="E1256" s="16"/>
      <c r="F1256" s="16"/>
      <c r="G1256" s="16"/>
      <c r="H1256" s="16"/>
      <c r="I1256" s="16"/>
      <c r="J1256" s="16"/>
      <c r="K1256" s="16"/>
      <c r="L1256" s="16"/>
      <c r="M1256" s="13"/>
      <c r="N1256" s="2">
        <f>N1246</f>
        <v>43445</v>
      </c>
      <c r="O1256" s="5">
        <f t="shared" si="649"/>
        <v>0.58333333333333293</v>
      </c>
      <c r="P1256" s="4">
        <f t="shared" si="650"/>
        <v>0.60416666666666619</v>
      </c>
      <c r="Q1256" s="176" t="s">
        <v>3</v>
      </c>
      <c r="R1256" s="6" t="s">
        <v>21</v>
      </c>
      <c r="S1256" s="5">
        <f t="shared" si="651"/>
        <v>2.0833333333333259E-2</v>
      </c>
    </row>
    <row r="1257" spans="1:19" ht="10.5" customHeight="1" outlineLevel="1" x14ac:dyDescent="0.2">
      <c r="A1257" s="16"/>
      <c r="B1257" s="16"/>
      <c r="C1257" s="16"/>
      <c r="D1257" s="16"/>
      <c r="E1257" s="16"/>
      <c r="F1257" s="13"/>
      <c r="G1257" s="16"/>
      <c r="H1257" s="16"/>
      <c r="I1257" s="16"/>
      <c r="J1257" s="16">
        <f t="shared" ref="J1257:J1264" si="652">S1257</f>
        <v>2.0833333333333259E-2</v>
      </c>
      <c r="K1257" s="16"/>
      <c r="L1257" s="16"/>
      <c r="M1257" s="16"/>
      <c r="N1257" s="2">
        <f>N1246</f>
        <v>43445</v>
      </c>
      <c r="O1257" s="5">
        <f t="shared" si="649"/>
        <v>0.60416666666666619</v>
      </c>
      <c r="P1257" s="4">
        <f t="shared" si="650"/>
        <v>0.62499999999999944</v>
      </c>
      <c r="Q1257" s="98" t="s">
        <v>29</v>
      </c>
      <c r="R1257" s="6" t="s">
        <v>938</v>
      </c>
      <c r="S1257" s="5">
        <f t="shared" si="651"/>
        <v>2.0833333333333259E-2</v>
      </c>
    </row>
    <row r="1258" spans="1:19" ht="10.5" customHeight="1" outlineLevel="1" x14ac:dyDescent="0.2">
      <c r="B1258" s="16"/>
      <c r="C1258" s="16"/>
      <c r="D1258" s="16"/>
      <c r="E1258" s="16"/>
      <c r="F1258" s="16"/>
      <c r="G1258" s="16"/>
      <c r="H1258" s="16"/>
      <c r="I1258" s="16"/>
      <c r="J1258" s="16">
        <f t="shared" si="652"/>
        <v>2.0833333333333259E-2</v>
      </c>
      <c r="K1258" s="16"/>
      <c r="L1258" s="16"/>
      <c r="M1258" s="16"/>
      <c r="N1258" s="2">
        <f>N1246</f>
        <v>43445</v>
      </c>
      <c r="O1258" s="5">
        <f t="shared" si="649"/>
        <v>0.62499999999999944</v>
      </c>
      <c r="P1258" s="4">
        <f t="shared" si="650"/>
        <v>0.6458333333333327</v>
      </c>
      <c r="Q1258" s="98" t="s">
        <v>29</v>
      </c>
      <c r="R1258" s="6" t="s">
        <v>938</v>
      </c>
      <c r="S1258" s="5">
        <f t="shared" si="651"/>
        <v>2.0833333333333259E-2</v>
      </c>
    </row>
    <row r="1259" spans="1:19" ht="10.5" customHeight="1" outlineLevel="1" x14ac:dyDescent="0.2">
      <c r="B1259" s="16"/>
      <c r="C1259" s="16"/>
      <c r="D1259" s="16"/>
      <c r="E1259" s="16"/>
      <c r="F1259" s="16"/>
      <c r="G1259" s="16"/>
      <c r="H1259" s="16"/>
      <c r="I1259" s="16"/>
      <c r="J1259" s="16">
        <f t="shared" si="652"/>
        <v>2.0833333333333259E-2</v>
      </c>
      <c r="K1259" s="16"/>
      <c r="L1259" s="16"/>
      <c r="M1259" s="16"/>
      <c r="N1259" s="2">
        <f>N1246</f>
        <v>43445</v>
      </c>
      <c r="O1259" s="5">
        <f t="shared" si="649"/>
        <v>0.6458333333333327</v>
      </c>
      <c r="P1259" s="4">
        <f t="shared" si="650"/>
        <v>0.66666666666666596</v>
      </c>
      <c r="Q1259" s="98" t="s">
        <v>29</v>
      </c>
      <c r="R1259" s="6" t="s">
        <v>938</v>
      </c>
      <c r="S1259" s="5">
        <f t="shared" si="651"/>
        <v>2.0833333333333259E-2</v>
      </c>
    </row>
    <row r="1260" spans="1:19" ht="10.5" customHeight="1" outlineLevel="1" x14ac:dyDescent="0.2">
      <c r="B1260" s="16"/>
      <c r="C1260" s="16"/>
      <c r="D1260" s="16"/>
      <c r="E1260" s="16"/>
      <c r="F1260" s="16"/>
      <c r="G1260" s="16"/>
      <c r="H1260" s="16"/>
      <c r="I1260" s="16"/>
      <c r="J1260" s="16">
        <f t="shared" si="652"/>
        <v>2.0833333333333259E-2</v>
      </c>
      <c r="K1260" s="16"/>
      <c r="L1260" s="16"/>
      <c r="M1260" s="16"/>
      <c r="N1260" s="2">
        <f>N1246</f>
        <v>43445</v>
      </c>
      <c r="O1260" s="5">
        <f t="shared" si="649"/>
        <v>0.66666666666666596</v>
      </c>
      <c r="P1260" s="4">
        <f t="shared" si="650"/>
        <v>0.68749999999999922</v>
      </c>
      <c r="Q1260" s="98" t="s">
        <v>29</v>
      </c>
      <c r="R1260" s="6" t="s">
        <v>938</v>
      </c>
      <c r="S1260" s="5">
        <f t="shared" si="651"/>
        <v>2.0833333333333259E-2</v>
      </c>
    </row>
    <row r="1261" spans="1:19" ht="10.5" customHeight="1" outlineLevel="1" x14ac:dyDescent="0.2">
      <c r="B1261" s="16"/>
      <c r="C1261" s="13"/>
      <c r="D1261" s="16"/>
      <c r="E1261" s="16"/>
      <c r="F1261" s="16"/>
      <c r="G1261" s="16"/>
      <c r="H1261" s="16"/>
      <c r="I1261" s="16"/>
      <c r="J1261" s="16">
        <f t="shared" si="652"/>
        <v>2.0833333333333259E-2</v>
      </c>
      <c r="K1261" s="16"/>
      <c r="L1261" s="16"/>
      <c r="M1261" s="16"/>
      <c r="N1261" s="2">
        <f>N1246</f>
        <v>43445</v>
      </c>
      <c r="O1261" s="5">
        <f t="shared" ref="O1261:O1264" si="653">SUM(P1260)</f>
        <v>0.68749999999999922</v>
      </c>
      <c r="P1261" s="4">
        <f t="shared" si="650"/>
        <v>0.70833333333333248</v>
      </c>
      <c r="Q1261" s="98" t="s">
        <v>29</v>
      </c>
      <c r="R1261" s="6" t="s">
        <v>938</v>
      </c>
      <c r="S1261" s="5">
        <f t="shared" si="651"/>
        <v>2.0833333333333259E-2</v>
      </c>
    </row>
    <row r="1262" spans="1:19" ht="10.5" customHeight="1" outlineLevel="1" x14ac:dyDescent="0.2">
      <c r="B1262" s="16"/>
      <c r="C1262" s="13"/>
      <c r="D1262" s="16"/>
      <c r="E1262" s="16"/>
      <c r="F1262" s="16"/>
      <c r="G1262" s="16"/>
      <c r="H1262" s="16"/>
      <c r="I1262" s="16"/>
      <c r="J1262" s="16">
        <f t="shared" si="652"/>
        <v>2.0833333333333259E-2</v>
      </c>
      <c r="K1262" s="16"/>
      <c r="L1262" s="16"/>
      <c r="M1262" s="16"/>
      <c r="N1262" s="2">
        <f>N1246</f>
        <v>43445</v>
      </c>
      <c r="O1262" s="5">
        <f t="shared" si="653"/>
        <v>0.70833333333333248</v>
      </c>
      <c r="P1262" s="4">
        <f t="shared" si="650"/>
        <v>0.72916666666666574</v>
      </c>
      <c r="Q1262" s="98" t="s">
        <v>29</v>
      </c>
      <c r="R1262" s="6" t="s">
        <v>938</v>
      </c>
      <c r="S1262" s="5">
        <f t="shared" si="651"/>
        <v>2.0833333333333259E-2</v>
      </c>
    </row>
    <row r="1263" spans="1:19" ht="10.5" customHeight="1" outlineLevel="1" x14ac:dyDescent="0.2">
      <c r="B1263" s="16"/>
      <c r="C1263" s="13"/>
      <c r="D1263" s="16"/>
      <c r="E1263" s="16"/>
      <c r="F1263" s="16"/>
      <c r="G1263" s="16"/>
      <c r="H1263" s="16"/>
      <c r="I1263" s="16"/>
      <c r="J1263" s="16">
        <f t="shared" si="652"/>
        <v>2.0833333333333259E-2</v>
      </c>
      <c r="K1263" s="16"/>
      <c r="L1263" s="16"/>
      <c r="M1263" s="16"/>
      <c r="N1263" s="2">
        <f>N1246</f>
        <v>43445</v>
      </c>
      <c r="O1263" s="5">
        <f t="shared" si="653"/>
        <v>0.72916666666666574</v>
      </c>
      <c r="P1263" s="4">
        <f t="shared" si="650"/>
        <v>0.749999999999999</v>
      </c>
      <c r="Q1263" s="98" t="s">
        <v>29</v>
      </c>
      <c r="R1263" s="6" t="s">
        <v>938</v>
      </c>
      <c r="S1263" s="5">
        <f t="shared" si="651"/>
        <v>2.0833333333333259E-2</v>
      </c>
    </row>
    <row r="1264" spans="1:19" ht="10.5" customHeight="1" outlineLevel="1" thickBot="1" x14ac:dyDescent="0.25">
      <c r="B1264" s="16"/>
      <c r="C1264" s="13"/>
      <c r="D1264" s="16"/>
      <c r="E1264" s="16"/>
      <c r="F1264" s="16"/>
      <c r="G1264" s="16"/>
      <c r="H1264" s="16"/>
      <c r="I1264" s="16"/>
      <c r="J1264" s="16">
        <f t="shared" si="652"/>
        <v>2.0833333333333259E-2</v>
      </c>
      <c r="K1264" s="16"/>
      <c r="L1264" s="16"/>
      <c r="M1264" s="16"/>
      <c r="N1264" s="2">
        <f>N1246</f>
        <v>43445</v>
      </c>
      <c r="O1264" s="5">
        <f t="shared" si="653"/>
        <v>0.749999999999999</v>
      </c>
      <c r="P1264" s="4">
        <f t="shared" si="650"/>
        <v>0.77083333333333226</v>
      </c>
      <c r="Q1264" s="98" t="s">
        <v>29</v>
      </c>
      <c r="R1264" s="6" t="s">
        <v>938</v>
      </c>
      <c r="S1264" s="5">
        <f t="shared" si="651"/>
        <v>2.0833333333333259E-2</v>
      </c>
    </row>
    <row r="1265" spans="1:19" ht="10.5" customHeight="1" outlineLevel="1" x14ac:dyDescent="0.2">
      <c r="A1265" s="17">
        <f t="shared" ref="A1265:M1265" si="654">SUM(A1247:A1264)</f>
        <v>0</v>
      </c>
      <c r="B1265" s="17">
        <f t="shared" si="654"/>
        <v>0</v>
      </c>
      <c r="C1265" s="17">
        <f t="shared" si="654"/>
        <v>0</v>
      </c>
      <c r="D1265" s="17">
        <f t="shared" si="654"/>
        <v>6.2499999999999833E-2</v>
      </c>
      <c r="E1265" s="17">
        <f t="shared" si="654"/>
        <v>0</v>
      </c>
      <c r="F1265" s="17">
        <f t="shared" si="654"/>
        <v>0</v>
      </c>
      <c r="G1265" s="17">
        <f t="shared" si="654"/>
        <v>0.12499999999999972</v>
      </c>
      <c r="H1265" s="17">
        <f t="shared" si="654"/>
        <v>0</v>
      </c>
      <c r="I1265" s="17">
        <f t="shared" si="654"/>
        <v>2.0833333333333315E-2</v>
      </c>
      <c r="J1265" s="17">
        <f t="shared" si="654"/>
        <v>0.16666666666666607</v>
      </c>
      <c r="K1265" s="17">
        <f t="shared" si="654"/>
        <v>0</v>
      </c>
      <c r="L1265" s="17">
        <f t="shared" si="654"/>
        <v>0</v>
      </c>
      <c r="M1265" s="17">
        <f t="shared" si="654"/>
        <v>0</v>
      </c>
      <c r="N1265" s="55" t="b">
        <f>SUM(A1265:M1265) = S1265</f>
        <v>1</v>
      </c>
      <c r="O1265" s="23"/>
      <c r="P1265" s="23"/>
      <c r="Q1265" s="170"/>
      <c r="R1265" s="170"/>
      <c r="S1265" s="17">
        <f>SUM(S1247:S1264)</f>
        <v>0.37499999999999895</v>
      </c>
    </row>
    <row r="1266" spans="1:19" ht="10.5" customHeight="1" outlineLevel="1" x14ac:dyDescent="0.2">
      <c r="A1266" s="18">
        <f t="shared" ref="A1266:E1266" si="655">(A1265-INT(A1265))*24</f>
        <v>0</v>
      </c>
      <c r="B1266" s="18">
        <f t="shared" si="655"/>
        <v>0</v>
      </c>
      <c r="C1266" s="18">
        <f t="shared" si="655"/>
        <v>0</v>
      </c>
      <c r="D1266" s="18">
        <f t="shared" si="655"/>
        <v>1.499999999999996</v>
      </c>
      <c r="E1266" s="18">
        <f t="shared" si="655"/>
        <v>0</v>
      </c>
      <c r="F1266" s="18">
        <f>(F1265-INT(F1265))*24</f>
        <v>0</v>
      </c>
      <c r="G1266" s="18">
        <f>(G1265-INT(G1265))*24</f>
        <v>2.9999999999999933</v>
      </c>
      <c r="H1266" s="18">
        <f>(H1265-INT(H1265))*24</f>
        <v>0</v>
      </c>
      <c r="I1266" s="18">
        <f>(I1265-INT(I1265))*24</f>
        <v>0.49999999999999956</v>
      </c>
      <c r="J1266" s="18">
        <f t="shared" ref="J1266:M1266" si="656">(J1265-INT(J1265))*24</f>
        <v>3.9999999999999858</v>
      </c>
      <c r="K1266" s="18">
        <f t="shared" si="656"/>
        <v>0</v>
      </c>
      <c r="L1266" s="18">
        <f t="shared" si="656"/>
        <v>0</v>
      </c>
      <c r="M1266" s="57">
        <f t="shared" si="656"/>
        <v>0</v>
      </c>
      <c r="N1266" s="26">
        <f>SUM(A1266:M1266)</f>
        <v>8.9999999999999751</v>
      </c>
      <c r="O1266" s="24"/>
      <c r="P1266" s="24"/>
      <c r="Q1266" s="171"/>
      <c r="R1266" s="171"/>
      <c r="S1266" s="52"/>
    </row>
    <row r="1267" spans="1:19" ht="10.5" customHeight="1" outlineLevel="1" thickBot="1" x14ac:dyDescent="0.25">
      <c r="A1267" s="27"/>
      <c r="B1267" s="19"/>
      <c r="C1267" s="19"/>
      <c r="D1267" s="20">
        <f>SUM(A1266:D1266)</f>
        <v>1.499999999999996</v>
      </c>
      <c r="E1267" s="20">
        <f t="shared" ref="E1267:M1267" si="657">E1266</f>
        <v>0</v>
      </c>
      <c r="F1267" s="20">
        <f t="shared" si="657"/>
        <v>0</v>
      </c>
      <c r="G1267" s="20">
        <f t="shared" si="657"/>
        <v>2.9999999999999933</v>
      </c>
      <c r="H1267" s="20">
        <f t="shared" si="657"/>
        <v>0</v>
      </c>
      <c r="I1267" s="20">
        <f t="shared" si="657"/>
        <v>0.49999999999999956</v>
      </c>
      <c r="J1267" s="20">
        <f t="shared" si="657"/>
        <v>3.9999999999999858</v>
      </c>
      <c r="K1267" s="20">
        <f t="shared" si="657"/>
        <v>0</v>
      </c>
      <c r="L1267" s="20">
        <f t="shared" si="657"/>
        <v>0</v>
      </c>
      <c r="M1267" s="58">
        <f t="shared" si="657"/>
        <v>0</v>
      </c>
      <c r="N1267" s="60">
        <f>S1267</f>
        <v>0.37499999999999895</v>
      </c>
      <c r="O1267" s="25"/>
      <c r="P1267" s="25"/>
      <c r="Q1267" s="172"/>
      <c r="R1267" s="172"/>
      <c r="S1267" s="54">
        <f>SUM(S1265:S1266)</f>
        <v>0.37499999999999895</v>
      </c>
    </row>
    <row r="1268" spans="1:19" ht="10.5" customHeight="1" outlineLevel="1" thickBot="1" x14ac:dyDescent="0.25">
      <c r="A1268" s="39"/>
      <c r="B1268" s="40" t="s">
        <v>252</v>
      </c>
      <c r="C1268" s="40" t="s">
        <v>19</v>
      </c>
      <c r="D1268" s="40" t="s">
        <v>3</v>
      </c>
      <c r="E1268" s="59" t="s">
        <v>24</v>
      </c>
      <c r="F1268" s="40" t="s">
        <v>12</v>
      </c>
      <c r="G1268" s="39" t="s">
        <v>10</v>
      </c>
      <c r="H1268" s="39" t="s">
        <v>11</v>
      </c>
      <c r="I1268" s="39" t="s">
        <v>15</v>
      </c>
      <c r="J1268" s="39" t="s">
        <v>13</v>
      </c>
      <c r="K1268" s="39" t="s">
        <v>368</v>
      </c>
      <c r="L1268" s="39" t="s">
        <v>687</v>
      </c>
      <c r="M1268" s="59" t="s">
        <v>26</v>
      </c>
      <c r="N1268" s="56">
        <f>N1246+1</f>
        <v>43446</v>
      </c>
      <c r="O1268" s="4">
        <v>0.35416666666666669</v>
      </c>
      <c r="P1268" s="4">
        <f>O1268</f>
        <v>0.35416666666666669</v>
      </c>
      <c r="Q1268" s="47" t="s">
        <v>29</v>
      </c>
      <c r="R1268" s="6" t="s">
        <v>938</v>
      </c>
      <c r="S1268" s="5">
        <f t="shared" ref="S1268" si="658">SUM(P1268-O1268)</f>
        <v>0</v>
      </c>
    </row>
    <row r="1269" spans="1:19" ht="10.5" customHeight="1" outlineLevel="1" x14ac:dyDescent="0.2">
      <c r="B1269" s="16"/>
      <c r="C1269" s="13"/>
      <c r="D1269" s="16"/>
      <c r="E1269" s="16"/>
      <c r="F1269" s="13"/>
      <c r="G1269" s="16"/>
      <c r="H1269" s="16"/>
      <c r="I1269" s="16"/>
      <c r="J1269" s="16">
        <f t="shared" ref="J1269:J1285" si="659">S1269</f>
        <v>2.0833333333333315E-2</v>
      </c>
      <c r="M1269" s="16"/>
      <c r="N1269" s="2">
        <f>N1268</f>
        <v>43446</v>
      </c>
      <c r="O1269" s="5">
        <f t="shared" ref="O1269:O1285" si="660">SUM(P1268)</f>
        <v>0.35416666666666669</v>
      </c>
      <c r="P1269" s="4">
        <f t="shared" ref="P1269:P1285" si="661">P1268+0.0208333333333333</f>
        <v>0.375</v>
      </c>
      <c r="Q1269" s="98" t="s">
        <v>29</v>
      </c>
      <c r="R1269" s="6" t="s">
        <v>938</v>
      </c>
      <c r="S1269" s="5">
        <f t="shared" ref="S1269:S1276" si="662">SUM(P1269-O1269)</f>
        <v>2.0833333333333315E-2</v>
      </c>
    </row>
    <row r="1270" spans="1:19" ht="10.5" customHeight="1" outlineLevel="1" x14ac:dyDescent="0.2">
      <c r="A1270" s="16"/>
      <c r="B1270" s="16"/>
      <c r="C1270" s="16"/>
      <c r="D1270" s="16"/>
      <c r="E1270" s="16"/>
      <c r="F1270" s="16"/>
      <c r="G1270" s="16"/>
      <c r="H1270" s="16"/>
      <c r="I1270" s="16"/>
      <c r="J1270" s="16">
        <f t="shared" si="659"/>
        <v>2.0833333333333315E-2</v>
      </c>
      <c r="K1270" s="16"/>
      <c r="L1270" s="16"/>
      <c r="M1270" s="16"/>
      <c r="N1270" s="2">
        <f>N1268</f>
        <v>43446</v>
      </c>
      <c r="O1270" s="5">
        <f t="shared" si="660"/>
        <v>0.375</v>
      </c>
      <c r="P1270" s="4">
        <f t="shared" si="661"/>
        <v>0.39583333333333331</v>
      </c>
      <c r="Q1270" s="98" t="s">
        <v>29</v>
      </c>
      <c r="R1270" s="6" t="s">
        <v>938</v>
      </c>
      <c r="S1270" s="5">
        <f t="shared" si="662"/>
        <v>2.0833333333333315E-2</v>
      </c>
    </row>
    <row r="1271" spans="1:19" ht="10.5" customHeight="1" outlineLevel="1" x14ac:dyDescent="0.2">
      <c r="A1271" s="16"/>
      <c r="B1271" s="16"/>
      <c r="C1271" s="16"/>
      <c r="D1271" s="16"/>
      <c r="E1271" s="16"/>
      <c r="F1271" s="16"/>
      <c r="G1271" s="16"/>
      <c r="H1271" s="16"/>
      <c r="I1271" s="16"/>
      <c r="J1271" s="16">
        <f t="shared" si="659"/>
        <v>2.0833333333333315E-2</v>
      </c>
      <c r="K1271" s="16"/>
      <c r="L1271" s="16"/>
      <c r="M1271" s="16"/>
      <c r="N1271" s="2">
        <f>N1268</f>
        <v>43446</v>
      </c>
      <c r="O1271" s="5">
        <f t="shared" si="660"/>
        <v>0.39583333333333331</v>
      </c>
      <c r="P1271" s="4">
        <f t="shared" si="661"/>
        <v>0.41666666666666663</v>
      </c>
      <c r="Q1271" s="98" t="s">
        <v>29</v>
      </c>
      <c r="R1271" s="6" t="s">
        <v>938</v>
      </c>
      <c r="S1271" s="5">
        <f t="shared" si="662"/>
        <v>2.0833333333333315E-2</v>
      </c>
    </row>
    <row r="1272" spans="1:19" ht="10.5" customHeight="1" outlineLevel="1" x14ac:dyDescent="0.2">
      <c r="A1272" s="16"/>
      <c r="B1272" s="16"/>
      <c r="C1272" s="16"/>
      <c r="D1272" s="16"/>
      <c r="E1272" s="16"/>
      <c r="F1272" s="16"/>
      <c r="G1272" s="16"/>
      <c r="H1272" s="16"/>
      <c r="I1272" s="16"/>
      <c r="J1272" s="16">
        <f t="shared" si="659"/>
        <v>2.0833333333333315E-2</v>
      </c>
      <c r="K1272" s="16"/>
      <c r="L1272" s="16"/>
      <c r="M1272" s="16"/>
      <c r="N1272" s="2">
        <f>N1268</f>
        <v>43446</v>
      </c>
      <c r="O1272" s="5">
        <f t="shared" si="660"/>
        <v>0.41666666666666663</v>
      </c>
      <c r="P1272" s="4">
        <f t="shared" si="661"/>
        <v>0.43749999999999994</v>
      </c>
      <c r="Q1272" s="98" t="s">
        <v>29</v>
      </c>
      <c r="R1272" s="6" t="s">
        <v>938</v>
      </c>
      <c r="S1272" s="5">
        <f t="shared" si="662"/>
        <v>2.0833333333333315E-2</v>
      </c>
    </row>
    <row r="1273" spans="1:19" ht="10.5" customHeight="1" outlineLevel="1" x14ac:dyDescent="0.2">
      <c r="A1273" s="16"/>
      <c r="B1273" s="16"/>
      <c r="C1273" s="16"/>
      <c r="D1273" s="16"/>
      <c r="E1273" s="16"/>
      <c r="F1273" s="16"/>
      <c r="G1273" s="16"/>
      <c r="H1273" s="16"/>
      <c r="I1273" s="16"/>
      <c r="J1273" s="16">
        <f t="shared" si="659"/>
        <v>2.0833333333333315E-2</v>
      </c>
      <c r="K1273" s="16"/>
      <c r="L1273" s="16"/>
      <c r="M1273" s="16"/>
      <c r="N1273" s="2">
        <f>N1268</f>
        <v>43446</v>
      </c>
      <c r="O1273" s="5">
        <f t="shared" si="660"/>
        <v>0.43749999999999994</v>
      </c>
      <c r="P1273" s="4">
        <f t="shared" si="661"/>
        <v>0.45833333333333326</v>
      </c>
      <c r="Q1273" s="98" t="s">
        <v>29</v>
      </c>
      <c r="R1273" s="6" t="s">
        <v>938</v>
      </c>
      <c r="S1273" s="5">
        <f t="shared" si="662"/>
        <v>2.0833333333333315E-2</v>
      </c>
    </row>
    <row r="1274" spans="1:19" ht="10.5" customHeight="1" outlineLevel="1" x14ac:dyDescent="0.2">
      <c r="A1274" s="16"/>
      <c r="B1274" s="16"/>
      <c r="C1274" s="16"/>
      <c r="D1274" s="16"/>
      <c r="E1274" s="16"/>
      <c r="F1274" s="16"/>
      <c r="G1274" s="16"/>
      <c r="H1274" s="16"/>
      <c r="I1274" s="16"/>
      <c r="J1274" s="16">
        <f t="shared" si="659"/>
        <v>2.0833333333333315E-2</v>
      </c>
      <c r="K1274" s="16"/>
      <c r="L1274" s="16"/>
      <c r="M1274" s="16"/>
      <c r="N1274" s="2">
        <f>N1268</f>
        <v>43446</v>
      </c>
      <c r="O1274" s="5">
        <f t="shared" si="660"/>
        <v>0.45833333333333326</v>
      </c>
      <c r="P1274" s="4">
        <f t="shared" si="661"/>
        <v>0.47916666666666657</v>
      </c>
      <c r="Q1274" s="98" t="s">
        <v>29</v>
      </c>
      <c r="R1274" s="6" t="s">
        <v>938</v>
      </c>
      <c r="S1274" s="5">
        <f t="shared" si="662"/>
        <v>2.0833333333333315E-2</v>
      </c>
    </row>
    <row r="1275" spans="1:19" ht="10.5" customHeight="1" outlineLevel="1" x14ac:dyDescent="0.2">
      <c r="A1275" s="16"/>
      <c r="B1275" s="16"/>
      <c r="C1275" s="16"/>
      <c r="D1275" s="16"/>
      <c r="E1275" s="13"/>
      <c r="F1275" s="16"/>
      <c r="G1275" s="16"/>
      <c r="H1275" s="16"/>
      <c r="I1275" s="16"/>
      <c r="J1275" s="16">
        <f t="shared" si="659"/>
        <v>2.0833333333333315E-2</v>
      </c>
      <c r="K1275" s="16"/>
      <c r="L1275" s="16"/>
      <c r="M1275" s="16"/>
      <c r="N1275" s="2">
        <f>N1268</f>
        <v>43446</v>
      </c>
      <c r="O1275" s="5">
        <f t="shared" si="660"/>
        <v>0.47916666666666657</v>
      </c>
      <c r="P1275" s="4">
        <f t="shared" si="661"/>
        <v>0.49999999999999989</v>
      </c>
      <c r="Q1275" s="98" t="s">
        <v>29</v>
      </c>
      <c r="R1275" s="6" t="s">
        <v>938</v>
      </c>
      <c r="S1275" s="5">
        <f t="shared" si="662"/>
        <v>2.0833333333333315E-2</v>
      </c>
    </row>
    <row r="1276" spans="1:19" ht="10.5" customHeight="1" outlineLevel="1" x14ac:dyDescent="0.2">
      <c r="A1276" s="16"/>
      <c r="B1276" s="16"/>
      <c r="C1276" s="16"/>
      <c r="D1276" s="16"/>
      <c r="E1276" s="13"/>
      <c r="F1276" s="16"/>
      <c r="G1276" s="16"/>
      <c r="H1276" s="16"/>
      <c r="I1276" s="16"/>
      <c r="J1276" s="16">
        <f t="shared" si="659"/>
        <v>2.0833333333333259E-2</v>
      </c>
      <c r="K1276" s="16"/>
      <c r="L1276" s="16"/>
      <c r="M1276" s="16"/>
      <c r="N1276" s="2">
        <f>N1268</f>
        <v>43446</v>
      </c>
      <c r="O1276" s="5">
        <f t="shared" si="660"/>
        <v>0.49999999999999989</v>
      </c>
      <c r="P1276" s="4">
        <f t="shared" si="661"/>
        <v>0.52083333333333315</v>
      </c>
      <c r="Q1276" s="98" t="s">
        <v>29</v>
      </c>
      <c r="R1276" s="6" t="s">
        <v>938</v>
      </c>
      <c r="S1276" s="5">
        <f t="shared" si="662"/>
        <v>2.0833333333333259E-2</v>
      </c>
    </row>
    <row r="1277" spans="1:19" ht="10.5" customHeight="1" outlineLevel="1" x14ac:dyDescent="0.2">
      <c r="A1277" s="16"/>
      <c r="B1277" s="16"/>
      <c r="C1277" s="16"/>
      <c r="D1277" s="16"/>
      <c r="E1277" s="13"/>
      <c r="F1277" s="16"/>
      <c r="G1277" s="16"/>
      <c r="H1277" s="16"/>
      <c r="I1277" s="16"/>
      <c r="J1277" s="16">
        <f t="shared" si="659"/>
        <v>0</v>
      </c>
      <c r="K1277" s="16"/>
      <c r="L1277" s="16"/>
      <c r="M1277" s="16"/>
      <c r="N1277" s="2">
        <f>N1268</f>
        <v>43446</v>
      </c>
      <c r="O1277" s="5">
        <f t="shared" si="660"/>
        <v>0.52083333333333315</v>
      </c>
      <c r="P1277" s="4">
        <f t="shared" si="661"/>
        <v>0.54166666666666641</v>
      </c>
      <c r="Q1277" s="98" t="s">
        <v>23</v>
      </c>
      <c r="R1277" s="6" t="s">
        <v>44</v>
      </c>
      <c r="S1277" s="5"/>
    </row>
    <row r="1278" spans="1:19" ht="10.5" customHeight="1" outlineLevel="1" x14ac:dyDescent="0.2">
      <c r="A1278" s="16"/>
      <c r="B1278" s="16"/>
      <c r="C1278" s="16"/>
      <c r="D1278" s="16"/>
      <c r="E1278" s="16"/>
      <c r="F1278" s="16"/>
      <c r="G1278" s="16"/>
      <c r="H1278" s="16"/>
      <c r="I1278" s="16"/>
      <c r="J1278" s="16">
        <f t="shared" si="659"/>
        <v>0</v>
      </c>
      <c r="K1278" s="16"/>
      <c r="L1278" s="16"/>
      <c r="M1278" s="16"/>
      <c r="N1278" s="2">
        <f>N1268</f>
        <v>43446</v>
      </c>
      <c r="O1278" s="5">
        <f t="shared" si="660"/>
        <v>0.54166666666666641</v>
      </c>
      <c r="P1278" s="4">
        <f t="shared" si="661"/>
        <v>0.56249999999999967</v>
      </c>
      <c r="Q1278" s="98" t="s">
        <v>23</v>
      </c>
      <c r="R1278" s="6" t="s">
        <v>44</v>
      </c>
      <c r="S1278" s="5"/>
    </row>
    <row r="1279" spans="1:19" ht="10.5" customHeight="1" outlineLevel="1" x14ac:dyDescent="0.2">
      <c r="A1279" s="16"/>
      <c r="B1279" s="16"/>
      <c r="C1279" s="16"/>
      <c r="D1279" s="16"/>
      <c r="E1279" s="16"/>
      <c r="F1279" s="16"/>
      <c r="G1279" s="16"/>
      <c r="H1279" s="16"/>
      <c r="I1279" s="16"/>
      <c r="J1279" s="16">
        <f t="shared" si="659"/>
        <v>2.0833333333333259E-2</v>
      </c>
      <c r="K1279" s="16"/>
      <c r="L1279" s="16"/>
      <c r="M1279" s="16"/>
      <c r="N1279" s="2">
        <f>N1268</f>
        <v>43446</v>
      </c>
      <c r="O1279" s="5">
        <f t="shared" si="660"/>
        <v>0.56249999999999967</v>
      </c>
      <c r="P1279" s="4">
        <f t="shared" si="661"/>
        <v>0.58333333333333293</v>
      </c>
      <c r="Q1279" s="98" t="s">
        <v>29</v>
      </c>
      <c r="R1279" s="6" t="s">
        <v>938</v>
      </c>
      <c r="S1279" s="5">
        <f t="shared" ref="S1279:S1285" si="663">SUM(P1279-O1279)</f>
        <v>2.0833333333333259E-2</v>
      </c>
    </row>
    <row r="1280" spans="1:19" ht="10.5" customHeight="1" outlineLevel="1" x14ac:dyDescent="0.2">
      <c r="A1280" s="16"/>
      <c r="B1280" s="16"/>
      <c r="C1280" s="16"/>
      <c r="D1280" s="16"/>
      <c r="E1280" s="16"/>
      <c r="F1280" s="16"/>
      <c r="G1280" s="16"/>
      <c r="H1280" s="16"/>
      <c r="I1280" s="16"/>
      <c r="J1280" s="16">
        <f t="shared" si="659"/>
        <v>2.0833333333333259E-2</v>
      </c>
      <c r="K1280" s="16"/>
      <c r="L1280" s="16"/>
      <c r="M1280" s="16"/>
      <c r="N1280" s="2">
        <f>N1268</f>
        <v>43446</v>
      </c>
      <c r="O1280" s="5">
        <f t="shared" si="660"/>
        <v>0.58333333333333293</v>
      </c>
      <c r="P1280" s="4">
        <f t="shared" si="661"/>
        <v>0.60416666666666619</v>
      </c>
      <c r="Q1280" s="98" t="s">
        <v>29</v>
      </c>
      <c r="R1280" s="6" t="s">
        <v>938</v>
      </c>
      <c r="S1280" s="5">
        <f t="shared" si="663"/>
        <v>2.0833333333333259E-2</v>
      </c>
    </row>
    <row r="1281" spans="1:19" ht="10.5" customHeight="1" outlineLevel="1" x14ac:dyDescent="0.2">
      <c r="B1281" s="16"/>
      <c r="C1281" s="16"/>
      <c r="D1281" s="16"/>
      <c r="E1281" s="16"/>
      <c r="F1281" s="16"/>
      <c r="G1281" s="16"/>
      <c r="H1281" s="16"/>
      <c r="I1281" s="16"/>
      <c r="J1281" s="16">
        <f t="shared" si="659"/>
        <v>2.0833333333333259E-2</v>
      </c>
      <c r="K1281" s="16"/>
      <c r="L1281" s="16"/>
      <c r="M1281" s="16"/>
      <c r="N1281" s="2">
        <f>N1268</f>
        <v>43446</v>
      </c>
      <c r="O1281" s="5">
        <f t="shared" si="660"/>
        <v>0.60416666666666619</v>
      </c>
      <c r="P1281" s="4">
        <f t="shared" si="661"/>
        <v>0.62499999999999944</v>
      </c>
      <c r="Q1281" s="98" t="s">
        <v>29</v>
      </c>
      <c r="R1281" s="6" t="s">
        <v>938</v>
      </c>
      <c r="S1281" s="5">
        <f t="shared" si="663"/>
        <v>2.0833333333333259E-2</v>
      </c>
    </row>
    <row r="1282" spans="1:19" ht="10.5" customHeight="1" outlineLevel="1" x14ac:dyDescent="0.2">
      <c r="B1282" s="16"/>
      <c r="C1282" s="16"/>
      <c r="D1282" s="16"/>
      <c r="E1282" s="16"/>
      <c r="F1282" s="16"/>
      <c r="G1282" s="16"/>
      <c r="H1282" s="16"/>
      <c r="I1282" s="16"/>
      <c r="J1282" s="16">
        <f t="shared" si="659"/>
        <v>2.0833333333333259E-2</v>
      </c>
      <c r="K1282" s="16"/>
      <c r="L1282" s="16"/>
      <c r="M1282" s="16"/>
      <c r="N1282" s="2">
        <f>N1268</f>
        <v>43446</v>
      </c>
      <c r="O1282" s="5">
        <f t="shared" si="660"/>
        <v>0.62499999999999944</v>
      </c>
      <c r="P1282" s="4">
        <f t="shared" si="661"/>
        <v>0.6458333333333327</v>
      </c>
      <c r="Q1282" s="98" t="s">
        <v>29</v>
      </c>
      <c r="R1282" s="6" t="s">
        <v>938</v>
      </c>
      <c r="S1282" s="5">
        <f t="shared" si="663"/>
        <v>2.0833333333333259E-2</v>
      </c>
    </row>
    <row r="1283" spans="1:19" ht="10.5" customHeight="1" outlineLevel="1" x14ac:dyDescent="0.2">
      <c r="B1283" s="16"/>
      <c r="C1283" s="16"/>
      <c r="D1283" s="16"/>
      <c r="E1283" s="16"/>
      <c r="F1283" s="16"/>
      <c r="G1283" s="16"/>
      <c r="H1283" s="16"/>
      <c r="I1283" s="16"/>
      <c r="J1283" s="16">
        <f t="shared" si="659"/>
        <v>2.0833333333333259E-2</v>
      </c>
      <c r="K1283" s="16"/>
      <c r="L1283" s="16"/>
      <c r="M1283" s="16"/>
      <c r="N1283" s="2">
        <f>N1268</f>
        <v>43446</v>
      </c>
      <c r="O1283" s="5">
        <f t="shared" si="660"/>
        <v>0.6458333333333327</v>
      </c>
      <c r="P1283" s="4">
        <f t="shared" si="661"/>
        <v>0.66666666666666596</v>
      </c>
      <c r="Q1283" s="98" t="s">
        <v>29</v>
      </c>
      <c r="R1283" s="6" t="s">
        <v>938</v>
      </c>
      <c r="S1283" s="5">
        <f t="shared" si="663"/>
        <v>2.0833333333333259E-2</v>
      </c>
    </row>
    <row r="1284" spans="1:19" ht="10.5" customHeight="1" outlineLevel="1" x14ac:dyDescent="0.2">
      <c r="B1284" s="16"/>
      <c r="C1284" s="16"/>
      <c r="D1284" s="16"/>
      <c r="E1284" s="16"/>
      <c r="F1284" s="16"/>
      <c r="G1284" s="16"/>
      <c r="H1284" s="16"/>
      <c r="I1284" s="16"/>
      <c r="J1284" s="16">
        <f t="shared" si="659"/>
        <v>2.0833333333333259E-2</v>
      </c>
      <c r="K1284" s="16"/>
      <c r="L1284" s="16"/>
      <c r="M1284" s="16"/>
      <c r="N1284" s="2">
        <f>N1268</f>
        <v>43446</v>
      </c>
      <c r="O1284" s="5">
        <f t="shared" si="660"/>
        <v>0.66666666666666596</v>
      </c>
      <c r="P1284" s="4">
        <f t="shared" si="661"/>
        <v>0.68749999999999922</v>
      </c>
      <c r="Q1284" s="98" t="s">
        <v>29</v>
      </c>
      <c r="R1284" s="6" t="s">
        <v>938</v>
      </c>
      <c r="S1284" s="5">
        <f t="shared" si="663"/>
        <v>2.0833333333333259E-2</v>
      </c>
    </row>
    <row r="1285" spans="1:19" ht="10.5" customHeight="1" outlineLevel="1" thickBot="1" x14ac:dyDescent="0.25">
      <c r="B1285" s="16"/>
      <c r="C1285" s="16"/>
      <c r="D1285" s="16"/>
      <c r="E1285" s="16"/>
      <c r="F1285" s="16"/>
      <c r="G1285" s="16"/>
      <c r="H1285" s="16"/>
      <c r="I1285" s="16"/>
      <c r="J1285" s="16">
        <f t="shared" si="659"/>
        <v>2.0833333333333259E-2</v>
      </c>
      <c r="K1285" s="16"/>
      <c r="L1285" s="16"/>
      <c r="M1285" s="16"/>
      <c r="N1285" s="2">
        <f>N1268</f>
        <v>43446</v>
      </c>
      <c r="O1285" s="5">
        <f t="shared" si="660"/>
        <v>0.68749999999999922</v>
      </c>
      <c r="P1285" s="4">
        <f t="shared" si="661"/>
        <v>0.70833333333333248</v>
      </c>
      <c r="Q1285" s="98" t="s">
        <v>29</v>
      </c>
      <c r="R1285" s="6" t="s">
        <v>938</v>
      </c>
      <c r="S1285" s="5">
        <f t="shared" si="663"/>
        <v>2.0833333333333259E-2</v>
      </c>
    </row>
    <row r="1286" spans="1:19" ht="10.5" customHeight="1" outlineLevel="1" x14ac:dyDescent="0.2">
      <c r="A1286" s="17">
        <f t="shared" ref="A1286:M1286" si="664">SUM(A1269:A1285)</f>
        <v>0</v>
      </c>
      <c r="B1286" s="17">
        <f t="shared" si="664"/>
        <v>0</v>
      </c>
      <c r="C1286" s="17">
        <f t="shared" si="664"/>
        <v>0</v>
      </c>
      <c r="D1286" s="17">
        <f t="shared" si="664"/>
        <v>0</v>
      </c>
      <c r="E1286" s="17">
        <f t="shared" si="664"/>
        <v>0</v>
      </c>
      <c r="F1286" s="17">
        <f t="shared" si="664"/>
        <v>0</v>
      </c>
      <c r="G1286" s="17">
        <f t="shared" si="664"/>
        <v>0</v>
      </c>
      <c r="H1286" s="17">
        <f t="shared" si="664"/>
        <v>0</v>
      </c>
      <c r="I1286" s="17">
        <f t="shared" si="664"/>
        <v>0</v>
      </c>
      <c r="J1286" s="17">
        <f t="shared" si="664"/>
        <v>0.31249999999999928</v>
      </c>
      <c r="K1286" s="17">
        <f t="shared" si="664"/>
        <v>0</v>
      </c>
      <c r="L1286" s="17">
        <f t="shared" si="664"/>
        <v>0</v>
      </c>
      <c r="M1286" s="17">
        <f t="shared" si="664"/>
        <v>0</v>
      </c>
      <c r="N1286" s="55" t="b">
        <f>SUM(A1286:M1286) = S1286</f>
        <v>1</v>
      </c>
      <c r="O1286" s="23"/>
      <c r="P1286" s="23"/>
      <c r="Q1286" s="170"/>
      <c r="R1286" s="170"/>
      <c r="S1286" s="17">
        <f>SUM(S1269:S1285)</f>
        <v>0.31249999999999928</v>
      </c>
    </row>
    <row r="1287" spans="1:19" ht="10.5" customHeight="1" outlineLevel="1" x14ac:dyDescent="0.2">
      <c r="A1287" s="8">
        <f t="shared" ref="A1287:C1287" si="665">(A1286-INT(A1286))*24</f>
        <v>0</v>
      </c>
      <c r="B1287" s="8">
        <f t="shared" si="665"/>
        <v>0</v>
      </c>
      <c r="C1287" s="8">
        <f t="shared" si="665"/>
        <v>0</v>
      </c>
      <c r="D1287" s="18">
        <f>(D1286-INT(D1286))*24</f>
        <v>0</v>
      </c>
      <c r="E1287" s="18">
        <f>(E1286-INT(E1286))*24</f>
        <v>0</v>
      </c>
      <c r="F1287" s="18">
        <f>(F1286-INT(F1286))*24</f>
        <v>0</v>
      </c>
      <c r="G1287" s="18">
        <f>(G1286-INT(G1286))*24</f>
        <v>0</v>
      </c>
      <c r="H1287" s="18">
        <f t="shared" ref="H1287:M1287" si="666">(H1286-INT(H1286))*24</f>
        <v>0</v>
      </c>
      <c r="I1287" s="18">
        <f t="shared" si="666"/>
        <v>0</v>
      </c>
      <c r="J1287" s="18">
        <f t="shared" si="666"/>
        <v>7.4999999999999822</v>
      </c>
      <c r="K1287" s="18">
        <f t="shared" si="666"/>
        <v>0</v>
      </c>
      <c r="L1287" s="18">
        <f t="shared" si="666"/>
        <v>0</v>
      </c>
      <c r="M1287" s="57">
        <f t="shared" si="666"/>
        <v>0</v>
      </c>
      <c r="N1287" s="26">
        <f>SUM(A1287:M1287)</f>
        <v>7.4999999999999822</v>
      </c>
      <c r="O1287" s="9"/>
      <c r="P1287" s="9"/>
      <c r="Q1287" s="171"/>
      <c r="R1287" s="171"/>
      <c r="S1287" s="52"/>
    </row>
    <row r="1288" spans="1:19" ht="10.5" customHeight="1" outlineLevel="1" thickBot="1" x14ac:dyDescent="0.25">
      <c r="A1288" s="15"/>
      <c r="B1288" s="11"/>
      <c r="C1288" s="11"/>
      <c r="D1288" s="20">
        <f>SUM(A1287:D1287)</f>
        <v>0</v>
      </c>
      <c r="E1288" s="20">
        <f t="shared" ref="E1288:M1288" si="667">E1287</f>
        <v>0</v>
      </c>
      <c r="F1288" s="20">
        <f t="shared" si="667"/>
        <v>0</v>
      </c>
      <c r="G1288" s="20">
        <f t="shared" si="667"/>
        <v>0</v>
      </c>
      <c r="H1288" s="20">
        <f t="shared" si="667"/>
        <v>0</v>
      </c>
      <c r="I1288" s="20">
        <f t="shared" si="667"/>
        <v>0</v>
      </c>
      <c r="J1288" s="20">
        <f t="shared" si="667"/>
        <v>7.4999999999999822</v>
      </c>
      <c r="K1288" s="20">
        <f t="shared" si="667"/>
        <v>0</v>
      </c>
      <c r="L1288" s="20">
        <f t="shared" si="667"/>
        <v>0</v>
      </c>
      <c r="M1288" s="58">
        <f t="shared" si="667"/>
        <v>0</v>
      </c>
      <c r="N1288" s="60">
        <f>S1288</f>
        <v>0.31249999999999928</v>
      </c>
      <c r="O1288" s="12"/>
      <c r="P1288" s="12"/>
      <c r="Q1288" s="172"/>
      <c r="R1288" s="172"/>
      <c r="S1288" s="54">
        <f>SUM(S1286:S1287)</f>
        <v>0.31249999999999928</v>
      </c>
    </row>
    <row r="1289" spans="1:19" ht="10.5" customHeight="1" outlineLevel="1" thickBot="1" x14ac:dyDescent="0.25">
      <c r="A1289" s="39"/>
      <c r="B1289" s="40" t="s">
        <v>252</v>
      </c>
      <c r="C1289" s="40" t="s">
        <v>19</v>
      </c>
      <c r="D1289" s="40" t="s">
        <v>3</v>
      </c>
      <c r="E1289" s="59" t="s">
        <v>24</v>
      </c>
      <c r="F1289" s="40" t="s">
        <v>12</v>
      </c>
      <c r="G1289" s="39" t="s">
        <v>10</v>
      </c>
      <c r="H1289" s="39" t="s">
        <v>11</v>
      </c>
      <c r="I1289" s="39" t="s">
        <v>15</v>
      </c>
      <c r="J1289" s="39" t="s">
        <v>13</v>
      </c>
      <c r="K1289" s="39" t="s">
        <v>368</v>
      </c>
      <c r="L1289" s="39" t="s">
        <v>687</v>
      </c>
      <c r="M1289" s="59" t="s">
        <v>26</v>
      </c>
      <c r="N1289" s="56">
        <f>N1268+1</f>
        <v>43447</v>
      </c>
      <c r="O1289" s="4">
        <v>0.35416666666666669</v>
      </c>
      <c r="P1289" s="4">
        <f>O1289</f>
        <v>0.35416666666666669</v>
      </c>
      <c r="Q1289" s="47" t="s">
        <v>29</v>
      </c>
      <c r="R1289" s="6" t="s">
        <v>938</v>
      </c>
      <c r="S1289" s="5">
        <f t="shared" ref="S1289" si="668">SUM(P1289-O1289)</f>
        <v>0</v>
      </c>
    </row>
    <row r="1290" spans="1:19" ht="10.5" customHeight="1" outlineLevel="1" x14ac:dyDescent="0.2">
      <c r="B1290" s="16"/>
      <c r="C1290" s="13"/>
      <c r="D1290" s="16"/>
      <c r="E1290" s="16"/>
      <c r="F1290" s="16"/>
      <c r="G1290" s="16"/>
      <c r="H1290" s="16"/>
      <c r="I1290" s="16"/>
      <c r="J1290" s="16">
        <f t="shared" ref="J1290:J1306" si="669">S1290</f>
        <v>2.0833333333333315E-2</v>
      </c>
      <c r="M1290" s="16"/>
      <c r="N1290" s="2">
        <f>N1289</f>
        <v>43447</v>
      </c>
      <c r="O1290" s="5">
        <f t="shared" ref="O1290:O1306" si="670">SUM(P1289)</f>
        <v>0.35416666666666669</v>
      </c>
      <c r="P1290" s="4">
        <f t="shared" ref="P1290:P1306" si="671">P1289+0.0208333333333333</f>
        <v>0.375</v>
      </c>
      <c r="Q1290" s="98" t="s">
        <v>29</v>
      </c>
      <c r="R1290" s="6" t="s">
        <v>938</v>
      </c>
      <c r="S1290" s="5">
        <f t="shared" ref="S1290:S1297" si="672">SUM(P1290-O1290)</f>
        <v>2.0833333333333315E-2</v>
      </c>
    </row>
    <row r="1291" spans="1:19" ht="10.5" customHeight="1" outlineLevel="1" x14ac:dyDescent="0.2">
      <c r="B1291" s="16"/>
      <c r="C1291" s="13"/>
      <c r="D1291" s="16"/>
      <c r="E1291" s="16"/>
      <c r="F1291" s="16"/>
      <c r="G1291" s="16"/>
      <c r="H1291" s="16"/>
      <c r="I1291" s="16"/>
      <c r="J1291" s="16">
        <f t="shared" si="669"/>
        <v>2.0833333333333315E-2</v>
      </c>
      <c r="K1291" s="16"/>
      <c r="L1291" s="16"/>
      <c r="M1291" s="16"/>
      <c r="N1291" s="2">
        <f>N1289</f>
        <v>43447</v>
      </c>
      <c r="O1291" s="5">
        <f t="shared" si="670"/>
        <v>0.375</v>
      </c>
      <c r="P1291" s="4">
        <f t="shared" si="671"/>
        <v>0.39583333333333331</v>
      </c>
      <c r="Q1291" s="98" t="s">
        <v>29</v>
      </c>
      <c r="R1291" s="6" t="s">
        <v>938</v>
      </c>
      <c r="S1291" s="5">
        <f t="shared" si="672"/>
        <v>2.0833333333333315E-2</v>
      </c>
    </row>
    <row r="1292" spans="1:19" ht="10.5" customHeight="1" outlineLevel="1" x14ac:dyDescent="0.2">
      <c r="B1292" s="16"/>
      <c r="C1292" s="13"/>
      <c r="D1292" s="16"/>
      <c r="E1292" s="16"/>
      <c r="F1292" s="16"/>
      <c r="G1292" s="16"/>
      <c r="H1292" s="16"/>
      <c r="I1292" s="16"/>
      <c r="J1292" s="16">
        <f t="shared" si="669"/>
        <v>2.0833333333333315E-2</v>
      </c>
      <c r="K1292" s="16"/>
      <c r="L1292" s="16"/>
      <c r="M1292" s="13"/>
      <c r="N1292" s="2">
        <f>N1289</f>
        <v>43447</v>
      </c>
      <c r="O1292" s="5">
        <f t="shared" si="670"/>
        <v>0.39583333333333331</v>
      </c>
      <c r="P1292" s="4">
        <f t="shared" si="671"/>
        <v>0.41666666666666663</v>
      </c>
      <c r="Q1292" s="98" t="s">
        <v>29</v>
      </c>
      <c r="R1292" s="6" t="s">
        <v>938</v>
      </c>
      <c r="S1292" s="5">
        <f t="shared" si="672"/>
        <v>2.0833333333333315E-2</v>
      </c>
    </row>
    <row r="1293" spans="1:19" ht="10.5" customHeight="1" outlineLevel="1" x14ac:dyDescent="0.2">
      <c r="B1293" s="16"/>
      <c r="C1293" s="16"/>
      <c r="D1293" s="16"/>
      <c r="E1293" s="16"/>
      <c r="F1293" s="16"/>
      <c r="G1293" s="16"/>
      <c r="H1293" s="16"/>
      <c r="I1293" s="16"/>
      <c r="J1293" s="16">
        <f t="shared" si="669"/>
        <v>2.0833333333333315E-2</v>
      </c>
      <c r="K1293" s="16"/>
      <c r="L1293" s="16"/>
      <c r="M1293" s="16"/>
      <c r="N1293" s="2">
        <f>N1289</f>
        <v>43447</v>
      </c>
      <c r="O1293" s="5">
        <f t="shared" si="670"/>
        <v>0.41666666666666663</v>
      </c>
      <c r="P1293" s="4">
        <f t="shared" si="671"/>
        <v>0.43749999999999994</v>
      </c>
      <c r="Q1293" s="98" t="s">
        <v>29</v>
      </c>
      <c r="R1293" s="6" t="s">
        <v>938</v>
      </c>
      <c r="S1293" s="5">
        <f t="shared" si="672"/>
        <v>2.0833333333333315E-2</v>
      </c>
    </row>
    <row r="1294" spans="1:19" ht="10.5" customHeight="1" outlineLevel="1" x14ac:dyDescent="0.2">
      <c r="B1294" s="16"/>
      <c r="C1294" s="16"/>
      <c r="D1294" s="16"/>
      <c r="E1294" s="16"/>
      <c r="F1294" s="16"/>
      <c r="G1294" s="16"/>
      <c r="H1294" s="16"/>
      <c r="I1294" s="16"/>
      <c r="J1294" s="16">
        <f t="shared" si="669"/>
        <v>2.0833333333333315E-2</v>
      </c>
      <c r="K1294" s="16"/>
      <c r="L1294" s="16"/>
      <c r="M1294" s="16"/>
      <c r="N1294" s="2">
        <f>N1289</f>
        <v>43447</v>
      </c>
      <c r="O1294" s="5">
        <f t="shared" si="670"/>
        <v>0.43749999999999994</v>
      </c>
      <c r="P1294" s="4">
        <f t="shared" si="671"/>
        <v>0.45833333333333326</v>
      </c>
      <c r="Q1294" s="98" t="s">
        <v>29</v>
      </c>
      <c r="R1294" s="6" t="s">
        <v>938</v>
      </c>
      <c r="S1294" s="5">
        <f t="shared" si="672"/>
        <v>2.0833333333333315E-2</v>
      </c>
    </row>
    <row r="1295" spans="1:19" ht="10.5" customHeight="1" outlineLevel="1" x14ac:dyDescent="0.2">
      <c r="B1295" s="16"/>
      <c r="C1295" s="13"/>
      <c r="D1295" s="16"/>
      <c r="E1295" s="16"/>
      <c r="F1295" s="16"/>
      <c r="G1295" s="16"/>
      <c r="H1295" s="16"/>
      <c r="I1295" s="16"/>
      <c r="J1295" s="16">
        <f t="shared" si="669"/>
        <v>2.0833333333333315E-2</v>
      </c>
      <c r="K1295" s="16"/>
      <c r="L1295" s="16"/>
      <c r="M1295" s="13"/>
      <c r="N1295" s="2">
        <f>N1289</f>
        <v>43447</v>
      </c>
      <c r="O1295" s="5">
        <f t="shared" si="670"/>
        <v>0.45833333333333326</v>
      </c>
      <c r="P1295" s="4">
        <f t="shared" si="671"/>
        <v>0.47916666666666657</v>
      </c>
      <c r="Q1295" s="98" t="s">
        <v>29</v>
      </c>
      <c r="R1295" s="6" t="s">
        <v>938</v>
      </c>
      <c r="S1295" s="5">
        <f t="shared" si="672"/>
        <v>2.0833333333333315E-2</v>
      </c>
    </row>
    <row r="1296" spans="1:19" ht="10.5" customHeight="1" outlineLevel="1" x14ac:dyDescent="0.2">
      <c r="B1296" s="16"/>
      <c r="C1296" s="13"/>
      <c r="D1296" s="16"/>
      <c r="E1296" s="16"/>
      <c r="F1296" s="16"/>
      <c r="G1296" s="16"/>
      <c r="H1296" s="16"/>
      <c r="I1296" s="16"/>
      <c r="J1296" s="16">
        <f t="shared" si="669"/>
        <v>2.0833333333333315E-2</v>
      </c>
      <c r="L1296" s="16"/>
      <c r="M1296" s="16"/>
      <c r="N1296" s="2">
        <f>N1289</f>
        <v>43447</v>
      </c>
      <c r="O1296" s="5">
        <f t="shared" si="670"/>
        <v>0.47916666666666657</v>
      </c>
      <c r="P1296" s="4">
        <f t="shared" si="671"/>
        <v>0.49999999999999989</v>
      </c>
      <c r="Q1296" s="98" t="s">
        <v>29</v>
      </c>
      <c r="R1296" s="6" t="s">
        <v>938</v>
      </c>
      <c r="S1296" s="5">
        <f t="shared" si="672"/>
        <v>2.0833333333333315E-2</v>
      </c>
    </row>
    <row r="1297" spans="1:19" ht="10.5" customHeight="1" outlineLevel="1" x14ac:dyDescent="0.2">
      <c r="B1297" s="16"/>
      <c r="C1297" s="13"/>
      <c r="D1297" s="16"/>
      <c r="E1297" s="16"/>
      <c r="F1297" s="16"/>
      <c r="G1297" s="16"/>
      <c r="H1297" s="16"/>
      <c r="I1297" s="16"/>
      <c r="J1297" s="16">
        <f t="shared" si="669"/>
        <v>2.0833333333333259E-2</v>
      </c>
      <c r="K1297" s="16"/>
      <c r="L1297" s="16"/>
      <c r="M1297" s="13"/>
      <c r="N1297" s="2">
        <f>N1289</f>
        <v>43447</v>
      </c>
      <c r="O1297" s="5">
        <f t="shared" si="670"/>
        <v>0.49999999999999989</v>
      </c>
      <c r="P1297" s="4">
        <f t="shared" si="671"/>
        <v>0.52083333333333315</v>
      </c>
      <c r="Q1297" s="98" t="s">
        <v>29</v>
      </c>
      <c r="R1297" s="6" t="s">
        <v>938</v>
      </c>
      <c r="S1297" s="5">
        <f t="shared" si="672"/>
        <v>2.0833333333333259E-2</v>
      </c>
    </row>
    <row r="1298" spans="1:19" ht="10.5" customHeight="1" outlineLevel="1" x14ac:dyDescent="0.2">
      <c r="B1298" s="16"/>
      <c r="C1298" s="13"/>
      <c r="D1298" s="16"/>
      <c r="E1298" s="16"/>
      <c r="F1298" s="16"/>
      <c r="G1298" s="16"/>
      <c r="H1298" s="16"/>
      <c r="I1298" s="16"/>
      <c r="J1298" s="16">
        <f t="shared" si="669"/>
        <v>0</v>
      </c>
      <c r="K1298" s="16"/>
      <c r="L1298" s="16"/>
      <c r="M1298" s="13"/>
      <c r="N1298" s="2">
        <f>N1289</f>
        <v>43447</v>
      </c>
      <c r="O1298" s="5">
        <f t="shared" si="670"/>
        <v>0.52083333333333315</v>
      </c>
      <c r="P1298" s="4">
        <f t="shared" si="671"/>
        <v>0.54166666666666641</v>
      </c>
      <c r="Q1298" s="98" t="s">
        <v>23</v>
      </c>
      <c r="R1298" s="6" t="s">
        <v>44</v>
      </c>
      <c r="S1298" s="5"/>
    </row>
    <row r="1299" spans="1:19" ht="10.5" customHeight="1" outlineLevel="1" x14ac:dyDescent="0.2">
      <c r="B1299" s="16"/>
      <c r="C1299" s="16"/>
      <c r="D1299" s="16"/>
      <c r="E1299" s="16"/>
      <c r="F1299" s="16"/>
      <c r="G1299" s="16"/>
      <c r="H1299" s="16"/>
      <c r="I1299" s="16"/>
      <c r="J1299" s="16">
        <f t="shared" si="669"/>
        <v>0</v>
      </c>
      <c r="K1299" s="16"/>
      <c r="L1299" s="16"/>
      <c r="M1299" s="16"/>
      <c r="N1299" s="2">
        <f>N1289</f>
        <v>43447</v>
      </c>
      <c r="O1299" s="5">
        <f t="shared" si="670"/>
        <v>0.54166666666666641</v>
      </c>
      <c r="P1299" s="4">
        <f t="shared" si="671"/>
        <v>0.56249999999999967</v>
      </c>
      <c r="Q1299" s="98" t="s">
        <v>23</v>
      </c>
      <c r="R1299" s="6" t="s">
        <v>44</v>
      </c>
      <c r="S1299" s="5"/>
    </row>
    <row r="1300" spans="1:19" ht="10.5" customHeight="1" outlineLevel="1" x14ac:dyDescent="0.2">
      <c r="A1300" s="16"/>
      <c r="B1300" s="16"/>
      <c r="C1300" s="16"/>
      <c r="D1300" s="16"/>
      <c r="E1300" s="16"/>
      <c r="F1300" s="16"/>
      <c r="G1300" s="16"/>
      <c r="H1300" s="16"/>
      <c r="I1300" s="16"/>
      <c r="J1300" s="16">
        <f t="shared" si="669"/>
        <v>2.0833333333333259E-2</v>
      </c>
      <c r="K1300" s="16"/>
      <c r="L1300" s="16"/>
      <c r="M1300" s="16"/>
      <c r="N1300" s="2">
        <f>N1289</f>
        <v>43447</v>
      </c>
      <c r="O1300" s="5">
        <f t="shared" si="670"/>
        <v>0.56249999999999967</v>
      </c>
      <c r="P1300" s="4">
        <f t="shared" si="671"/>
        <v>0.58333333333333293</v>
      </c>
      <c r="Q1300" s="98" t="s">
        <v>29</v>
      </c>
      <c r="R1300" s="6" t="s">
        <v>938</v>
      </c>
      <c r="S1300" s="5">
        <f t="shared" ref="S1300:S1306" si="673">SUM(P1300-O1300)</f>
        <v>2.0833333333333259E-2</v>
      </c>
    </row>
    <row r="1301" spans="1:19" ht="10.5" customHeight="1" outlineLevel="1" x14ac:dyDescent="0.2">
      <c r="B1301" s="16"/>
      <c r="C1301" s="13"/>
      <c r="D1301" s="16"/>
      <c r="E1301" s="16"/>
      <c r="F1301" s="16"/>
      <c r="G1301" s="16"/>
      <c r="H1301" s="16"/>
      <c r="I1301" s="16"/>
      <c r="J1301" s="16">
        <f t="shared" si="669"/>
        <v>2.0833333333333259E-2</v>
      </c>
      <c r="K1301" s="16"/>
      <c r="L1301" s="16"/>
      <c r="M1301" s="16"/>
      <c r="N1301" s="2">
        <f>N1289</f>
        <v>43447</v>
      </c>
      <c r="O1301" s="5">
        <f t="shared" si="670"/>
        <v>0.58333333333333293</v>
      </c>
      <c r="P1301" s="4">
        <f t="shared" si="671"/>
        <v>0.60416666666666619</v>
      </c>
      <c r="Q1301" s="98" t="s">
        <v>29</v>
      </c>
      <c r="R1301" s="6" t="s">
        <v>938</v>
      </c>
      <c r="S1301" s="5">
        <f t="shared" si="673"/>
        <v>2.0833333333333259E-2</v>
      </c>
    </row>
    <row r="1302" spans="1:19" ht="10.5" customHeight="1" outlineLevel="1" x14ac:dyDescent="0.2">
      <c r="B1302" s="16"/>
      <c r="C1302" s="13"/>
      <c r="D1302" s="16"/>
      <c r="E1302" s="16"/>
      <c r="F1302" s="16"/>
      <c r="G1302" s="16"/>
      <c r="H1302" s="16"/>
      <c r="I1302" s="16"/>
      <c r="J1302" s="16">
        <f t="shared" si="669"/>
        <v>2.0833333333333259E-2</v>
      </c>
      <c r="K1302" s="16"/>
      <c r="L1302" s="16"/>
      <c r="M1302" s="16"/>
      <c r="N1302" s="2">
        <f>N1289</f>
        <v>43447</v>
      </c>
      <c r="O1302" s="5">
        <f t="shared" si="670"/>
        <v>0.60416666666666619</v>
      </c>
      <c r="P1302" s="4">
        <f t="shared" si="671"/>
        <v>0.62499999999999944</v>
      </c>
      <c r="Q1302" s="98" t="s">
        <v>29</v>
      </c>
      <c r="R1302" s="6" t="s">
        <v>938</v>
      </c>
      <c r="S1302" s="5">
        <f t="shared" si="673"/>
        <v>2.0833333333333259E-2</v>
      </c>
    </row>
    <row r="1303" spans="1:19" ht="10.5" customHeight="1" outlineLevel="1" x14ac:dyDescent="0.2">
      <c r="B1303" s="16"/>
      <c r="C1303" s="13"/>
      <c r="D1303" s="16"/>
      <c r="E1303" s="16"/>
      <c r="F1303" s="16"/>
      <c r="G1303" s="16"/>
      <c r="H1303" s="16"/>
      <c r="I1303" s="16"/>
      <c r="J1303" s="16">
        <f t="shared" si="669"/>
        <v>2.0833333333333259E-2</v>
      </c>
      <c r="K1303" s="16"/>
      <c r="L1303" s="16"/>
      <c r="M1303" s="16"/>
      <c r="N1303" s="2">
        <f>N1289</f>
        <v>43447</v>
      </c>
      <c r="O1303" s="5">
        <f t="shared" si="670"/>
        <v>0.62499999999999944</v>
      </c>
      <c r="P1303" s="4">
        <f t="shared" si="671"/>
        <v>0.6458333333333327</v>
      </c>
      <c r="Q1303" s="98" t="s">
        <v>29</v>
      </c>
      <c r="R1303" s="6" t="s">
        <v>938</v>
      </c>
      <c r="S1303" s="5">
        <f t="shared" si="673"/>
        <v>2.0833333333333259E-2</v>
      </c>
    </row>
    <row r="1304" spans="1:19" ht="10.5" customHeight="1" outlineLevel="1" x14ac:dyDescent="0.2">
      <c r="B1304" s="16"/>
      <c r="C1304" s="13"/>
      <c r="D1304" s="16"/>
      <c r="E1304" s="16"/>
      <c r="F1304" s="16"/>
      <c r="G1304" s="16"/>
      <c r="H1304" s="16"/>
      <c r="I1304" s="16"/>
      <c r="J1304" s="16">
        <f t="shared" si="669"/>
        <v>2.0833333333333259E-2</v>
      </c>
      <c r="K1304" s="16"/>
      <c r="L1304" s="16"/>
      <c r="M1304" s="16"/>
      <c r="N1304" s="2">
        <f>N1289</f>
        <v>43447</v>
      </c>
      <c r="O1304" s="5">
        <f t="shared" si="670"/>
        <v>0.6458333333333327</v>
      </c>
      <c r="P1304" s="4">
        <f t="shared" si="671"/>
        <v>0.66666666666666596</v>
      </c>
      <c r="Q1304" s="98" t="s">
        <v>29</v>
      </c>
      <c r="R1304" s="6" t="s">
        <v>938</v>
      </c>
      <c r="S1304" s="5">
        <f t="shared" si="673"/>
        <v>2.0833333333333259E-2</v>
      </c>
    </row>
    <row r="1305" spans="1:19" ht="10.5" customHeight="1" outlineLevel="1" x14ac:dyDescent="0.2">
      <c r="B1305" s="16"/>
      <c r="C1305" s="13"/>
      <c r="D1305" s="16"/>
      <c r="E1305" s="16"/>
      <c r="F1305" s="16"/>
      <c r="G1305" s="16"/>
      <c r="H1305" s="16"/>
      <c r="I1305" s="16"/>
      <c r="J1305" s="16">
        <f t="shared" si="669"/>
        <v>2.0833333333333259E-2</v>
      </c>
      <c r="K1305" s="16"/>
      <c r="L1305" s="16"/>
      <c r="M1305" s="16"/>
      <c r="N1305" s="2">
        <f>N1289</f>
        <v>43447</v>
      </c>
      <c r="O1305" s="5">
        <f t="shared" si="670"/>
        <v>0.66666666666666596</v>
      </c>
      <c r="P1305" s="4">
        <f t="shared" si="671"/>
        <v>0.68749999999999922</v>
      </c>
      <c r="Q1305" s="98" t="s">
        <v>29</v>
      </c>
      <c r="R1305" s="6" t="s">
        <v>938</v>
      </c>
      <c r="S1305" s="5">
        <f t="shared" si="673"/>
        <v>2.0833333333333259E-2</v>
      </c>
    </row>
    <row r="1306" spans="1:19" ht="10.5" customHeight="1" outlineLevel="1" thickBot="1" x14ac:dyDescent="0.25">
      <c r="B1306" s="16"/>
      <c r="C1306" s="13"/>
      <c r="D1306" s="16"/>
      <c r="E1306" s="16"/>
      <c r="F1306" s="16"/>
      <c r="G1306" s="16"/>
      <c r="H1306" s="16"/>
      <c r="I1306" s="16"/>
      <c r="J1306" s="16">
        <f t="shared" si="669"/>
        <v>2.0833333333333259E-2</v>
      </c>
      <c r="K1306" s="16"/>
      <c r="L1306" s="16"/>
      <c r="M1306" s="16"/>
      <c r="N1306" s="2">
        <f>N1289</f>
        <v>43447</v>
      </c>
      <c r="O1306" s="5">
        <f t="shared" si="670"/>
        <v>0.68749999999999922</v>
      </c>
      <c r="P1306" s="4">
        <f t="shared" si="671"/>
        <v>0.70833333333333248</v>
      </c>
      <c r="Q1306" s="98" t="s">
        <v>29</v>
      </c>
      <c r="R1306" s="6" t="s">
        <v>938</v>
      </c>
      <c r="S1306" s="5">
        <f t="shared" si="673"/>
        <v>2.0833333333333259E-2</v>
      </c>
    </row>
    <row r="1307" spans="1:19" ht="10.5" customHeight="1" outlineLevel="1" x14ac:dyDescent="0.2">
      <c r="A1307" s="17">
        <f t="shared" ref="A1307:M1307" si="674">SUM(A1290:A1306)</f>
        <v>0</v>
      </c>
      <c r="B1307" s="17">
        <f t="shared" si="674"/>
        <v>0</v>
      </c>
      <c r="C1307" s="17">
        <f t="shared" si="674"/>
        <v>0</v>
      </c>
      <c r="D1307" s="17">
        <f t="shared" si="674"/>
        <v>0</v>
      </c>
      <c r="E1307" s="17">
        <f t="shared" si="674"/>
        <v>0</v>
      </c>
      <c r="F1307" s="17">
        <f t="shared" si="674"/>
        <v>0</v>
      </c>
      <c r="G1307" s="17">
        <f t="shared" si="674"/>
        <v>0</v>
      </c>
      <c r="H1307" s="17">
        <f t="shared" si="674"/>
        <v>0</v>
      </c>
      <c r="I1307" s="17">
        <f t="shared" si="674"/>
        <v>0</v>
      </c>
      <c r="J1307" s="17">
        <f t="shared" si="674"/>
        <v>0.31249999999999928</v>
      </c>
      <c r="K1307" s="17">
        <f t="shared" si="674"/>
        <v>0</v>
      </c>
      <c r="L1307" s="17">
        <f t="shared" si="674"/>
        <v>0</v>
      </c>
      <c r="M1307" s="17">
        <f t="shared" si="674"/>
        <v>0</v>
      </c>
      <c r="N1307" s="55" t="b">
        <f>SUM(A1307:M1307) = S1307</f>
        <v>1</v>
      </c>
      <c r="O1307" s="23"/>
      <c r="P1307" s="23"/>
      <c r="Q1307" s="170"/>
      <c r="R1307" s="170"/>
      <c r="S1307" s="17">
        <f>SUM(S1290:S1306)</f>
        <v>0.31249999999999928</v>
      </c>
    </row>
    <row r="1308" spans="1:19" ht="10.5" customHeight="1" outlineLevel="1" x14ac:dyDescent="0.2">
      <c r="A1308" s="8">
        <f t="shared" ref="A1308:C1308" si="675">(A1307-INT(A1307))*24</f>
        <v>0</v>
      </c>
      <c r="B1308" s="8">
        <f t="shared" si="675"/>
        <v>0</v>
      </c>
      <c r="C1308" s="8">
        <f t="shared" si="675"/>
        <v>0</v>
      </c>
      <c r="D1308" s="18">
        <f>(D1307-INT(D1307))*24</f>
        <v>0</v>
      </c>
      <c r="E1308" s="18">
        <f>(E1307-INT(E1307))*24</f>
        <v>0</v>
      </c>
      <c r="F1308" s="18">
        <f>(F1307-INT(F1307))*24</f>
        <v>0</v>
      </c>
      <c r="G1308" s="18">
        <f>(G1307-INT(G1307))*24</f>
        <v>0</v>
      </c>
      <c r="H1308" s="18">
        <f t="shared" ref="H1308:M1308" si="676">(H1307-INT(H1307))*24</f>
        <v>0</v>
      </c>
      <c r="I1308" s="18">
        <f t="shared" si="676"/>
        <v>0</v>
      </c>
      <c r="J1308" s="18">
        <f t="shared" si="676"/>
        <v>7.4999999999999822</v>
      </c>
      <c r="K1308" s="18">
        <f t="shared" si="676"/>
        <v>0</v>
      </c>
      <c r="L1308" s="18">
        <f t="shared" si="676"/>
        <v>0</v>
      </c>
      <c r="M1308" s="57">
        <f t="shared" si="676"/>
        <v>0</v>
      </c>
      <c r="N1308" s="26">
        <f>SUM(A1308:M1308)</f>
        <v>7.4999999999999822</v>
      </c>
      <c r="O1308" s="24"/>
      <c r="P1308" s="24"/>
      <c r="Q1308" s="171"/>
      <c r="R1308" s="171"/>
      <c r="S1308" s="52"/>
    </row>
    <row r="1309" spans="1:19" ht="10.5" customHeight="1" outlineLevel="1" thickBot="1" x14ac:dyDescent="0.25">
      <c r="A1309" s="27"/>
      <c r="B1309" s="19"/>
      <c r="C1309" s="19"/>
      <c r="D1309" s="20">
        <f>SUM(A1308:D1308)</f>
        <v>0</v>
      </c>
      <c r="E1309" s="20">
        <f t="shared" ref="E1309:M1309" si="677">E1308</f>
        <v>0</v>
      </c>
      <c r="F1309" s="20">
        <f t="shared" si="677"/>
        <v>0</v>
      </c>
      <c r="G1309" s="20">
        <f t="shared" si="677"/>
        <v>0</v>
      </c>
      <c r="H1309" s="20">
        <f t="shared" si="677"/>
        <v>0</v>
      </c>
      <c r="I1309" s="20">
        <f t="shared" si="677"/>
        <v>0</v>
      </c>
      <c r="J1309" s="20">
        <f t="shared" si="677"/>
        <v>7.4999999999999822</v>
      </c>
      <c r="K1309" s="20">
        <f t="shared" si="677"/>
        <v>0</v>
      </c>
      <c r="L1309" s="20">
        <f t="shared" si="677"/>
        <v>0</v>
      </c>
      <c r="M1309" s="58">
        <f t="shared" si="677"/>
        <v>0</v>
      </c>
      <c r="N1309" s="60">
        <f>S1309</f>
        <v>0.31249999999999928</v>
      </c>
      <c r="O1309" s="25"/>
      <c r="P1309" s="25"/>
      <c r="Q1309" s="172"/>
      <c r="R1309" s="172"/>
      <c r="S1309" s="54">
        <f>SUM(S1307:S1308)</f>
        <v>0.31249999999999928</v>
      </c>
    </row>
    <row r="1310" spans="1:19" ht="10.5" customHeight="1" outlineLevel="1" thickBot="1" x14ac:dyDescent="0.25">
      <c r="A1310" s="39"/>
      <c r="B1310" s="40" t="s">
        <v>252</v>
      </c>
      <c r="C1310" s="40" t="s">
        <v>19</v>
      </c>
      <c r="D1310" s="40" t="s">
        <v>3</v>
      </c>
      <c r="E1310" s="59" t="s">
        <v>24</v>
      </c>
      <c r="F1310" s="40" t="s">
        <v>12</v>
      </c>
      <c r="G1310" s="39" t="s">
        <v>10</v>
      </c>
      <c r="H1310" s="39" t="s">
        <v>11</v>
      </c>
      <c r="I1310" s="39" t="s">
        <v>15</v>
      </c>
      <c r="J1310" s="39" t="s">
        <v>13</v>
      </c>
      <c r="K1310" s="39" t="s">
        <v>368</v>
      </c>
      <c r="L1310" s="39" t="s">
        <v>687</v>
      </c>
      <c r="M1310" s="59" t="s">
        <v>26</v>
      </c>
      <c r="N1310" s="56">
        <f>N1289+1</f>
        <v>43448</v>
      </c>
      <c r="O1310" s="4">
        <v>0.35416666666666669</v>
      </c>
      <c r="P1310" s="4">
        <f>O1310</f>
        <v>0.35416666666666669</v>
      </c>
      <c r="Q1310" s="47" t="s">
        <v>29</v>
      </c>
      <c r="R1310" s="6" t="s">
        <v>938</v>
      </c>
      <c r="S1310" s="5">
        <f t="shared" ref="S1310" si="678">SUM(P1310-O1310)</f>
        <v>0</v>
      </c>
    </row>
    <row r="1311" spans="1:19" ht="10.5" customHeight="1" outlineLevel="1" x14ac:dyDescent="0.2">
      <c r="B1311" s="16"/>
      <c r="C1311" s="13"/>
      <c r="D1311" s="16"/>
      <c r="E1311" s="16"/>
      <c r="F1311" s="16"/>
      <c r="G1311" s="16"/>
      <c r="H1311" s="16"/>
      <c r="J1311" s="16">
        <f t="shared" ref="J1311:J1327" si="679">S1311</f>
        <v>2.0833333333333315E-2</v>
      </c>
      <c r="M1311" s="16"/>
      <c r="N1311" s="2">
        <f>N1310</f>
        <v>43448</v>
      </c>
      <c r="O1311" s="3">
        <f>SUM(P1310)</f>
        <v>0.35416666666666669</v>
      </c>
      <c r="P1311" s="4">
        <f>P1310+0.0208333333333333</f>
        <v>0.375</v>
      </c>
      <c r="Q1311" s="98" t="s">
        <v>29</v>
      </c>
      <c r="R1311" s="6" t="s">
        <v>938</v>
      </c>
      <c r="S1311" s="5">
        <f t="shared" ref="S1311:S1318" si="680">SUM(P1311-O1311)</f>
        <v>2.0833333333333315E-2</v>
      </c>
    </row>
    <row r="1312" spans="1:19" ht="10.5" customHeight="1" outlineLevel="1" x14ac:dyDescent="0.2">
      <c r="B1312" s="16"/>
      <c r="C1312" s="13"/>
      <c r="D1312" s="16"/>
      <c r="E1312" s="16"/>
      <c r="F1312" s="16"/>
      <c r="G1312" s="16"/>
      <c r="H1312" s="16"/>
      <c r="I1312" s="16"/>
      <c r="J1312" s="16">
        <f t="shared" si="679"/>
        <v>2.0833333333333315E-2</v>
      </c>
      <c r="K1312" s="16"/>
      <c r="M1312" s="16"/>
      <c r="N1312" s="2">
        <f>N1310</f>
        <v>43448</v>
      </c>
      <c r="O1312" s="3">
        <f t="shared" ref="O1312:O1327" si="681">SUM(P1311)</f>
        <v>0.375</v>
      </c>
      <c r="P1312" s="4">
        <f t="shared" ref="P1312:P1327" si="682">P1311+0.0208333333333333</f>
        <v>0.39583333333333331</v>
      </c>
      <c r="Q1312" s="98" t="s">
        <v>29</v>
      </c>
      <c r="R1312" s="6" t="s">
        <v>938</v>
      </c>
      <c r="S1312" s="5">
        <f t="shared" si="680"/>
        <v>2.0833333333333315E-2</v>
      </c>
    </row>
    <row r="1313" spans="1:19" ht="10.5" customHeight="1" outlineLevel="1" x14ac:dyDescent="0.2">
      <c r="B1313" s="16"/>
      <c r="C1313" s="13"/>
      <c r="D1313" s="5"/>
      <c r="E1313" s="16"/>
      <c r="F1313" s="16"/>
      <c r="G1313" s="16"/>
      <c r="H1313" s="16"/>
      <c r="I1313" s="16"/>
      <c r="J1313" s="16">
        <f t="shared" si="679"/>
        <v>2.0833333333333315E-2</v>
      </c>
      <c r="K1313" s="16"/>
      <c r="L1313" s="16"/>
      <c r="M1313" s="13"/>
      <c r="N1313" s="2">
        <f>N1310</f>
        <v>43448</v>
      </c>
      <c r="O1313" s="3">
        <f t="shared" si="681"/>
        <v>0.39583333333333331</v>
      </c>
      <c r="P1313" s="4">
        <f t="shared" si="682"/>
        <v>0.41666666666666663</v>
      </c>
      <c r="Q1313" s="98" t="s">
        <v>29</v>
      </c>
      <c r="R1313" s="6" t="s">
        <v>938</v>
      </c>
      <c r="S1313" s="5">
        <f t="shared" si="680"/>
        <v>2.0833333333333315E-2</v>
      </c>
    </row>
    <row r="1314" spans="1:19" ht="10.5" customHeight="1" outlineLevel="1" x14ac:dyDescent="0.2">
      <c r="B1314" s="16"/>
      <c r="C1314" s="13"/>
      <c r="D1314" s="16"/>
      <c r="E1314" s="16"/>
      <c r="F1314" s="16"/>
      <c r="G1314" s="16"/>
      <c r="H1314" s="16"/>
      <c r="I1314" s="16"/>
      <c r="J1314" s="16">
        <f t="shared" si="679"/>
        <v>2.0833333333333315E-2</v>
      </c>
      <c r="K1314" s="16"/>
      <c r="L1314" s="16"/>
      <c r="M1314" s="16"/>
      <c r="N1314" s="2">
        <f>N1310</f>
        <v>43448</v>
      </c>
      <c r="O1314" s="3">
        <f t="shared" si="681"/>
        <v>0.41666666666666663</v>
      </c>
      <c r="P1314" s="4">
        <f t="shared" si="682"/>
        <v>0.43749999999999994</v>
      </c>
      <c r="Q1314" s="98" t="s">
        <v>29</v>
      </c>
      <c r="R1314" s="6" t="s">
        <v>938</v>
      </c>
      <c r="S1314" s="5">
        <f t="shared" si="680"/>
        <v>2.0833333333333315E-2</v>
      </c>
    </row>
    <row r="1315" spans="1:19" ht="10.5" customHeight="1" outlineLevel="1" x14ac:dyDescent="0.2">
      <c r="B1315" s="16"/>
      <c r="C1315" s="13"/>
      <c r="D1315" s="16"/>
      <c r="E1315" s="16"/>
      <c r="F1315" s="16"/>
      <c r="G1315" s="16"/>
      <c r="H1315" s="16"/>
      <c r="I1315" s="16"/>
      <c r="J1315" s="16">
        <f t="shared" si="679"/>
        <v>2.0833333333333315E-2</v>
      </c>
      <c r="K1315" s="16"/>
      <c r="L1315" s="16"/>
      <c r="M1315" s="16"/>
      <c r="N1315" s="2">
        <f>N1310</f>
        <v>43448</v>
      </c>
      <c r="O1315" s="3">
        <f t="shared" si="681"/>
        <v>0.43749999999999994</v>
      </c>
      <c r="P1315" s="4">
        <f t="shared" si="682"/>
        <v>0.45833333333333326</v>
      </c>
      <c r="Q1315" s="98" t="s">
        <v>29</v>
      </c>
      <c r="R1315" s="6" t="s">
        <v>938</v>
      </c>
      <c r="S1315" s="5">
        <f t="shared" si="680"/>
        <v>2.0833333333333315E-2</v>
      </c>
    </row>
    <row r="1316" spans="1:19" ht="10.5" customHeight="1" outlineLevel="1" x14ac:dyDescent="0.2">
      <c r="B1316" s="16"/>
      <c r="C1316" s="13"/>
      <c r="D1316" s="16"/>
      <c r="E1316" s="16"/>
      <c r="F1316" s="16"/>
      <c r="G1316" s="16"/>
      <c r="H1316" s="16"/>
      <c r="I1316" s="16"/>
      <c r="J1316" s="16">
        <f t="shared" si="679"/>
        <v>2.0833333333333315E-2</v>
      </c>
      <c r="K1316" s="16"/>
      <c r="L1316" s="16"/>
      <c r="M1316" s="16"/>
      <c r="N1316" s="2">
        <f>N1310</f>
        <v>43448</v>
      </c>
      <c r="O1316" s="3">
        <f t="shared" si="681"/>
        <v>0.45833333333333326</v>
      </c>
      <c r="P1316" s="4">
        <f t="shared" si="682"/>
        <v>0.47916666666666657</v>
      </c>
      <c r="Q1316" s="98" t="s">
        <v>29</v>
      </c>
      <c r="R1316" s="6" t="s">
        <v>938</v>
      </c>
      <c r="S1316" s="5">
        <f t="shared" si="680"/>
        <v>2.0833333333333315E-2</v>
      </c>
    </row>
    <row r="1317" spans="1:19" ht="10.5" customHeight="1" outlineLevel="1" x14ac:dyDescent="0.2">
      <c r="B1317" s="16"/>
      <c r="C1317" s="13"/>
      <c r="D1317" s="16"/>
      <c r="E1317" s="16"/>
      <c r="F1317" s="16"/>
      <c r="G1317" s="16"/>
      <c r="H1317" s="16"/>
      <c r="I1317" s="16"/>
      <c r="J1317" s="16">
        <f t="shared" si="679"/>
        <v>2.0833333333333315E-2</v>
      </c>
      <c r="K1317" s="16"/>
      <c r="L1317" s="16"/>
      <c r="M1317" s="16"/>
      <c r="N1317" s="2">
        <f>N1310</f>
        <v>43448</v>
      </c>
      <c r="O1317" s="3">
        <f t="shared" si="681"/>
        <v>0.47916666666666657</v>
      </c>
      <c r="P1317" s="4">
        <f t="shared" si="682"/>
        <v>0.49999999999999989</v>
      </c>
      <c r="Q1317" s="98" t="s">
        <v>29</v>
      </c>
      <c r="R1317" s="6" t="s">
        <v>938</v>
      </c>
      <c r="S1317" s="5">
        <f t="shared" si="680"/>
        <v>2.0833333333333315E-2</v>
      </c>
    </row>
    <row r="1318" spans="1:19" ht="10.5" customHeight="1" outlineLevel="1" x14ac:dyDescent="0.2">
      <c r="B1318" s="16"/>
      <c r="C1318" s="13"/>
      <c r="D1318" s="16"/>
      <c r="E1318" s="16"/>
      <c r="F1318" s="16"/>
      <c r="G1318" s="16"/>
      <c r="H1318" s="16"/>
      <c r="I1318" s="16"/>
      <c r="J1318" s="16">
        <f t="shared" si="679"/>
        <v>2.0833333333333259E-2</v>
      </c>
      <c r="L1318" s="16"/>
      <c r="M1318" s="16"/>
      <c r="N1318" s="2">
        <f>N1310</f>
        <v>43448</v>
      </c>
      <c r="O1318" s="3">
        <f t="shared" si="681"/>
        <v>0.49999999999999989</v>
      </c>
      <c r="P1318" s="4">
        <f t="shared" si="682"/>
        <v>0.52083333333333315</v>
      </c>
      <c r="Q1318" s="98" t="s">
        <v>29</v>
      </c>
      <c r="R1318" s="6" t="s">
        <v>938</v>
      </c>
      <c r="S1318" s="5">
        <f t="shared" si="680"/>
        <v>2.0833333333333259E-2</v>
      </c>
    </row>
    <row r="1319" spans="1:19" ht="10.5" customHeight="1" outlineLevel="1" x14ac:dyDescent="0.2">
      <c r="B1319" s="16"/>
      <c r="C1319" s="13"/>
      <c r="D1319" s="16"/>
      <c r="E1319" s="16"/>
      <c r="F1319" s="16"/>
      <c r="G1319" s="16"/>
      <c r="H1319" s="16"/>
      <c r="I1319" s="16"/>
      <c r="J1319" s="16">
        <f t="shared" si="679"/>
        <v>0</v>
      </c>
      <c r="K1319" s="16"/>
      <c r="L1319" s="16"/>
      <c r="M1319" s="16"/>
      <c r="N1319" s="2">
        <f>N1310</f>
        <v>43448</v>
      </c>
      <c r="O1319" s="3">
        <f t="shared" si="681"/>
        <v>0.52083333333333315</v>
      </c>
      <c r="P1319" s="4">
        <f t="shared" si="682"/>
        <v>0.54166666666666641</v>
      </c>
      <c r="Q1319" s="98" t="s">
        <v>23</v>
      </c>
      <c r="R1319" s="6" t="s">
        <v>44</v>
      </c>
      <c r="S1319" s="5"/>
    </row>
    <row r="1320" spans="1:19" ht="10.5" customHeight="1" outlineLevel="1" x14ac:dyDescent="0.2">
      <c r="B1320" s="16"/>
      <c r="C1320" s="16"/>
      <c r="D1320" s="16"/>
      <c r="E1320" s="16"/>
      <c r="F1320" s="16"/>
      <c r="G1320" s="16"/>
      <c r="H1320" s="16"/>
      <c r="I1320" s="16"/>
      <c r="J1320" s="16">
        <f t="shared" si="679"/>
        <v>0</v>
      </c>
      <c r="K1320" s="16"/>
      <c r="L1320" s="16"/>
      <c r="M1320" s="16"/>
      <c r="N1320" s="2">
        <f>N1310</f>
        <v>43448</v>
      </c>
      <c r="O1320" s="3">
        <f t="shared" si="681"/>
        <v>0.54166666666666641</v>
      </c>
      <c r="P1320" s="4">
        <f t="shared" si="682"/>
        <v>0.56249999999999967</v>
      </c>
      <c r="Q1320" s="98" t="s">
        <v>23</v>
      </c>
      <c r="R1320" s="6" t="s">
        <v>44</v>
      </c>
      <c r="S1320" s="5"/>
    </row>
    <row r="1321" spans="1:19" ht="10.5" customHeight="1" outlineLevel="1" x14ac:dyDescent="0.2">
      <c r="B1321" s="16"/>
      <c r="C1321" s="16"/>
      <c r="D1321" s="16"/>
      <c r="E1321" s="16"/>
      <c r="F1321" s="16"/>
      <c r="G1321" s="16"/>
      <c r="H1321" s="16"/>
      <c r="I1321" s="16"/>
      <c r="J1321" s="16">
        <f t="shared" si="679"/>
        <v>2.0833333333333259E-2</v>
      </c>
      <c r="K1321" s="16"/>
      <c r="L1321" s="16"/>
      <c r="M1321" s="16"/>
      <c r="N1321" s="2">
        <f>N1310</f>
        <v>43448</v>
      </c>
      <c r="O1321" s="3">
        <f t="shared" si="681"/>
        <v>0.56249999999999967</v>
      </c>
      <c r="P1321" s="4">
        <f t="shared" si="682"/>
        <v>0.58333333333333293</v>
      </c>
      <c r="Q1321" s="98" t="s">
        <v>29</v>
      </c>
      <c r="R1321" s="6" t="s">
        <v>938</v>
      </c>
      <c r="S1321" s="5">
        <f>SUM(P1321-O1321)</f>
        <v>2.0833333333333259E-2</v>
      </c>
    </row>
    <row r="1322" spans="1:19" ht="10.5" customHeight="1" outlineLevel="1" x14ac:dyDescent="0.2">
      <c r="B1322" s="16"/>
      <c r="C1322" s="16"/>
      <c r="D1322" s="16"/>
      <c r="E1322" s="16"/>
      <c r="F1322" s="16"/>
      <c r="G1322" s="16"/>
      <c r="H1322" s="16"/>
      <c r="I1322" s="16"/>
      <c r="J1322" s="16">
        <f t="shared" si="679"/>
        <v>2.0833333333333259E-2</v>
      </c>
      <c r="K1322" s="16"/>
      <c r="L1322" s="16"/>
      <c r="M1322" s="16"/>
      <c r="N1322" s="2">
        <f>N1310</f>
        <v>43448</v>
      </c>
      <c r="O1322" s="3">
        <f t="shared" si="681"/>
        <v>0.58333333333333293</v>
      </c>
      <c r="P1322" s="4">
        <f t="shared" si="682"/>
        <v>0.60416666666666619</v>
      </c>
      <c r="Q1322" s="98" t="s">
        <v>29</v>
      </c>
      <c r="R1322" s="6" t="s">
        <v>938</v>
      </c>
      <c r="S1322" s="5">
        <f>SUM(P1322-O1322)</f>
        <v>2.0833333333333259E-2</v>
      </c>
    </row>
    <row r="1323" spans="1:19" ht="10.5" customHeight="1" outlineLevel="1" x14ac:dyDescent="0.2">
      <c r="B1323" s="16"/>
      <c r="C1323" s="16"/>
      <c r="D1323" s="16"/>
      <c r="E1323" s="16"/>
      <c r="F1323" s="16"/>
      <c r="G1323" s="16"/>
      <c r="H1323" s="16"/>
      <c r="I1323" s="16"/>
      <c r="J1323" s="16">
        <f t="shared" si="679"/>
        <v>2.0833333333333259E-2</v>
      </c>
      <c r="K1323" s="16"/>
      <c r="L1323" s="16"/>
      <c r="M1323" s="16"/>
      <c r="N1323" s="2">
        <f>N1310</f>
        <v>43448</v>
      </c>
      <c r="O1323" s="3">
        <f t="shared" si="681"/>
        <v>0.60416666666666619</v>
      </c>
      <c r="P1323" s="4">
        <f t="shared" si="682"/>
        <v>0.62499999999999944</v>
      </c>
      <c r="Q1323" s="98" t="s">
        <v>29</v>
      </c>
      <c r="R1323" s="6" t="s">
        <v>938</v>
      </c>
      <c r="S1323" s="5">
        <f>SUM(P1323-O1323)</f>
        <v>2.0833333333333259E-2</v>
      </c>
    </row>
    <row r="1324" spans="1:19" ht="10.5" customHeight="1" outlineLevel="1" x14ac:dyDescent="0.2">
      <c r="B1324" s="16"/>
      <c r="C1324" s="16"/>
      <c r="D1324" s="16"/>
      <c r="E1324" s="16"/>
      <c r="F1324" s="16"/>
      <c r="G1324" s="16"/>
      <c r="H1324" s="16"/>
      <c r="I1324" s="16"/>
      <c r="J1324" s="16">
        <f t="shared" si="679"/>
        <v>2.0833333333333259E-2</v>
      </c>
      <c r="K1324" s="16"/>
      <c r="L1324" s="16"/>
      <c r="M1324" s="16"/>
      <c r="N1324" s="2">
        <f>N1310</f>
        <v>43448</v>
      </c>
      <c r="O1324" s="3">
        <f t="shared" si="681"/>
        <v>0.62499999999999944</v>
      </c>
      <c r="P1324" s="4">
        <f t="shared" si="682"/>
        <v>0.6458333333333327</v>
      </c>
      <c r="Q1324" s="98" t="s">
        <v>29</v>
      </c>
      <c r="R1324" s="6" t="s">
        <v>938</v>
      </c>
      <c r="S1324" s="5">
        <f>SUM(P1324-O1324)</f>
        <v>2.0833333333333259E-2</v>
      </c>
    </row>
    <row r="1325" spans="1:19" ht="10.5" customHeight="1" outlineLevel="1" x14ac:dyDescent="0.2">
      <c r="B1325" s="16"/>
      <c r="C1325" s="16"/>
      <c r="D1325" s="16"/>
      <c r="E1325" s="16"/>
      <c r="F1325" s="16"/>
      <c r="G1325" s="16"/>
      <c r="H1325" s="16"/>
      <c r="I1325" s="16"/>
      <c r="J1325" s="16">
        <f t="shared" si="679"/>
        <v>2.0833333333333259E-2</v>
      </c>
      <c r="K1325" s="16"/>
      <c r="L1325" s="16"/>
      <c r="M1325" s="16"/>
      <c r="N1325" s="2">
        <f>N1310</f>
        <v>43448</v>
      </c>
      <c r="O1325" s="3">
        <f t="shared" si="681"/>
        <v>0.6458333333333327</v>
      </c>
      <c r="P1325" s="4">
        <f t="shared" si="682"/>
        <v>0.66666666666666596</v>
      </c>
      <c r="Q1325" s="98" t="s">
        <v>29</v>
      </c>
      <c r="R1325" s="6" t="s">
        <v>938</v>
      </c>
      <c r="S1325" s="5">
        <f>SUM(P1325-O1325)</f>
        <v>2.0833333333333259E-2</v>
      </c>
    </row>
    <row r="1326" spans="1:19" ht="10.5" customHeight="1" outlineLevel="1" x14ac:dyDescent="0.2">
      <c r="B1326" s="16"/>
      <c r="C1326" s="16"/>
      <c r="D1326" s="16"/>
      <c r="E1326" s="16"/>
      <c r="F1326" s="16"/>
      <c r="G1326" s="16"/>
      <c r="H1326" s="16"/>
      <c r="I1326" s="16"/>
      <c r="J1326" s="16">
        <f t="shared" si="679"/>
        <v>2.0833333333333259E-2</v>
      </c>
      <c r="K1326" s="16"/>
      <c r="L1326" s="16"/>
      <c r="M1326" s="16"/>
      <c r="N1326" s="2">
        <f>N1310</f>
        <v>43448</v>
      </c>
      <c r="O1326" s="3">
        <f t="shared" si="681"/>
        <v>0.66666666666666596</v>
      </c>
      <c r="P1326" s="4">
        <f t="shared" si="682"/>
        <v>0.68749999999999922</v>
      </c>
      <c r="Q1326" s="98" t="s">
        <v>29</v>
      </c>
      <c r="R1326" s="6" t="s">
        <v>938</v>
      </c>
      <c r="S1326" s="5">
        <f t="shared" ref="S1326:S1327" si="683">SUM(P1326-O1326)</f>
        <v>2.0833333333333259E-2</v>
      </c>
    </row>
    <row r="1327" spans="1:19" ht="10.5" customHeight="1" outlineLevel="1" thickBot="1" x14ac:dyDescent="0.25">
      <c r="B1327" s="16"/>
      <c r="C1327" s="16"/>
      <c r="D1327" s="16"/>
      <c r="E1327" s="16"/>
      <c r="F1327" s="16"/>
      <c r="G1327" s="16"/>
      <c r="H1327" s="16"/>
      <c r="I1327" s="16"/>
      <c r="J1327" s="16">
        <f t="shared" si="679"/>
        <v>2.0833333333333259E-2</v>
      </c>
      <c r="K1327" s="16"/>
      <c r="L1327" s="16"/>
      <c r="M1327" s="16"/>
      <c r="N1327" s="2">
        <f>N1310</f>
        <v>43448</v>
      </c>
      <c r="O1327" s="3">
        <f t="shared" si="681"/>
        <v>0.68749999999999922</v>
      </c>
      <c r="P1327" s="4">
        <f t="shared" si="682"/>
        <v>0.70833333333333248</v>
      </c>
      <c r="Q1327" s="98" t="s">
        <v>29</v>
      </c>
      <c r="R1327" s="6" t="s">
        <v>938</v>
      </c>
      <c r="S1327" s="5">
        <f t="shared" si="683"/>
        <v>2.0833333333333259E-2</v>
      </c>
    </row>
    <row r="1328" spans="1:19" ht="10.5" customHeight="1" outlineLevel="1" x14ac:dyDescent="0.2">
      <c r="A1328" s="17">
        <f t="shared" ref="A1328:M1328" si="684">SUM(A1311:A1327)</f>
        <v>0</v>
      </c>
      <c r="B1328" s="17">
        <f t="shared" si="684"/>
        <v>0</v>
      </c>
      <c r="C1328" s="17">
        <f t="shared" si="684"/>
        <v>0</v>
      </c>
      <c r="D1328" s="17">
        <f t="shared" si="684"/>
        <v>0</v>
      </c>
      <c r="E1328" s="17">
        <f t="shared" si="684"/>
        <v>0</v>
      </c>
      <c r="F1328" s="17">
        <f t="shared" si="684"/>
        <v>0</v>
      </c>
      <c r="G1328" s="17">
        <f t="shared" si="684"/>
        <v>0</v>
      </c>
      <c r="H1328" s="17">
        <f t="shared" si="684"/>
        <v>0</v>
      </c>
      <c r="I1328" s="17">
        <f t="shared" si="684"/>
        <v>0</v>
      </c>
      <c r="J1328" s="17">
        <f t="shared" si="684"/>
        <v>0.31249999999999928</v>
      </c>
      <c r="K1328" s="17">
        <f t="shared" si="684"/>
        <v>0</v>
      </c>
      <c r="L1328" s="17">
        <f t="shared" si="684"/>
        <v>0</v>
      </c>
      <c r="M1328" s="23">
        <f t="shared" si="684"/>
        <v>0</v>
      </c>
      <c r="N1328" s="150" t="b">
        <f>SUM(A1328:M1328) = S1328</f>
        <v>1</v>
      </c>
      <c r="O1328" s="155"/>
      <c r="P1328" s="7"/>
      <c r="Q1328" s="49"/>
      <c r="R1328" s="49"/>
      <c r="S1328" s="17">
        <f>SUM(S1311:S1327)</f>
        <v>0.31249999999999928</v>
      </c>
    </row>
    <row r="1329" spans="1:19" ht="10.5" customHeight="1" outlineLevel="1" thickBot="1" x14ac:dyDescent="0.25">
      <c r="A1329" s="8">
        <f t="shared" ref="A1329:C1329" si="685">(A1328-INT(A1328))*24</f>
        <v>0</v>
      </c>
      <c r="B1329" s="8">
        <f t="shared" si="685"/>
        <v>0</v>
      </c>
      <c r="C1329" s="8">
        <f t="shared" si="685"/>
        <v>0</v>
      </c>
      <c r="D1329" s="18">
        <f>(D1328-INT(D1328))*24</f>
        <v>0</v>
      </c>
      <c r="E1329" s="18">
        <f>(E1328-INT(E1328))*24</f>
        <v>0</v>
      </c>
      <c r="F1329" s="18">
        <f>(F1328-INT(F1328))*24</f>
        <v>0</v>
      </c>
      <c r="G1329" s="18">
        <f>(G1328-INT(G1328))*24</f>
        <v>0</v>
      </c>
      <c r="H1329" s="18">
        <f t="shared" ref="H1329:M1329" si="686">(H1328-INT(H1328))*24</f>
        <v>0</v>
      </c>
      <c r="I1329" s="18">
        <f t="shared" si="686"/>
        <v>0</v>
      </c>
      <c r="J1329" s="18">
        <f t="shared" si="686"/>
        <v>7.4999999999999822</v>
      </c>
      <c r="K1329" s="18">
        <f t="shared" si="686"/>
        <v>0</v>
      </c>
      <c r="L1329" s="18">
        <f t="shared" si="686"/>
        <v>0</v>
      </c>
      <c r="M1329" s="146">
        <f t="shared" si="686"/>
        <v>0</v>
      </c>
      <c r="N1329" s="151">
        <f>SUM(A1329:M1329)</f>
        <v>7.4999999999999822</v>
      </c>
      <c r="O1329" s="153"/>
      <c r="P1329" s="50"/>
      <c r="Q1329" s="50"/>
      <c r="R1329" s="50"/>
      <c r="S1329" s="52"/>
    </row>
    <row r="1330" spans="1:19" ht="10.5" customHeight="1" outlineLevel="1" thickBot="1" x14ac:dyDescent="0.25">
      <c r="A1330" s="15"/>
      <c r="B1330" s="11"/>
      <c r="C1330" s="11"/>
      <c r="D1330" s="20">
        <f>SUM(A1329:D1329)</f>
        <v>0</v>
      </c>
      <c r="E1330" s="20">
        <f t="shared" ref="E1330:M1330" si="687">E1329</f>
        <v>0</v>
      </c>
      <c r="F1330" s="20">
        <f t="shared" si="687"/>
        <v>0</v>
      </c>
      <c r="G1330" s="20">
        <f t="shared" si="687"/>
        <v>0</v>
      </c>
      <c r="H1330" s="20">
        <f t="shared" si="687"/>
        <v>0</v>
      </c>
      <c r="I1330" s="20">
        <f t="shared" si="687"/>
        <v>0</v>
      </c>
      <c r="J1330" s="20">
        <f t="shared" si="687"/>
        <v>7.4999999999999822</v>
      </c>
      <c r="K1330" s="20">
        <f t="shared" si="687"/>
        <v>0</v>
      </c>
      <c r="L1330" s="20">
        <f t="shared" si="687"/>
        <v>0</v>
      </c>
      <c r="M1330" s="147">
        <f t="shared" si="687"/>
        <v>0</v>
      </c>
      <c r="N1330" s="147" t="s">
        <v>17</v>
      </c>
      <c r="O1330" s="154">
        <f>SUM(S1243,S1265,S1286,S1307,S1328)</f>
        <v>1.7916666666666623</v>
      </c>
      <c r="P1330" s="159">
        <f>SUM(S1245,S1267,S1288,S1309,S1330)</f>
        <v>1.7916666666666623</v>
      </c>
      <c r="Q1330" s="51"/>
      <c r="R1330" s="51"/>
      <c r="S1330" s="54">
        <f>SUM(S1328:S1329)</f>
        <v>0.31249999999999928</v>
      </c>
    </row>
    <row r="1331" spans="1:19" ht="10.5" customHeight="1" x14ac:dyDescent="0.2">
      <c r="A1331" s="8">
        <f t="shared" ref="A1331:M1331" si="688">SUM(A1244,A1266,A1287,A1308,A1329)</f>
        <v>0</v>
      </c>
      <c r="B1331" s="8">
        <f t="shared" si="688"/>
        <v>0</v>
      </c>
      <c r="C1331" s="8">
        <f t="shared" si="688"/>
        <v>0</v>
      </c>
      <c r="D1331" s="8">
        <f t="shared" si="688"/>
        <v>1.9999999999999956</v>
      </c>
      <c r="E1331" s="8">
        <f t="shared" si="688"/>
        <v>0</v>
      </c>
      <c r="F1331" s="8">
        <f t="shared" si="688"/>
        <v>0</v>
      </c>
      <c r="G1331" s="8">
        <f t="shared" si="688"/>
        <v>11.499999999999972</v>
      </c>
      <c r="H1331" s="8">
        <f t="shared" si="688"/>
        <v>0</v>
      </c>
      <c r="I1331" s="8">
        <f t="shared" si="688"/>
        <v>2.9999999999999907</v>
      </c>
      <c r="J1331" s="8">
        <f t="shared" si="688"/>
        <v>26.499999999999932</v>
      </c>
      <c r="K1331" s="8">
        <f t="shared" si="688"/>
        <v>0</v>
      </c>
      <c r="L1331" s="8">
        <f t="shared" si="688"/>
        <v>0</v>
      </c>
      <c r="M1331" s="148">
        <f t="shared" si="688"/>
        <v>0</v>
      </c>
      <c r="N1331" s="157">
        <f>SUM(S1244,S1266,S1287,S1308,S1329)</f>
        <v>0</v>
      </c>
      <c r="O1331" s="160">
        <f>SUM(A1331:M1331)</f>
        <v>42.999999999999886</v>
      </c>
      <c r="P1331" s="161">
        <f>SUM(O1330)+N1331</f>
        <v>1.7916666666666623</v>
      </c>
      <c r="Q1331" s="22"/>
      <c r="R1331" s="22"/>
      <c r="S1331" s="21"/>
    </row>
    <row r="1332" spans="1:19" ht="10.5" customHeight="1" thickBot="1" x14ac:dyDescent="0.25">
      <c r="A1332" s="10"/>
      <c r="B1332" s="11"/>
      <c r="C1332" s="11"/>
      <c r="D1332" s="11">
        <f>SUM(A1331:D1331)</f>
        <v>1.9999999999999956</v>
      </c>
      <c r="E1332" s="32">
        <f t="shared" ref="E1332:M1332" si="689">E1331</f>
        <v>0</v>
      </c>
      <c r="F1332" s="32">
        <f t="shared" si="689"/>
        <v>0</v>
      </c>
      <c r="G1332" s="32">
        <f t="shared" si="689"/>
        <v>11.499999999999972</v>
      </c>
      <c r="H1332" s="32">
        <f t="shared" si="689"/>
        <v>0</v>
      </c>
      <c r="I1332" s="32">
        <f t="shared" si="689"/>
        <v>2.9999999999999907</v>
      </c>
      <c r="J1332" s="32">
        <f t="shared" si="689"/>
        <v>26.499999999999932</v>
      </c>
      <c r="K1332" s="32">
        <f t="shared" si="689"/>
        <v>0</v>
      </c>
      <c r="L1332" s="32">
        <f t="shared" si="689"/>
        <v>0</v>
      </c>
      <c r="M1332" s="149">
        <f t="shared" si="689"/>
        <v>0</v>
      </c>
      <c r="N1332" s="158">
        <f>IF(SUM(O1331-37.5)&gt;0,SUM(O1331-37.5),0)</f>
        <v>5.4999999999998863</v>
      </c>
      <c r="O1332" s="162">
        <f>SUM(A1332:M1332)</f>
        <v>42.999999999999886</v>
      </c>
      <c r="P1332" s="152">
        <f>(O1330)*24</f>
        <v>42.999999999999893</v>
      </c>
      <c r="Q1332" s="22"/>
      <c r="R1332" s="22"/>
      <c r="S1332" s="34" t="b">
        <f>O1332=P1332</f>
        <v>1</v>
      </c>
    </row>
    <row r="1334" spans="1:19" ht="10.5" customHeight="1" x14ac:dyDescent="0.2">
      <c r="A1334" s="28">
        <f>WEEKNUM(G1334)</f>
        <v>51</v>
      </c>
      <c r="B1334" s="43" t="s">
        <v>4</v>
      </c>
      <c r="C1334" s="178">
        <f>SUM(N1336)-2</f>
        <v>43449</v>
      </c>
      <c r="D1334" s="178"/>
      <c r="E1334" s="29"/>
      <c r="F1334" s="29" t="s">
        <v>5</v>
      </c>
      <c r="G1334" s="178">
        <f>SUM(C1334+6)</f>
        <v>43455</v>
      </c>
      <c r="H1334" s="178"/>
      <c r="I1334" s="29"/>
      <c r="J1334" s="45"/>
      <c r="K1334" s="45"/>
      <c r="L1334" s="29"/>
      <c r="M1334" s="33"/>
      <c r="N1334" s="30" t="s">
        <v>6</v>
      </c>
      <c r="O1334" s="30" t="s">
        <v>7</v>
      </c>
      <c r="P1334" s="31" t="s">
        <v>9</v>
      </c>
      <c r="Q1334" s="48" t="s">
        <v>14</v>
      </c>
      <c r="R1334" s="30" t="s">
        <v>8</v>
      </c>
      <c r="S1334" s="30" t="s">
        <v>1</v>
      </c>
    </row>
    <row r="1335" spans="1:19" ht="10.5" customHeight="1" thickBot="1" x14ac:dyDescent="0.25">
      <c r="B1335" s="102">
        <f t="shared" ref="B1335:F1335" si="690">B1332 +B1218</f>
        <v>0</v>
      </c>
      <c r="C1335" s="102">
        <f t="shared" si="690"/>
        <v>0</v>
      </c>
      <c r="D1335" s="102">
        <f t="shared" si="690"/>
        <v>60.499999999999865</v>
      </c>
      <c r="E1335" s="102">
        <f t="shared" si="690"/>
        <v>2.4999999999999964</v>
      </c>
      <c r="F1335" s="102">
        <f t="shared" si="690"/>
        <v>9.9999999999999698</v>
      </c>
      <c r="G1335" s="102">
        <f>G1332 +G1218</f>
        <v>138.4999999999996</v>
      </c>
      <c r="H1335" s="102">
        <f t="shared" ref="H1335:M1335" si="691">H1332 +H1218</f>
        <v>12.999999999999961</v>
      </c>
      <c r="I1335" s="102">
        <f t="shared" si="691"/>
        <v>67.499999999999815</v>
      </c>
      <c r="J1335" s="102">
        <f t="shared" si="691"/>
        <v>63.999999999999844</v>
      </c>
      <c r="K1335" s="102">
        <f t="shared" si="691"/>
        <v>50.999999999999844</v>
      </c>
      <c r="L1335" s="102">
        <f t="shared" si="691"/>
        <v>43.499999999999893</v>
      </c>
      <c r="M1335" s="102">
        <f t="shared" si="691"/>
        <v>0</v>
      </c>
      <c r="N1335" s="53"/>
      <c r="S1335" s="5" t="s">
        <v>56</v>
      </c>
    </row>
    <row r="1336" spans="1:19" ht="10.5" customHeight="1" outlineLevel="1" thickBot="1" x14ac:dyDescent="0.25">
      <c r="A1336" s="39"/>
      <c r="B1336" s="40" t="s">
        <v>252</v>
      </c>
      <c r="C1336" s="40" t="s">
        <v>19</v>
      </c>
      <c r="D1336" s="40" t="s">
        <v>3</v>
      </c>
      <c r="E1336" s="59" t="s">
        <v>24</v>
      </c>
      <c r="F1336" s="40" t="s">
        <v>12</v>
      </c>
      <c r="G1336" s="39" t="s">
        <v>10</v>
      </c>
      <c r="H1336" s="39" t="s">
        <v>11</v>
      </c>
      <c r="I1336" s="39" t="s">
        <v>15</v>
      </c>
      <c r="J1336" s="39" t="s">
        <v>13</v>
      </c>
      <c r="K1336" s="39" t="s">
        <v>368</v>
      </c>
      <c r="L1336" s="39" t="s">
        <v>687</v>
      </c>
      <c r="M1336" s="59" t="s">
        <v>26</v>
      </c>
      <c r="N1336" s="56">
        <f>N1310+3</f>
        <v>43451</v>
      </c>
      <c r="O1336" s="4">
        <v>0.375</v>
      </c>
      <c r="P1336" s="4">
        <f>O1336</f>
        <v>0.375</v>
      </c>
      <c r="Q1336" s="47" t="s">
        <v>23</v>
      </c>
      <c r="R1336" s="86" t="s">
        <v>632</v>
      </c>
      <c r="S1336" s="5" t="s">
        <v>56</v>
      </c>
    </row>
    <row r="1337" spans="1:19" ht="10.5" customHeight="1" outlineLevel="1" x14ac:dyDescent="0.2">
      <c r="B1337" s="16"/>
      <c r="C1337" s="13"/>
      <c r="D1337" s="16">
        <f>S1337</f>
        <v>2.0833333333333315E-2</v>
      </c>
      <c r="E1337" s="16"/>
      <c r="F1337" s="13"/>
      <c r="G1337" s="16"/>
      <c r="H1337" s="16"/>
      <c r="I1337" s="16"/>
      <c r="J1337" s="16"/>
      <c r="M1337" s="16"/>
      <c r="N1337" s="2">
        <f>N1336</f>
        <v>43451</v>
      </c>
      <c r="O1337" s="5">
        <f t="shared" ref="O1337:O1350" si="692">SUM(P1336)</f>
        <v>0.375</v>
      </c>
      <c r="P1337" s="4">
        <f t="shared" ref="P1337:P1359" si="693">P1336+0.0208333333333333</f>
        <v>0.39583333333333331</v>
      </c>
      <c r="Q1337" s="176" t="s">
        <v>3</v>
      </c>
      <c r="R1337" s="6" t="s">
        <v>21</v>
      </c>
      <c r="S1337" s="5">
        <f>SUM(P1337-O1337)</f>
        <v>2.0833333333333315E-2</v>
      </c>
    </row>
    <row r="1338" spans="1:19" ht="10.5" customHeight="1" outlineLevel="1" x14ac:dyDescent="0.2">
      <c r="B1338" s="16"/>
      <c r="C1338" s="13"/>
      <c r="D1338" s="16">
        <f>S1338</f>
        <v>2.0833333333333315E-2</v>
      </c>
      <c r="E1338" s="16"/>
      <c r="F1338" s="13"/>
      <c r="G1338" s="16"/>
      <c r="H1338" s="16"/>
      <c r="I1338" s="16"/>
      <c r="J1338" s="16"/>
      <c r="K1338" s="16"/>
      <c r="M1338" s="16"/>
      <c r="N1338" s="2">
        <f>N1336</f>
        <v>43451</v>
      </c>
      <c r="O1338" s="5">
        <f t="shared" si="692"/>
        <v>0.39583333333333331</v>
      </c>
      <c r="P1338" s="4">
        <f t="shared" si="693"/>
        <v>0.41666666666666663</v>
      </c>
      <c r="Q1338" s="176" t="s">
        <v>3</v>
      </c>
      <c r="R1338" s="86" t="s">
        <v>971</v>
      </c>
      <c r="S1338" s="5">
        <f>SUM(P1338-O1338)</f>
        <v>2.0833333333333315E-2</v>
      </c>
    </row>
    <row r="1339" spans="1:19" ht="10.5" customHeight="1" outlineLevel="1" x14ac:dyDescent="0.2">
      <c r="B1339" s="16"/>
      <c r="C1339" s="13"/>
      <c r="D1339" s="16"/>
      <c r="E1339" s="16"/>
      <c r="F1339" s="16"/>
      <c r="G1339" s="16">
        <f>S1339</f>
        <v>2.0833333333333315E-2</v>
      </c>
      <c r="H1339" s="16"/>
      <c r="I1339" s="16"/>
      <c r="J1339" s="16"/>
      <c r="K1339" s="16"/>
      <c r="L1339" s="16"/>
      <c r="M1339" s="16"/>
      <c r="N1339" s="2">
        <f>N1336</f>
        <v>43451</v>
      </c>
      <c r="O1339" s="5">
        <f t="shared" si="692"/>
        <v>0.41666666666666663</v>
      </c>
      <c r="P1339" s="4">
        <f t="shared" si="693"/>
        <v>0.43749999999999994</v>
      </c>
      <c r="Q1339" s="176" t="s">
        <v>10</v>
      </c>
      <c r="R1339" s="86" t="s">
        <v>972</v>
      </c>
      <c r="S1339" s="5">
        <f>SUM(P1339-O1339)</f>
        <v>2.0833333333333315E-2</v>
      </c>
    </row>
    <row r="1340" spans="1:19" ht="10.5" customHeight="1" outlineLevel="1" x14ac:dyDescent="0.2">
      <c r="B1340" s="16">
        <f>S1340</f>
        <v>2.0833333333333315E-2</v>
      </c>
      <c r="C1340" s="13"/>
      <c r="D1340" s="16"/>
      <c r="E1340" s="16"/>
      <c r="F1340" s="16"/>
      <c r="G1340" s="16"/>
      <c r="H1340" s="16"/>
      <c r="I1340" s="16"/>
      <c r="J1340" s="16"/>
      <c r="K1340" s="16"/>
      <c r="L1340" s="16"/>
      <c r="M1340" s="16"/>
      <c r="N1340" s="2">
        <f>N1336</f>
        <v>43451</v>
      </c>
      <c r="O1340" s="5">
        <f t="shared" si="692"/>
        <v>0.43749999999999994</v>
      </c>
      <c r="P1340" s="4">
        <f t="shared" si="693"/>
        <v>0.45833333333333326</v>
      </c>
      <c r="Q1340" s="176" t="s">
        <v>252</v>
      </c>
      <c r="R1340" s="86" t="s">
        <v>969</v>
      </c>
      <c r="S1340" s="5">
        <f>SUM(P1340-O1340)</f>
        <v>2.0833333333333315E-2</v>
      </c>
    </row>
    <row r="1341" spans="1:19" ht="10.5" customHeight="1" outlineLevel="1" x14ac:dyDescent="0.2">
      <c r="B1341" s="16">
        <f>S1341</f>
        <v>2.0833333333333315E-2</v>
      </c>
      <c r="C1341" s="13"/>
      <c r="D1341" s="16"/>
      <c r="E1341" s="16"/>
      <c r="F1341" s="16"/>
      <c r="G1341" s="16"/>
      <c r="H1341" s="16"/>
      <c r="I1341" s="16"/>
      <c r="J1341" s="16"/>
      <c r="K1341" s="16"/>
      <c r="L1341" s="16"/>
      <c r="M1341" s="16"/>
      <c r="N1341" s="2">
        <f>N1336</f>
        <v>43451</v>
      </c>
      <c r="O1341" s="5">
        <f t="shared" si="692"/>
        <v>0.45833333333333326</v>
      </c>
      <c r="P1341" s="4">
        <f t="shared" si="693"/>
        <v>0.47916666666666657</v>
      </c>
      <c r="Q1341" s="176" t="s">
        <v>252</v>
      </c>
      <c r="R1341" s="86" t="s">
        <v>969</v>
      </c>
      <c r="S1341" s="5">
        <f>SUM(P1341-O1341)</f>
        <v>2.0833333333333315E-2</v>
      </c>
    </row>
    <row r="1342" spans="1:19" ht="10.5" customHeight="1" outlineLevel="1" x14ac:dyDescent="0.2">
      <c r="B1342" s="16"/>
      <c r="C1342" s="13"/>
      <c r="D1342" s="16"/>
      <c r="E1342" s="16"/>
      <c r="F1342" s="16"/>
      <c r="G1342" s="16">
        <f t="shared" ref="G1342:G1347" si="694">S1342</f>
        <v>2.0833333333333315E-2</v>
      </c>
      <c r="H1342" s="16"/>
      <c r="I1342" s="16"/>
      <c r="J1342" s="16"/>
      <c r="K1342" s="16"/>
      <c r="L1342" s="16"/>
      <c r="M1342" s="16"/>
      <c r="N1342" s="2">
        <f>N1336</f>
        <v>43451</v>
      </c>
      <c r="O1342" s="5">
        <f t="shared" si="692"/>
        <v>0.47916666666666657</v>
      </c>
      <c r="P1342" s="4">
        <f t="shared" si="693"/>
        <v>0.49999999999999989</v>
      </c>
      <c r="Q1342" s="176" t="s">
        <v>10</v>
      </c>
      <c r="R1342" s="86" t="s">
        <v>968</v>
      </c>
      <c r="S1342" s="5">
        <f t="shared" ref="S1342" si="695">SUM(P1342-O1342)</f>
        <v>2.0833333333333315E-2</v>
      </c>
    </row>
    <row r="1343" spans="1:19" ht="10.5" customHeight="1" outlineLevel="1" x14ac:dyDescent="0.2">
      <c r="B1343" s="16"/>
      <c r="C1343" s="13"/>
      <c r="D1343" s="16"/>
      <c r="E1343" s="16"/>
      <c r="F1343" s="16"/>
      <c r="G1343" s="16">
        <f t="shared" si="694"/>
        <v>2.0833333333333259E-2</v>
      </c>
      <c r="H1343" s="16"/>
      <c r="I1343" s="5"/>
      <c r="J1343" s="16"/>
      <c r="K1343" s="16"/>
      <c r="L1343" s="16"/>
      <c r="M1343" s="16"/>
      <c r="N1343" s="2">
        <f>N1336</f>
        <v>43451</v>
      </c>
      <c r="O1343" s="5">
        <f t="shared" si="692"/>
        <v>0.49999999999999989</v>
      </c>
      <c r="P1343" s="4">
        <f t="shared" si="693"/>
        <v>0.52083333333333315</v>
      </c>
      <c r="Q1343" s="176" t="s">
        <v>10</v>
      </c>
      <c r="R1343" s="86" t="s">
        <v>968</v>
      </c>
      <c r="S1343" s="5">
        <f>SUM(P1343-O1343)</f>
        <v>2.0833333333333259E-2</v>
      </c>
    </row>
    <row r="1344" spans="1:19" ht="10.5" customHeight="1" outlineLevel="1" x14ac:dyDescent="0.2">
      <c r="B1344" s="16"/>
      <c r="C1344" s="13"/>
      <c r="D1344" s="16"/>
      <c r="E1344" s="16"/>
      <c r="F1344" s="16"/>
      <c r="G1344" s="16">
        <f t="shared" si="694"/>
        <v>2.0833333333333259E-2</v>
      </c>
      <c r="H1344" s="16"/>
      <c r="I1344" s="5"/>
      <c r="J1344" s="16"/>
      <c r="K1344" s="16"/>
      <c r="M1344" s="16"/>
      <c r="N1344" s="2">
        <f>N1336</f>
        <v>43451</v>
      </c>
      <c r="O1344" s="5">
        <f t="shared" si="692"/>
        <v>0.52083333333333315</v>
      </c>
      <c r="P1344" s="4">
        <f t="shared" si="693"/>
        <v>0.54166666666666641</v>
      </c>
      <c r="Q1344" s="176" t="s">
        <v>10</v>
      </c>
      <c r="R1344" s="86" t="s">
        <v>968</v>
      </c>
      <c r="S1344" s="5">
        <f>SUM(P1344-O1344)</f>
        <v>2.0833333333333259E-2</v>
      </c>
    </row>
    <row r="1345" spans="1:19" ht="10.5" customHeight="1" outlineLevel="1" x14ac:dyDescent="0.2">
      <c r="B1345" s="16"/>
      <c r="C1345" s="13"/>
      <c r="D1345" s="16"/>
      <c r="E1345" s="16"/>
      <c r="F1345" s="16"/>
      <c r="G1345" s="16">
        <f t="shared" si="694"/>
        <v>2.0833333333333259E-2</v>
      </c>
      <c r="H1345" s="16"/>
      <c r="I1345" s="5"/>
      <c r="J1345" s="16"/>
      <c r="K1345" s="16"/>
      <c r="M1345" s="16"/>
      <c r="N1345" s="2">
        <f>N1336</f>
        <v>43451</v>
      </c>
      <c r="O1345" s="5">
        <f t="shared" si="692"/>
        <v>0.54166666666666641</v>
      </c>
      <c r="P1345" s="4">
        <f t="shared" si="693"/>
        <v>0.56249999999999967</v>
      </c>
      <c r="Q1345" s="176" t="s">
        <v>10</v>
      </c>
      <c r="R1345" s="86" t="s">
        <v>967</v>
      </c>
      <c r="S1345" s="5">
        <f>SUM(P1345-O1345)</f>
        <v>2.0833333333333259E-2</v>
      </c>
    </row>
    <row r="1346" spans="1:19" ht="10.5" customHeight="1" outlineLevel="1" x14ac:dyDescent="0.2">
      <c r="B1346" s="16"/>
      <c r="C1346" s="13"/>
      <c r="D1346" s="16"/>
      <c r="E1346" s="16"/>
      <c r="F1346" s="16"/>
      <c r="G1346" s="16">
        <f t="shared" si="694"/>
        <v>2.0833333333333259E-2</v>
      </c>
      <c r="H1346" s="16"/>
      <c r="I1346" s="16"/>
      <c r="J1346" s="16"/>
      <c r="K1346" s="16"/>
      <c r="M1346" s="16"/>
      <c r="N1346" s="2">
        <f>N1336</f>
        <v>43451</v>
      </c>
      <c r="O1346" s="5">
        <f t="shared" si="692"/>
        <v>0.56249999999999967</v>
      </c>
      <c r="P1346" s="4">
        <f t="shared" si="693"/>
        <v>0.58333333333333293</v>
      </c>
      <c r="Q1346" s="176" t="s">
        <v>10</v>
      </c>
      <c r="R1346" s="86" t="s">
        <v>967</v>
      </c>
      <c r="S1346" s="5">
        <f>SUM(P1346-O1346)</f>
        <v>2.0833333333333259E-2</v>
      </c>
    </row>
    <row r="1347" spans="1:19" ht="10.5" customHeight="1" outlineLevel="1" x14ac:dyDescent="0.2">
      <c r="B1347" s="16"/>
      <c r="C1347" s="13"/>
      <c r="D1347" s="16"/>
      <c r="E1347" s="16"/>
      <c r="F1347" s="16"/>
      <c r="G1347" s="16">
        <f t="shared" si="694"/>
        <v>2.0833333333333259E-2</v>
      </c>
      <c r="H1347" s="16"/>
      <c r="I1347" s="16"/>
      <c r="J1347" s="16"/>
      <c r="K1347" s="16"/>
      <c r="L1347" s="16"/>
      <c r="M1347" s="16"/>
      <c r="N1347" s="2">
        <f>N1336</f>
        <v>43451</v>
      </c>
      <c r="O1347" s="5">
        <f t="shared" si="692"/>
        <v>0.58333333333333293</v>
      </c>
      <c r="P1347" s="4">
        <f t="shared" si="693"/>
        <v>0.60416666666666619</v>
      </c>
      <c r="Q1347" s="176" t="s">
        <v>10</v>
      </c>
      <c r="R1347" s="86" t="s">
        <v>972</v>
      </c>
      <c r="S1347" s="5">
        <f t="shared" ref="S1347:S1359" si="696">SUM(P1347-O1347)</f>
        <v>2.0833333333333259E-2</v>
      </c>
    </row>
    <row r="1348" spans="1:19" ht="10.5" customHeight="1" outlineLevel="1" x14ac:dyDescent="0.2">
      <c r="B1348" s="16"/>
      <c r="C1348" s="13"/>
      <c r="D1348" s="16"/>
      <c r="E1348" s="16"/>
      <c r="F1348" s="16"/>
      <c r="G1348" s="16"/>
      <c r="H1348" s="16"/>
      <c r="I1348" s="16"/>
      <c r="J1348" s="16"/>
      <c r="K1348" s="16"/>
      <c r="L1348" s="16">
        <f>S1348</f>
        <v>2.0833333333333259E-2</v>
      </c>
      <c r="M1348" s="16"/>
      <c r="N1348" s="2">
        <f>N1336</f>
        <v>43451</v>
      </c>
      <c r="O1348" s="5">
        <f t="shared" si="692"/>
        <v>0.60416666666666619</v>
      </c>
      <c r="P1348" s="4">
        <f t="shared" si="693"/>
        <v>0.62499999999999944</v>
      </c>
      <c r="Q1348" s="176" t="s">
        <v>687</v>
      </c>
      <c r="R1348" s="86" t="s">
        <v>965</v>
      </c>
      <c r="S1348" s="5">
        <f t="shared" si="696"/>
        <v>2.0833333333333259E-2</v>
      </c>
    </row>
    <row r="1349" spans="1:19" ht="10.5" customHeight="1" outlineLevel="1" x14ac:dyDescent="0.2">
      <c r="B1349" s="16"/>
      <c r="C1349" s="13"/>
      <c r="D1349" s="16"/>
      <c r="E1349" s="16"/>
      <c r="F1349" s="16"/>
      <c r="G1349" s="16"/>
      <c r="H1349" s="16"/>
      <c r="I1349" s="16"/>
      <c r="J1349" s="16"/>
      <c r="K1349" s="16"/>
      <c r="L1349" s="16">
        <f>S1349</f>
        <v>2.0833333333333259E-2</v>
      </c>
      <c r="M1349" s="16"/>
      <c r="N1349" s="2">
        <f>N1336</f>
        <v>43451</v>
      </c>
      <c r="O1349" s="5">
        <f t="shared" si="692"/>
        <v>0.62499999999999944</v>
      </c>
      <c r="P1349" s="4">
        <f t="shared" si="693"/>
        <v>0.6458333333333327</v>
      </c>
      <c r="Q1349" s="176" t="s">
        <v>687</v>
      </c>
      <c r="R1349" s="86" t="s">
        <v>965</v>
      </c>
      <c r="S1349" s="5">
        <f t="shared" si="696"/>
        <v>2.0833333333333259E-2</v>
      </c>
    </row>
    <row r="1350" spans="1:19" ht="10.5" customHeight="1" outlineLevel="1" x14ac:dyDescent="0.2">
      <c r="B1350" s="16"/>
      <c r="C1350" s="13"/>
      <c r="D1350" s="16"/>
      <c r="E1350" s="16"/>
      <c r="F1350" s="16"/>
      <c r="G1350" s="16"/>
      <c r="H1350" s="16"/>
      <c r="I1350" s="16">
        <f t="shared" ref="I1350:I1356" si="697">S1350</f>
        <v>2.0833333333333259E-2</v>
      </c>
      <c r="J1350" s="16"/>
      <c r="K1350" s="16"/>
      <c r="L1350" s="16"/>
      <c r="M1350" s="16"/>
      <c r="N1350" s="2">
        <f>N1336</f>
        <v>43451</v>
      </c>
      <c r="O1350" s="5">
        <f t="shared" si="692"/>
        <v>0.6458333333333327</v>
      </c>
      <c r="P1350" s="4">
        <f t="shared" si="693"/>
        <v>0.66666666666666596</v>
      </c>
      <c r="Q1350" s="176" t="s">
        <v>36</v>
      </c>
      <c r="R1350" s="86" t="s">
        <v>959</v>
      </c>
      <c r="S1350" s="5">
        <f t="shared" si="696"/>
        <v>2.0833333333333259E-2</v>
      </c>
    </row>
    <row r="1351" spans="1:19" ht="10.5" customHeight="1" outlineLevel="1" x14ac:dyDescent="0.2">
      <c r="B1351" s="16"/>
      <c r="C1351" s="13"/>
      <c r="D1351" s="16"/>
      <c r="E1351" s="16"/>
      <c r="F1351" s="16"/>
      <c r="G1351" s="16"/>
      <c r="H1351" s="16"/>
      <c r="I1351" s="16">
        <f t="shared" si="697"/>
        <v>2.0833333333333259E-2</v>
      </c>
      <c r="J1351" s="16"/>
      <c r="K1351" s="16"/>
      <c r="M1351" s="16"/>
      <c r="N1351" s="2">
        <f>N1336</f>
        <v>43451</v>
      </c>
      <c r="O1351" s="5">
        <f t="shared" ref="O1351:O1359" si="698">SUM(P1350)</f>
        <v>0.66666666666666596</v>
      </c>
      <c r="P1351" s="4">
        <f t="shared" si="693"/>
        <v>0.68749999999999922</v>
      </c>
      <c r="Q1351" s="176" t="s">
        <v>36</v>
      </c>
      <c r="R1351" s="86" t="s">
        <v>963</v>
      </c>
      <c r="S1351" s="5">
        <f t="shared" si="696"/>
        <v>2.0833333333333259E-2</v>
      </c>
    </row>
    <row r="1352" spans="1:19" ht="10.5" customHeight="1" outlineLevel="1" x14ac:dyDescent="0.2">
      <c r="B1352" s="16"/>
      <c r="C1352" s="13"/>
      <c r="D1352" s="16"/>
      <c r="E1352" s="16"/>
      <c r="F1352" s="16"/>
      <c r="G1352" s="16"/>
      <c r="H1352" s="16"/>
      <c r="I1352" s="16">
        <f t="shared" si="697"/>
        <v>2.0833333333333259E-2</v>
      </c>
      <c r="J1352" s="16"/>
      <c r="K1352" s="16"/>
      <c r="M1352" s="16"/>
      <c r="N1352" s="2">
        <f>N1336</f>
        <v>43451</v>
      </c>
      <c r="O1352" s="5">
        <f t="shared" si="698"/>
        <v>0.68749999999999922</v>
      </c>
      <c r="P1352" s="4">
        <f t="shared" si="693"/>
        <v>0.70833333333333248</v>
      </c>
      <c r="Q1352" s="176" t="s">
        <v>36</v>
      </c>
      <c r="R1352" s="86" t="s">
        <v>962</v>
      </c>
      <c r="S1352" s="5">
        <f t="shared" si="696"/>
        <v>2.0833333333333259E-2</v>
      </c>
    </row>
    <row r="1353" spans="1:19" ht="10.5" customHeight="1" outlineLevel="1" x14ac:dyDescent="0.2">
      <c r="B1353" s="16"/>
      <c r="C1353" s="13"/>
      <c r="D1353" s="16"/>
      <c r="E1353" s="16"/>
      <c r="F1353" s="16"/>
      <c r="G1353" s="16"/>
      <c r="H1353" s="16"/>
      <c r="I1353" s="16">
        <f t="shared" si="697"/>
        <v>2.0833333333333259E-2</v>
      </c>
      <c r="J1353" s="16"/>
      <c r="K1353" s="16"/>
      <c r="M1353" s="16"/>
      <c r="N1353" s="2">
        <f>N1336</f>
        <v>43451</v>
      </c>
      <c r="O1353" s="5">
        <f t="shared" si="698"/>
        <v>0.70833333333333248</v>
      </c>
      <c r="P1353" s="4">
        <f t="shared" si="693"/>
        <v>0.72916666666666574</v>
      </c>
      <c r="Q1353" s="176" t="s">
        <v>36</v>
      </c>
      <c r="R1353" s="86" t="s">
        <v>1015</v>
      </c>
      <c r="S1353" s="5">
        <f t="shared" si="696"/>
        <v>2.0833333333333259E-2</v>
      </c>
    </row>
    <row r="1354" spans="1:19" ht="10.5" customHeight="1" outlineLevel="1" x14ac:dyDescent="0.2">
      <c r="B1354" s="16"/>
      <c r="C1354" s="13"/>
      <c r="D1354" s="16"/>
      <c r="E1354" s="16"/>
      <c r="F1354" s="16"/>
      <c r="G1354" s="16"/>
      <c r="H1354" s="16"/>
      <c r="I1354" s="16">
        <f t="shared" si="697"/>
        <v>2.0833333333333259E-2</v>
      </c>
      <c r="J1354" s="16"/>
      <c r="K1354" s="16"/>
      <c r="M1354" s="16"/>
      <c r="N1354" s="2">
        <f>N1336</f>
        <v>43451</v>
      </c>
      <c r="O1354" s="5">
        <f t="shared" si="698"/>
        <v>0.72916666666666574</v>
      </c>
      <c r="P1354" s="4">
        <f t="shared" si="693"/>
        <v>0.749999999999999</v>
      </c>
      <c r="Q1354" s="176" t="s">
        <v>36</v>
      </c>
      <c r="R1354" s="86" t="s">
        <v>959</v>
      </c>
      <c r="S1354" s="5">
        <f t="shared" si="696"/>
        <v>2.0833333333333259E-2</v>
      </c>
    </row>
    <row r="1355" spans="1:19" ht="10.5" customHeight="1" outlineLevel="1" x14ac:dyDescent="0.2">
      <c r="B1355" s="16"/>
      <c r="C1355" s="13"/>
      <c r="D1355" s="16"/>
      <c r="E1355" s="16"/>
      <c r="F1355" s="16"/>
      <c r="G1355" s="16"/>
      <c r="H1355" s="16"/>
      <c r="I1355" s="16">
        <f t="shared" si="697"/>
        <v>2.0833333333333259E-2</v>
      </c>
      <c r="J1355" s="16"/>
      <c r="K1355" s="16"/>
      <c r="M1355" s="16"/>
      <c r="N1355" s="2">
        <f>N1336</f>
        <v>43451</v>
      </c>
      <c r="O1355" s="5">
        <f t="shared" si="698"/>
        <v>0.749999999999999</v>
      </c>
      <c r="P1355" s="4">
        <f t="shared" si="693"/>
        <v>0.77083333333333226</v>
      </c>
      <c r="Q1355" s="176" t="s">
        <v>36</v>
      </c>
      <c r="R1355" s="86" t="s">
        <v>1015</v>
      </c>
      <c r="S1355" s="5">
        <f t="shared" si="696"/>
        <v>2.0833333333333259E-2</v>
      </c>
    </row>
    <row r="1356" spans="1:19" ht="10.5" customHeight="1" outlineLevel="1" x14ac:dyDescent="0.2">
      <c r="B1356" s="16"/>
      <c r="C1356" s="13"/>
      <c r="D1356" s="16"/>
      <c r="E1356" s="16"/>
      <c r="F1356" s="16"/>
      <c r="G1356" s="16"/>
      <c r="H1356" s="16"/>
      <c r="I1356" s="16">
        <f t="shared" si="697"/>
        <v>2.0833333333333259E-2</v>
      </c>
      <c r="J1356" s="16"/>
      <c r="K1356" s="16"/>
      <c r="M1356" s="16"/>
      <c r="N1356" s="2">
        <f>N1336</f>
        <v>43451</v>
      </c>
      <c r="O1356" s="5">
        <f t="shared" si="698"/>
        <v>0.77083333333333226</v>
      </c>
      <c r="P1356" s="4">
        <f t="shared" si="693"/>
        <v>0.79166666666666552</v>
      </c>
      <c r="Q1356" s="176" t="s">
        <v>36</v>
      </c>
      <c r="R1356" s="86" t="s">
        <v>1015</v>
      </c>
      <c r="S1356" s="5">
        <f t="shared" si="696"/>
        <v>2.0833333333333259E-2</v>
      </c>
    </row>
    <row r="1357" spans="1:19" ht="10.5" customHeight="1" outlineLevel="1" x14ac:dyDescent="0.2">
      <c r="B1357" s="16"/>
      <c r="C1357" s="13"/>
      <c r="D1357" s="16"/>
      <c r="E1357" s="16"/>
      <c r="F1357" s="16"/>
      <c r="G1357" s="16">
        <f t="shared" ref="G1357:G1358" si="699">S1357</f>
        <v>0</v>
      </c>
      <c r="H1357" s="16"/>
      <c r="I1357" s="16"/>
      <c r="J1357" s="16"/>
      <c r="K1357" s="16"/>
      <c r="M1357" s="16"/>
      <c r="N1357" s="2">
        <f>N1336</f>
        <v>43451</v>
      </c>
      <c r="O1357" s="5">
        <f t="shared" si="698"/>
        <v>0.79166666666666552</v>
      </c>
      <c r="P1357" s="4">
        <f t="shared" si="693"/>
        <v>0.81249999999999878</v>
      </c>
      <c r="Q1357" s="98" t="s">
        <v>23</v>
      </c>
      <c r="R1357" s="6" t="s">
        <v>973</v>
      </c>
      <c r="S1357" s="5"/>
    </row>
    <row r="1358" spans="1:19" ht="10.5" customHeight="1" outlineLevel="1" x14ac:dyDescent="0.2">
      <c r="B1358" s="16"/>
      <c r="C1358" s="13"/>
      <c r="D1358" s="16"/>
      <c r="E1358" s="16"/>
      <c r="F1358" s="16"/>
      <c r="G1358" s="16">
        <f t="shared" si="699"/>
        <v>0</v>
      </c>
      <c r="H1358" s="16"/>
      <c r="I1358" s="16"/>
      <c r="J1358" s="16"/>
      <c r="K1358" s="16"/>
      <c r="M1358" s="16"/>
      <c r="N1358" s="2">
        <f>N1336</f>
        <v>43451</v>
      </c>
      <c r="O1358" s="5">
        <f t="shared" si="698"/>
        <v>0.81249999999999878</v>
      </c>
      <c r="P1358" s="4">
        <f t="shared" si="693"/>
        <v>0.83333333333333204</v>
      </c>
      <c r="Q1358" s="98" t="s">
        <v>23</v>
      </c>
      <c r="R1358" s="6" t="s">
        <v>973</v>
      </c>
      <c r="S1358" s="5"/>
    </row>
    <row r="1359" spans="1:19" ht="10.5" customHeight="1" outlineLevel="1" thickBot="1" x14ac:dyDescent="0.25">
      <c r="B1359" s="16"/>
      <c r="C1359" s="13"/>
      <c r="D1359" s="16"/>
      <c r="E1359" s="16"/>
      <c r="F1359" s="16"/>
      <c r="G1359" s="16"/>
      <c r="H1359" s="16"/>
      <c r="I1359" s="16">
        <f>S1359</f>
        <v>2.0833333333333259E-2</v>
      </c>
      <c r="J1359" s="16"/>
      <c r="K1359" s="16"/>
      <c r="M1359" s="16"/>
      <c r="N1359" s="2">
        <f>N1336</f>
        <v>43451</v>
      </c>
      <c r="O1359" s="5">
        <f t="shared" si="698"/>
        <v>0.83333333333333204</v>
      </c>
      <c r="P1359" s="4">
        <f t="shared" si="693"/>
        <v>0.8541666666666653</v>
      </c>
      <c r="Q1359" s="176" t="s">
        <v>36</v>
      </c>
      <c r="R1359" s="86" t="s">
        <v>959</v>
      </c>
      <c r="S1359" s="5">
        <f t="shared" si="696"/>
        <v>2.0833333333333259E-2</v>
      </c>
    </row>
    <row r="1360" spans="1:19" ht="10.5" customHeight="1" outlineLevel="1" x14ac:dyDescent="0.2">
      <c r="A1360" s="17">
        <f t="shared" ref="A1360:M1360" si="700">SUM(A1337:A1359)</f>
        <v>0</v>
      </c>
      <c r="B1360" s="17">
        <f t="shared" si="700"/>
        <v>4.166666666666663E-2</v>
      </c>
      <c r="C1360" s="17">
        <f t="shared" si="700"/>
        <v>0</v>
      </c>
      <c r="D1360" s="17">
        <f t="shared" si="700"/>
        <v>4.166666666666663E-2</v>
      </c>
      <c r="E1360" s="17">
        <f t="shared" si="700"/>
        <v>0</v>
      </c>
      <c r="F1360" s="17">
        <f t="shared" si="700"/>
        <v>0</v>
      </c>
      <c r="G1360" s="17">
        <f t="shared" si="700"/>
        <v>0.14583333333333293</v>
      </c>
      <c r="H1360" s="17">
        <f t="shared" si="700"/>
        <v>0</v>
      </c>
      <c r="I1360" s="17">
        <f t="shared" si="700"/>
        <v>0.16666666666666607</v>
      </c>
      <c r="J1360" s="17">
        <f t="shared" si="700"/>
        <v>0</v>
      </c>
      <c r="K1360" s="17">
        <f t="shared" si="700"/>
        <v>0</v>
      </c>
      <c r="L1360" s="17">
        <f t="shared" si="700"/>
        <v>4.1666666666666519E-2</v>
      </c>
      <c r="M1360" s="17">
        <f t="shared" si="700"/>
        <v>0</v>
      </c>
      <c r="N1360" s="55" t="b">
        <f>SUM(A1360:M1360) = S1360</f>
        <v>1</v>
      </c>
      <c r="O1360" s="23"/>
      <c r="P1360" s="23"/>
      <c r="Q1360" s="167"/>
      <c r="R1360" s="167"/>
      <c r="S1360" s="17">
        <f>SUM(S1337:S1359)</f>
        <v>0.43749999999999878</v>
      </c>
    </row>
    <row r="1361" spans="1:19" ht="10.5" customHeight="1" outlineLevel="1" x14ac:dyDescent="0.2">
      <c r="A1361" s="18">
        <f t="shared" ref="A1361:E1361" si="701">(A1360-INT(A1360))*24</f>
        <v>0</v>
      </c>
      <c r="B1361" s="18">
        <f t="shared" si="701"/>
        <v>0.99999999999999911</v>
      </c>
      <c r="C1361" s="18">
        <f t="shared" si="701"/>
        <v>0</v>
      </c>
      <c r="D1361" s="18">
        <f t="shared" si="701"/>
        <v>0.99999999999999911</v>
      </c>
      <c r="E1361" s="18">
        <f t="shared" si="701"/>
        <v>0</v>
      </c>
      <c r="F1361" s="18">
        <f>(F1360-INT(F1360))*24</f>
        <v>0</v>
      </c>
      <c r="G1361" s="18">
        <f>(G1360-INT(G1360))*24</f>
        <v>3.4999999999999902</v>
      </c>
      <c r="H1361" s="18">
        <f>(H1360-INT(H1360))*24</f>
        <v>0</v>
      </c>
      <c r="I1361" s="18">
        <f>(I1360-INT(I1360))*24</f>
        <v>3.9999999999999858</v>
      </c>
      <c r="J1361" s="18">
        <f t="shared" ref="J1361" si="702">(J1360-INT(J1360))*24</f>
        <v>0</v>
      </c>
      <c r="K1361" s="18"/>
      <c r="L1361" s="18">
        <f t="shared" ref="L1361:M1361" si="703">(L1360-INT(L1360))*24</f>
        <v>0.99999999999999645</v>
      </c>
      <c r="M1361" s="57">
        <f t="shared" si="703"/>
        <v>0</v>
      </c>
      <c r="N1361" s="26">
        <f>SUM(A1361:M1361)</f>
        <v>10.499999999999972</v>
      </c>
      <c r="O1361" s="24"/>
      <c r="P1361" s="24"/>
      <c r="Q1361" s="168"/>
      <c r="R1361" s="168"/>
      <c r="S1361" s="52"/>
    </row>
    <row r="1362" spans="1:19" ht="10.5" customHeight="1" outlineLevel="1" thickBot="1" x14ac:dyDescent="0.25">
      <c r="A1362" s="27"/>
      <c r="B1362" s="19"/>
      <c r="C1362" s="19"/>
      <c r="D1362" s="20">
        <f>SUM(A1361:D1361)</f>
        <v>1.9999999999999982</v>
      </c>
      <c r="E1362" s="20">
        <f t="shared" ref="E1362:J1362" si="704">E1361</f>
        <v>0</v>
      </c>
      <c r="F1362" s="20">
        <f t="shared" si="704"/>
        <v>0</v>
      </c>
      <c r="G1362" s="20">
        <f t="shared" si="704"/>
        <v>3.4999999999999902</v>
      </c>
      <c r="H1362" s="20">
        <f t="shared" si="704"/>
        <v>0</v>
      </c>
      <c r="I1362" s="20">
        <f t="shared" si="704"/>
        <v>3.9999999999999858</v>
      </c>
      <c r="J1362" s="20">
        <f t="shared" si="704"/>
        <v>0</v>
      </c>
      <c r="K1362" s="20"/>
      <c r="L1362" s="20">
        <f t="shared" ref="L1362:M1362" si="705">L1361</f>
        <v>0.99999999999999645</v>
      </c>
      <c r="M1362" s="58">
        <f t="shared" si="705"/>
        <v>0</v>
      </c>
      <c r="N1362" s="60">
        <f>S1362</f>
        <v>0.43749999999999878</v>
      </c>
      <c r="O1362" s="25"/>
      <c r="P1362" s="25"/>
      <c r="Q1362" s="169"/>
      <c r="R1362" s="169"/>
      <c r="S1362" s="54">
        <f>SUM(S1360:S1361)</f>
        <v>0.43749999999999878</v>
      </c>
    </row>
    <row r="1363" spans="1:19" ht="10.5" customHeight="1" outlineLevel="1" thickBot="1" x14ac:dyDescent="0.25">
      <c r="A1363" s="39"/>
      <c r="B1363" s="40" t="s">
        <v>252</v>
      </c>
      <c r="C1363" s="40" t="s">
        <v>19</v>
      </c>
      <c r="D1363" s="40" t="s">
        <v>3</v>
      </c>
      <c r="E1363" s="59" t="s">
        <v>24</v>
      </c>
      <c r="F1363" s="40" t="s">
        <v>12</v>
      </c>
      <c r="G1363" s="39" t="s">
        <v>10</v>
      </c>
      <c r="H1363" s="39" t="s">
        <v>11</v>
      </c>
      <c r="I1363" s="39" t="s">
        <v>15</v>
      </c>
      <c r="J1363" s="39" t="s">
        <v>13</v>
      </c>
      <c r="K1363" s="39" t="s">
        <v>368</v>
      </c>
      <c r="L1363" s="39" t="s">
        <v>687</v>
      </c>
      <c r="M1363" s="59" t="s">
        <v>26</v>
      </c>
      <c r="N1363" s="56">
        <f>N1336+1</f>
        <v>43452</v>
      </c>
      <c r="O1363" s="4">
        <v>0.39583333333333331</v>
      </c>
      <c r="P1363" s="4">
        <f>O1363</f>
        <v>0.39583333333333331</v>
      </c>
      <c r="Q1363" s="47" t="s">
        <v>23</v>
      </c>
      <c r="R1363" s="86" t="s">
        <v>632</v>
      </c>
      <c r="S1363" s="5" t="s">
        <v>56</v>
      </c>
    </row>
    <row r="1364" spans="1:19" ht="10.5" customHeight="1" outlineLevel="1" x14ac:dyDescent="0.2">
      <c r="B1364" s="16"/>
      <c r="C1364" s="13"/>
      <c r="D1364" s="16">
        <f>S1364</f>
        <v>2.0833333333333315E-2</v>
      </c>
      <c r="E1364" s="16"/>
      <c r="F1364" s="13"/>
      <c r="G1364" s="16"/>
      <c r="H1364" s="16"/>
      <c r="I1364" s="16"/>
      <c r="J1364" s="16"/>
      <c r="M1364" s="16"/>
      <c r="N1364" s="2">
        <f>N1363</f>
        <v>43452</v>
      </c>
      <c r="O1364" s="5">
        <f t="shared" ref="O1364:O1377" si="706">SUM(P1363)</f>
        <v>0.39583333333333331</v>
      </c>
      <c r="P1364" s="4">
        <f t="shared" ref="P1364:P1380" si="707">P1363+0.0208333333333333</f>
        <v>0.41666666666666663</v>
      </c>
      <c r="Q1364" s="176" t="s">
        <v>3</v>
      </c>
      <c r="R1364" s="6" t="s">
        <v>21</v>
      </c>
      <c r="S1364" s="5">
        <f>SUM(P1364-O1364)</f>
        <v>2.0833333333333315E-2</v>
      </c>
    </row>
    <row r="1365" spans="1:19" ht="10.5" customHeight="1" outlineLevel="1" x14ac:dyDescent="0.2">
      <c r="B1365" s="16"/>
      <c r="C1365" s="16"/>
      <c r="D1365" s="16"/>
      <c r="E1365" s="16"/>
      <c r="F1365" s="16"/>
      <c r="G1365" s="16">
        <f t="shared" ref="G1365:G1374" si="708">S1365</f>
        <v>2.0833333333333315E-2</v>
      </c>
      <c r="H1365" s="16"/>
      <c r="I1365" s="16"/>
      <c r="J1365" s="16"/>
      <c r="K1365" s="16"/>
      <c r="M1365" s="16"/>
      <c r="N1365" s="2">
        <f>N1363</f>
        <v>43452</v>
      </c>
      <c r="O1365" s="5">
        <f t="shared" si="706"/>
        <v>0.41666666666666663</v>
      </c>
      <c r="P1365" s="4">
        <f t="shared" si="707"/>
        <v>0.43749999999999994</v>
      </c>
      <c r="Q1365" s="176" t="s">
        <v>10</v>
      </c>
      <c r="R1365" s="86" t="s">
        <v>968</v>
      </c>
      <c r="S1365" s="5">
        <f>SUM(P1365-O1365)</f>
        <v>2.0833333333333315E-2</v>
      </c>
    </row>
    <row r="1366" spans="1:19" ht="10.5" customHeight="1" outlineLevel="1" x14ac:dyDescent="0.2">
      <c r="B1366" s="16"/>
      <c r="C1366" s="13"/>
      <c r="D1366" s="16"/>
      <c r="E1366" s="16"/>
      <c r="F1366" s="13"/>
      <c r="G1366" s="16">
        <f t="shared" si="708"/>
        <v>2.0833333333333315E-2</v>
      </c>
      <c r="H1366" s="16"/>
      <c r="I1366" s="16"/>
      <c r="J1366" s="16"/>
      <c r="K1366" s="16"/>
      <c r="L1366" s="16"/>
      <c r="M1366" s="13"/>
      <c r="N1366" s="2">
        <f>N1363</f>
        <v>43452</v>
      </c>
      <c r="O1366" s="5">
        <f t="shared" si="706"/>
        <v>0.43749999999999994</v>
      </c>
      <c r="P1366" s="4">
        <f t="shared" si="707"/>
        <v>0.45833333333333326</v>
      </c>
      <c r="Q1366" s="176" t="s">
        <v>10</v>
      </c>
      <c r="R1366" s="86" t="s">
        <v>968</v>
      </c>
      <c r="S1366" s="5">
        <f>SUM(P1366-O1366)</f>
        <v>2.0833333333333315E-2</v>
      </c>
    </row>
    <row r="1367" spans="1:19" ht="10.5" customHeight="1" outlineLevel="1" x14ac:dyDescent="0.2">
      <c r="B1367" s="16"/>
      <c r="C1367" s="13"/>
      <c r="D1367" s="5"/>
      <c r="E1367" s="16"/>
      <c r="F1367" s="16"/>
      <c r="G1367" s="16">
        <f t="shared" si="708"/>
        <v>2.0833333333333315E-2</v>
      </c>
      <c r="H1367" s="16"/>
      <c r="I1367" s="16"/>
      <c r="J1367" s="16"/>
      <c r="K1367" s="16"/>
      <c r="L1367" s="16"/>
      <c r="M1367" s="16"/>
      <c r="N1367" s="2">
        <f>N1363</f>
        <v>43452</v>
      </c>
      <c r="O1367" s="5">
        <f t="shared" si="706"/>
        <v>0.45833333333333326</v>
      </c>
      <c r="P1367" s="4">
        <f t="shared" si="707"/>
        <v>0.47916666666666657</v>
      </c>
      <c r="Q1367" s="176" t="s">
        <v>10</v>
      </c>
      <c r="R1367" s="86" t="s">
        <v>974</v>
      </c>
      <c r="S1367" s="5">
        <f>SUM(P1367-O1367)</f>
        <v>2.0833333333333315E-2</v>
      </c>
    </row>
    <row r="1368" spans="1:19" ht="10.5" customHeight="1" outlineLevel="1" x14ac:dyDescent="0.2">
      <c r="B1368" s="16"/>
      <c r="C1368" s="13"/>
      <c r="D1368" s="5"/>
      <c r="E1368" s="16"/>
      <c r="F1368" s="16"/>
      <c r="G1368" s="16">
        <f t="shared" si="708"/>
        <v>2.0833333333333315E-2</v>
      </c>
      <c r="H1368" s="16"/>
      <c r="I1368" s="16"/>
      <c r="J1368" s="16"/>
      <c r="K1368" s="16"/>
      <c r="L1368" s="16"/>
      <c r="M1368" s="16"/>
      <c r="N1368" s="2">
        <f>N1363</f>
        <v>43452</v>
      </c>
      <c r="O1368" s="5">
        <f t="shared" si="706"/>
        <v>0.47916666666666657</v>
      </c>
      <c r="P1368" s="4">
        <f t="shared" si="707"/>
        <v>0.49999999999999989</v>
      </c>
      <c r="Q1368" s="176" t="s">
        <v>10</v>
      </c>
      <c r="R1368" s="86" t="s">
        <v>974</v>
      </c>
      <c r="S1368" s="5">
        <f>SUM(P1368-O1368)</f>
        <v>2.0833333333333315E-2</v>
      </c>
    </row>
    <row r="1369" spans="1:19" ht="10.5" customHeight="1" outlineLevel="1" x14ac:dyDescent="0.2">
      <c r="B1369" s="16"/>
      <c r="C1369" s="13"/>
      <c r="D1369" s="16"/>
      <c r="E1369" s="16"/>
      <c r="F1369" s="13"/>
      <c r="G1369" s="16">
        <f t="shared" si="708"/>
        <v>2.0833333333333259E-2</v>
      </c>
      <c r="H1369" s="16"/>
      <c r="I1369" s="16"/>
      <c r="J1369" s="16"/>
      <c r="K1369" s="16"/>
      <c r="L1369" s="16"/>
      <c r="M1369" s="16"/>
      <c r="N1369" s="2">
        <f>N1363</f>
        <v>43452</v>
      </c>
      <c r="O1369" s="5">
        <f t="shared" si="706"/>
        <v>0.49999999999999989</v>
      </c>
      <c r="P1369" s="4">
        <f t="shared" si="707"/>
        <v>0.52083333333333315</v>
      </c>
      <c r="Q1369" s="176" t="s">
        <v>10</v>
      </c>
      <c r="R1369" s="86" t="s">
        <v>974</v>
      </c>
      <c r="S1369" s="5">
        <f t="shared" ref="S1369:S1380" si="709">SUM(P1369-O1369)</f>
        <v>2.0833333333333259E-2</v>
      </c>
    </row>
    <row r="1370" spans="1:19" ht="10.5" customHeight="1" outlineLevel="1" x14ac:dyDescent="0.2">
      <c r="B1370" s="16"/>
      <c r="C1370" s="13"/>
      <c r="D1370" s="16"/>
      <c r="E1370" s="16"/>
      <c r="F1370" s="16"/>
      <c r="G1370" s="16">
        <f t="shared" si="708"/>
        <v>2.0833333333333259E-2</v>
      </c>
      <c r="H1370" s="16"/>
      <c r="I1370" s="16"/>
      <c r="J1370" s="16"/>
      <c r="K1370" s="16"/>
      <c r="L1370" s="16"/>
      <c r="M1370" s="13"/>
      <c r="N1370" s="2">
        <f>N1363</f>
        <v>43452</v>
      </c>
      <c r="O1370" s="5">
        <f t="shared" si="706"/>
        <v>0.52083333333333315</v>
      </c>
      <c r="P1370" s="4">
        <f t="shared" si="707"/>
        <v>0.54166666666666641</v>
      </c>
      <c r="Q1370" s="176" t="s">
        <v>10</v>
      </c>
      <c r="R1370" s="86" t="s">
        <v>974</v>
      </c>
      <c r="S1370" s="5">
        <f t="shared" si="709"/>
        <v>2.0833333333333259E-2</v>
      </c>
    </row>
    <row r="1371" spans="1:19" ht="10.5" customHeight="1" outlineLevel="1" x14ac:dyDescent="0.2">
      <c r="B1371" s="16"/>
      <c r="C1371" s="13"/>
      <c r="D1371" s="16"/>
      <c r="E1371" s="16"/>
      <c r="F1371" s="16"/>
      <c r="G1371" s="16">
        <f t="shared" si="708"/>
        <v>2.0833333333333259E-2</v>
      </c>
      <c r="H1371" s="16"/>
      <c r="I1371" s="16"/>
      <c r="J1371" s="16"/>
      <c r="K1371" s="16"/>
      <c r="L1371" s="16"/>
      <c r="M1371" s="13"/>
      <c r="N1371" s="2">
        <f>N1363</f>
        <v>43452</v>
      </c>
      <c r="O1371" s="5">
        <f t="shared" si="706"/>
        <v>0.54166666666666641</v>
      </c>
      <c r="P1371" s="4">
        <f t="shared" si="707"/>
        <v>0.56249999999999967</v>
      </c>
      <c r="Q1371" s="176" t="s">
        <v>10</v>
      </c>
      <c r="R1371" s="86" t="s">
        <v>974</v>
      </c>
      <c r="S1371" s="5">
        <f t="shared" si="709"/>
        <v>2.0833333333333259E-2</v>
      </c>
    </row>
    <row r="1372" spans="1:19" ht="10.5" customHeight="1" outlineLevel="1" x14ac:dyDescent="0.2">
      <c r="B1372" s="16"/>
      <c r="C1372" s="13"/>
      <c r="D1372" s="16"/>
      <c r="E1372" s="16"/>
      <c r="F1372" s="16"/>
      <c r="G1372" s="16">
        <f t="shared" si="708"/>
        <v>2.0833333333333259E-2</v>
      </c>
      <c r="H1372" s="16"/>
      <c r="I1372" s="16"/>
      <c r="J1372" s="16"/>
      <c r="L1372" s="16"/>
      <c r="M1372" s="13"/>
      <c r="N1372" s="2">
        <f>N1363</f>
        <v>43452</v>
      </c>
      <c r="O1372" s="5">
        <f t="shared" si="706"/>
        <v>0.56249999999999967</v>
      </c>
      <c r="P1372" s="4">
        <f t="shared" si="707"/>
        <v>0.58333333333333293</v>
      </c>
      <c r="Q1372" s="176" t="s">
        <v>10</v>
      </c>
      <c r="R1372" s="86" t="s">
        <v>974</v>
      </c>
      <c r="S1372" s="5">
        <f t="shared" si="709"/>
        <v>2.0833333333333259E-2</v>
      </c>
    </row>
    <row r="1373" spans="1:19" ht="10.5" customHeight="1" outlineLevel="1" x14ac:dyDescent="0.2">
      <c r="B1373" s="16"/>
      <c r="C1373" s="16"/>
      <c r="D1373" s="16"/>
      <c r="E1373" s="16"/>
      <c r="F1373" s="16"/>
      <c r="G1373" s="16">
        <f t="shared" si="708"/>
        <v>2.0833333333333259E-2</v>
      </c>
      <c r="H1373" s="16"/>
      <c r="I1373" s="16"/>
      <c r="J1373" s="16"/>
      <c r="K1373" s="16"/>
      <c r="L1373" s="16"/>
      <c r="M1373" s="13"/>
      <c r="N1373" s="2">
        <f>N1363</f>
        <v>43452</v>
      </c>
      <c r="O1373" s="5">
        <f t="shared" si="706"/>
        <v>0.58333333333333293</v>
      </c>
      <c r="P1373" s="4">
        <f t="shared" si="707"/>
        <v>0.60416666666666619</v>
      </c>
      <c r="Q1373" s="176" t="s">
        <v>10</v>
      </c>
      <c r="R1373" s="86" t="s">
        <v>974</v>
      </c>
      <c r="S1373" s="5">
        <f t="shared" si="709"/>
        <v>2.0833333333333259E-2</v>
      </c>
    </row>
    <row r="1374" spans="1:19" ht="10.5" customHeight="1" outlineLevel="1" x14ac:dyDescent="0.2">
      <c r="A1374" s="16"/>
      <c r="B1374" s="16"/>
      <c r="C1374" s="16"/>
      <c r="D1374" s="16"/>
      <c r="E1374" s="16"/>
      <c r="F1374" s="13"/>
      <c r="G1374" s="16">
        <f t="shared" si="708"/>
        <v>2.0833333333333259E-2</v>
      </c>
      <c r="H1374" s="16"/>
      <c r="I1374" s="16"/>
      <c r="J1374" s="16"/>
      <c r="K1374" s="16"/>
      <c r="L1374" s="16"/>
      <c r="M1374" s="16"/>
      <c r="N1374" s="2">
        <f>N1363</f>
        <v>43452</v>
      </c>
      <c r="O1374" s="5">
        <f t="shared" si="706"/>
        <v>0.60416666666666619</v>
      </c>
      <c r="P1374" s="4">
        <f t="shared" si="707"/>
        <v>0.62499999999999944</v>
      </c>
      <c r="Q1374" s="176" t="s">
        <v>10</v>
      </c>
      <c r="R1374" s="86" t="s">
        <v>974</v>
      </c>
      <c r="S1374" s="5">
        <f t="shared" si="709"/>
        <v>2.0833333333333259E-2</v>
      </c>
    </row>
    <row r="1375" spans="1:19" ht="10.5" customHeight="1" outlineLevel="1" x14ac:dyDescent="0.2">
      <c r="B1375" s="16"/>
      <c r="C1375" s="16"/>
      <c r="D1375" s="16">
        <f>S1375</f>
        <v>2.0833333333333259E-2</v>
      </c>
      <c r="E1375" s="16"/>
      <c r="F1375" s="16"/>
      <c r="G1375" s="16"/>
      <c r="H1375" s="16"/>
      <c r="I1375" s="16"/>
      <c r="J1375" s="16"/>
      <c r="K1375" s="16"/>
      <c r="L1375" s="16"/>
      <c r="M1375" s="16"/>
      <c r="N1375" s="2">
        <f>N1363</f>
        <v>43452</v>
      </c>
      <c r="O1375" s="5">
        <f t="shared" si="706"/>
        <v>0.62499999999999944</v>
      </c>
      <c r="P1375" s="4">
        <f t="shared" si="707"/>
        <v>0.6458333333333327</v>
      </c>
      <c r="Q1375" s="176" t="s">
        <v>3</v>
      </c>
      <c r="R1375" s="6" t="s">
        <v>21</v>
      </c>
      <c r="S1375" s="5">
        <f t="shared" si="709"/>
        <v>2.0833333333333259E-2</v>
      </c>
    </row>
    <row r="1376" spans="1:19" ht="10.5" customHeight="1" outlineLevel="1" x14ac:dyDescent="0.2">
      <c r="B1376" s="16"/>
      <c r="C1376" s="16"/>
      <c r="D1376" s="16"/>
      <c r="E1376" s="16"/>
      <c r="F1376" s="16"/>
      <c r="G1376" s="16">
        <f>S1376</f>
        <v>2.0833333333333259E-2</v>
      </c>
      <c r="H1376" s="16"/>
      <c r="I1376" s="16"/>
      <c r="J1376" s="16"/>
      <c r="K1376" s="16"/>
      <c r="L1376" s="16"/>
      <c r="M1376" s="16"/>
      <c r="N1376" s="2">
        <f>N1363</f>
        <v>43452</v>
      </c>
      <c r="O1376" s="5">
        <f t="shared" si="706"/>
        <v>0.6458333333333327</v>
      </c>
      <c r="P1376" s="4">
        <f t="shared" si="707"/>
        <v>0.66666666666666596</v>
      </c>
      <c r="Q1376" s="176" t="s">
        <v>10</v>
      </c>
      <c r="R1376" s="86" t="s">
        <v>974</v>
      </c>
      <c r="S1376" s="5">
        <f t="shared" si="709"/>
        <v>2.0833333333333259E-2</v>
      </c>
    </row>
    <row r="1377" spans="1:19" ht="10.5" customHeight="1" outlineLevel="1" x14ac:dyDescent="0.2">
      <c r="B1377" s="16"/>
      <c r="C1377" s="16"/>
      <c r="D1377" s="16"/>
      <c r="E1377" s="16"/>
      <c r="F1377" s="16"/>
      <c r="G1377" s="16">
        <f>S1377</f>
        <v>2.0833333333333259E-2</v>
      </c>
      <c r="H1377" s="16"/>
      <c r="I1377" s="16"/>
      <c r="J1377" s="16"/>
      <c r="K1377" s="16"/>
      <c r="L1377" s="16"/>
      <c r="M1377" s="16"/>
      <c r="N1377" s="2">
        <f>N1363</f>
        <v>43452</v>
      </c>
      <c r="O1377" s="5">
        <f t="shared" si="706"/>
        <v>0.66666666666666596</v>
      </c>
      <c r="P1377" s="4">
        <f t="shared" si="707"/>
        <v>0.68749999999999922</v>
      </c>
      <c r="Q1377" s="176" t="s">
        <v>10</v>
      </c>
      <c r="R1377" s="86" t="s">
        <v>974</v>
      </c>
      <c r="S1377" s="5">
        <f t="shared" si="709"/>
        <v>2.0833333333333259E-2</v>
      </c>
    </row>
    <row r="1378" spans="1:19" ht="10.5" customHeight="1" outlineLevel="1" x14ac:dyDescent="0.2">
      <c r="B1378" s="16"/>
      <c r="C1378" s="13"/>
      <c r="D1378" s="16"/>
      <c r="E1378" s="16"/>
      <c r="F1378" s="16"/>
      <c r="G1378" s="16"/>
      <c r="H1378" s="16"/>
      <c r="I1378" s="16"/>
      <c r="J1378" s="16"/>
      <c r="K1378" s="16"/>
      <c r="L1378" s="16">
        <f>S1378</f>
        <v>2.0833333333333259E-2</v>
      </c>
      <c r="M1378" s="16"/>
      <c r="N1378" s="2">
        <f>N1363</f>
        <v>43452</v>
      </c>
      <c r="O1378" s="5">
        <f t="shared" ref="O1378:O1380" si="710">SUM(P1377)</f>
        <v>0.68749999999999922</v>
      </c>
      <c r="P1378" s="4">
        <f t="shared" si="707"/>
        <v>0.70833333333333248</v>
      </c>
      <c r="Q1378" s="176" t="s">
        <v>687</v>
      </c>
      <c r="R1378" s="86" t="s">
        <v>975</v>
      </c>
      <c r="S1378" s="5">
        <f t="shared" si="709"/>
        <v>2.0833333333333259E-2</v>
      </c>
    </row>
    <row r="1379" spans="1:19" ht="10.5" customHeight="1" outlineLevel="1" x14ac:dyDescent="0.2">
      <c r="B1379" s="16"/>
      <c r="C1379" s="13"/>
      <c r="D1379" s="16"/>
      <c r="E1379" s="16"/>
      <c r="F1379" s="16"/>
      <c r="G1379" s="16">
        <f>S1379</f>
        <v>2.0833333333333259E-2</v>
      </c>
      <c r="H1379" s="16"/>
      <c r="I1379" s="16"/>
      <c r="J1379" s="16"/>
      <c r="K1379" s="16"/>
      <c r="L1379" s="16"/>
      <c r="M1379" s="16"/>
      <c r="N1379" s="2">
        <f>N1363</f>
        <v>43452</v>
      </c>
      <c r="O1379" s="5">
        <f t="shared" si="710"/>
        <v>0.70833333333333248</v>
      </c>
      <c r="P1379" s="4">
        <f t="shared" si="707"/>
        <v>0.72916666666666574</v>
      </c>
      <c r="Q1379" s="176" t="s">
        <v>10</v>
      </c>
      <c r="R1379" s="86" t="s">
        <v>974</v>
      </c>
      <c r="S1379" s="5">
        <f t="shared" si="709"/>
        <v>2.0833333333333259E-2</v>
      </c>
    </row>
    <row r="1380" spans="1:19" ht="10.5" customHeight="1" outlineLevel="1" thickBot="1" x14ac:dyDescent="0.25">
      <c r="B1380" s="16"/>
      <c r="C1380" s="13"/>
      <c r="D1380" s="16"/>
      <c r="E1380" s="16"/>
      <c r="F1380" s="16"/>
      <c r="G1380" s="16">
        <f>S1380</f>
        <v>2.0833333333333259E-2</v>
      </c>
      <c r="H1380" s="16"/>
      <c r="I1380" s="16"/>
      <c r="J1380" s="16"/>
      <c r="K1380" s="16"/>
      <c r="L1380" s="16"/>
      <c r="M1380" s="16"/>
      <c r="N1380" s="2">
        <f>N1363</f>
        <v>43452</v>
      </c>
      <c r="O1380" s="5">
        <f t="shared" si="710"/>
        <v>0.72916666666666574</v>
      </c>
      <c r="P1380" s="4">
        <f t="shared" si="707"/>
        <v>0.749999999999999</v>
      </c>
      <c r="Q1380" s="176" t="s">
        <v>10</v>
      </c>
      <c r="R1380" s="86" t="s">
        <v>974</v>
      </c>
      <c r="S1380" s="5">
        <f t="shared" si="709"/>
        <v>2.0833333333333259E-2</v>
      </c>
    </row>
    <row r="1381" spans="1:19" ht="10.5" customHeight="1" outlineLevel="1" x14ac:dyDescent="0.2">
      <c r="A1381" s="17">
        <f t="shared" ref="A1381:M1381" si="711">SUM(A1364:A1380)</f>
        <v>0</v>
      </c>
      <c r="B1381" s="17">
        <f t="shared" si="711"/>
        <v>0</v>
      </c>
      <c r="C1381" s="17">
        <f t="shared" si="711"/>
        <v>0</v>
      </c>
      <c r="D1381" s="17">
        <f t="shared" si="711"/>
        <v>4.1666666666666574E-2</v>
      </c>
      <c r="E1381" s="17">
        <f t="shared" si="711"/>
        <v>0</v>
      </c>
      <c r="F1381" s="17">
        <f t="shared" si="711"/>
        <v>0</v>
      </c>
      <c r="G1381" s="17">
        <f t="shared" si="711"/>
        <v>0.29166666666666585</v>
      </c>
      <c r="H1381" s="17">
        <f t="shared" si="711"/>
        <v>0</v>
      </c>
      <c r="I1381" s="17">
        <f t="shared" si="711"/>
        <v>0</v>
      </c>
      <c r="J1381" s="17">
        <f t="shared" si="711"/>
        <v>0</v>
      </c>
      <c r="K1381" s="17">
        <f t="shared" si="711"/>
        <v>0</v>
      </c>
      <c r="L1381" s="17">
        <f t="shared" si="711"/>
        <v>2.0833333333333259E-2</v>
      </c>
      <c r="M1381" s="17">
        <f t="shared" si="711"/>
        <v>0</v>
      </c>
      <c r="N1381" s="55" t="b">
        <f>SUM(A1381:M1381) = S1381</f>
        <v>1</v>
      </c>
      <c r="O1381" s="23"/>
      <c r="P1381" s="23"/>
      <c r="Q1381" s="167"/>
      <c r="R1381" s="167"/>
      <c r="S1381" s="17">
        <f>SUM(S1364:S1380)</f>
        <v>0.35416666666666569</v>
      </c>
    </row>
    <row r="1382" spans="1:19" ht="10.5" customHeight="1" outlineLevel="1" x14ac:dyDescent="0.2">
      <c r="A1382" s="18">
        <f t="shared" ref="A1382:E1382" si="712">(A1381-INT(A1381))*24</f>
        <v>0</v>
      </c>
      <c r="B1382" s="18">
        <f t="shared" si="712"/>
        <v>0</v>
      </c>
      <c r="C1382" s="18">
        <f t="shared" si="712"/>
        <v>0</v>
      </c>
      <c r="D1382" s="18">
        <f t="shared" si="712"/>
        <v>0.99999999999999778</v>
      </c>
      <c r="E1382" s="18">
        <f t="shared" si="712"/>
        <v>0</v>
      </c>
      <c r="F1382" s="18">
        <f>(F1381-INT(F1381))*24</f>
        <v>0</v>
      </c>
      <c r="G1382" s="18">
        <f>(G1381-INT(G1381))*24</f>
        <v>6.9999999999999805</v>
      </c>
      <c r="H1382" s="18">
        <f>(H1381-INT(H1381))*24</f>
        <v>0</v>
      </c>
      <c r="I1382" s="18">
        <f>(I1381-INT(I1381))*24</f>
        <v>0</v>
      </c>
      <c r="J1382" s="18">
        <f t="shared" ref="J1382:M1382" si="713">(J1381-INT(J1381))*24</f>
        <v>0</v>
      </c>
      <c r="K1382" s="18">
        <f t="shared" si="713"/>
        <v>0</v>
      </c>
      <c r="L1382" s="18">
        <f t="shared" si="713"/>
        <v>0.49999999999999822</v>
      </c>
      <c r="M1382" s="57">
        <f t="shared" si="713"/>
        <v>0</v>
      </c>
      <c r="N1382" s="26">
        <f>SUM(A1382:M1382)</f>
        <v>8.4999999999999769</v>
      </c>
      <c r="O1382" s="24"/>
      <c r="P1382" s="24"/>
      <c r="Q1382" s="168"/>
      <c r="R1382" s="168"/>
      <c r="S1382" s="52"/>
    </row>
    <row r="1383" spans="1:19" ht="10.5" customHeight="1" outlineLevel="1" thickBot="1" x14ac:dyDescent="0.25">
      <c r="A1383" s="27"/>
      <c r="B1383" s="19"/>
      <c r="C1383" s="19"/>
      <c r="D1383" s="20">
        <f>SUM(A1382:D1382)</f>
        <v>0.99999999999999778</v>
      </c>
      <c r="E1383" s="20">
        <f t="shared" ref="E1383:M1383" si="714">E1382</f>
        <v>0</v>
      </c>
      <c r="F1383" s="20">
        <f t="shared" si="714"/>
        <v>0</v>
      </c>
      <c r="G1383" s="20">
        <f t="shared" si="714"/>
        <v>6.9999999999999805</v>
      </c>
      <c r="H1383" s="20">
        <f t="shared" si="714"/>
        <v>0</v>
      </c>
      <c r="I1383" s="20">
        <f t="shared" si="714"/>
        <v>0</v>
      </c>
      <c r="J1383" s="20">
        <f t="shared" si="714"/>
        <v>0</v>
      </c>
      <c r="K1383" s="20">
        <f t="shared" si="714"/>
        <v>0</v>
      </c>
      <c r="L1383" s="20">
        <f t="shared" si="714"/>
        <v>0.49999999999999822</v>
      </c>
      <c r="M1383" s="58">
        <f t="shared" si="714"/>
        <v>0</v>
      </c>
      <c r="N1383" s="60">
        <f>S1383</f>
        <v>0.35416666666666569</v>
      </c>
      <c r="O1383" s="25"/>
      <c r="P1383" s="25"/>
      <c r="Q1383" s="169"/>
      <c r="R1383" s="169"/>
      <c r="S1383" s="54">
        <f>SUM(S1381:S1382)</f>
        <v>0.35416666666666569</v>
      </c>
    </row>
    <row r="1384" spans="1:19" ht="10.5" customHeight="1" outlineLevel="1" thickBot="1" x14ac:dyDescent="0.25">
      <c r="A1384" s="39"/>
      <c r="B1384" s="40" t="s">
        <v>252</v>
      </c>
      <c r="C1384" s="40" t="s">
        <v>19</v>
      </c>
      <c r="D1384" s="40" t="s">
        <v>3</v>
      </c>
      <c r="E1384" s="59" t="s">
        <v>24</v>
      </c>
      <c r="F1384" s="40" t="s">
        <v>12</v>
      </c>
      <c r="G1384" s="39" t="s">
        <v>10</v>
      </c>
      <c r="H1384" s="39" t="s">
        <v>11</v>
      </c>
      <c r="I1384" s="39" t="s">
        <v>15</v>
      </c>
      <c r="J1384" s="39" t="s">
        <v>13</v>
      </c>
      <c r="K1384" s="39" t="s">
        <v>368</v>
      </c>
      <c r="L1384" s="39" t="s">
        <v>687</v>
      </c>
      <c r="M1384" s="59" t="s">
        <v>26</v>
      </c>
      <c r="N1384" s="56">
        <f>N1363+1</f>
        <v>43453</v>
      </c>
      <c r="O1384" s="4">
        <v>0.41666666666666669</v>
      </c>
      <c r="P1384" s="4">
        <f>O1384</f>
        <v>0.41666666666666669</v>
      </c>
      <c r="Q1384" s="47" t="s">
        <v>23</v>
      </c>
      <c r="R1384" s="86" t="s">
        <v>632</v>
      </c>
      <c r="S1384" s="5">
        <f t="shared" ref="S1384" si="715">SUM(P1384-O1384)</f>
        <v>0</v>
      </c>
    </row>
    <row r="1385" spans="1:19" ht="10.5" customHeight="1" outlineLevel="1" x14ac:dyDescent="0.2">
      <c r="B1385" s="16"/>
      <c r="C1385" s="13"/>
      <c r="D1385" s="16">
        <f>S1385</f>
        <v>2.0833333333333315E-2</v>
      </c>
      <c r="E1385" s="16"/>
      <c r="F1385" s="13"/>
      <c r="G1385" s="16"/>
      <c r="H1385" s="16"/>
      <c r="I1385" s="16"/>
      <c r="J1385" s="16"/>
      <c r="M1385" s="16"/>
      <c r="N1385" s="2">
        <f>N1384</f>
        <v>43453</v>
      </c>
      <c r="O1385" s="5">
        <f t="shared" ref="O1385:O1400" si="716">SUM(P1384)</f>
        <v>0.41666666666666669</v>
      </c>
      <c r="P1385" s="4">
        <f t="shared" ref="P1385:P1400" si="717">P1384+0.0208333333333333</f>
        <v>0.4375</v>
      </c>
      <c r="Q1385" s="176" t="s">
        <v>3</v>
      </c>
      <c r="R1385" s="6" t="s">
        <v>21</v>
      </c>
      <c r="S1385" s="5">
        <f t="shared" ref="S1385:S1391" si="718">SUM(P1385-O1385)</f>
        <v>2.0833333333333315E-2</v>
      </c>
    </row>
    <row r="1386" spans="1:19" ht="10.5" customHeight="1" outlineLevel="1" x14ac:dyDescent="0.2">
      <c r="A1386" s="16"/>
      <c r="B1386" s="16"/>
      <c r="C1386" s="16"/>
      <c r="D1386" s="16"/>
      <c r="E1386" s="16"/>
      <c r="F1386" s="16"/>
      <c r="G1386" s="16">
        <f>S1386</f>
        <v>2.0833333333333315E-2</v>
      </c>
      <c r="H1386" s="16"/>
      <c r="I1386" s="16"/>
      <c r="J1386" s="16"/>
      <c r="K1386" s="16"/>
      <c r="L1386" s="16"/>
      <c r="M1386" s="16"/>
      <c r="N1386" s="2">
        <f>N1384</f>
        <v>43453</v>
      </c>
      <c r="O1386" s="5">
        <f t="shared" si="716"/>
        <v>0.4375</v>
      </c>
      <c r="P1386" s="4">
        <f t="shared" si="717"/>
        <v>0.45833333333333331</v>
      </c>
      <c r="Q1386" s="176" t="s">
        <v>10</v>
      </c>
      <c r="R1386" s="86" t="s">
        <v>991</v>
      </c>
      <c r="S1386" s="5">
        <f t="shared" si="718"/>
        <v>2.0833333333333315E-2</v>
      </c>
    </row>
    <row r="1387" spans="1:19" ht="10.5" customHeight="1" outlineLevel="1" x14ac:dyDescent="0.2">
      <c r="A1387" s="16"/>
      <c r="B1387" s="16"/>
      <c r="C1387" s="16"/>
      <c r="D1387" s="16"/>
      <c r="E1387" s="16"/>
      <c r="F1387" s="16"/>
      <c r="G1387" s="16">
        <f>S1387</f>
        <v>2.0833333333333315E-2</v>
      </c>
      <c r="H1387" s="16"/>
      <c r="I1387" s="16"/>
      <c r="J1387" s="16"/>
      <c r="K1387" s="16"/>
      <c r="L1387" s="16"/>
      <c r="M1387" s="16"/>
      <c r="N1387" s="2">
        <f>N1384</f>
        <v>43453</v>
      </c>
      <c r="O1387" s="5">
        <f t="shared" si="716"/>
        <v>0.45833333333333331</v>
      </c>
      <c r="P1387" s="4">
        <f t="shared" si="717"/>
        <v>0.47916666666666663</v>
      </c>
      <c r="Q1387" s="176" t="s">
        <v>10</v>
      </c>
      <c r="R1387" s="86" t="s">
        <v>989</v>
      </c>
      <c r="S1387" s="5">
        <f t="shared" si="718"/>
        <v>2.0833333333333315E-2</v>
      </c>
    </row>
    <row r="1388" spans="1:19" ht="10.5" customHeight="1" outlineLevel="1" x14ac:dyDescent="0.2">
      <c r="A1388" s="16"/>
      <c r="B1388" s="16"/>
      <c r="C1388" s="16"/>
      <c r="D1388" s="16"/>
      <c r="E1388" s="16"/>
      <c r="F1388" s="16"/>
      <c r="G1388" s="16"/>
      <c r="H1388" s="16"/>
      <c r="I1388" s="16"/>
      <c r="J1388" s="16"/>
      <c r="K1388" s="16"/>
      <c r="L1388" s="16">
        <f>S1388</f>
        <v>2.0833333333333315E-2</v>
      </c>
      <c r="M1388" s="16"/>
      <c r="N1388" s="2">
        <f>N1384</f>
        <v>43453</v>
      </c>
      <c r="O1388" s="5">
        <f t="shared" si="716"/>
        <v>0.47916666666666663</v>
      </c>
      <c r="P1388" s="4">
        <f t="shared" si="717"/>
        <v>0.49999999999999994</v>
      </c>
      <c r="Q1388" s="176" t="s">
        <v>687</v>
      </c>
      <c r="R1388" s="86" t="s">
        <v>988</v>
      </c>
      <c r="S1388" s="5">
        <f t="shared" si="718"/>
        <v>2.0833333333333315E-2</v>
      </c>
    </row>
    <row r="1389" spans="1:19" ht="10.5" customHeight="1" outlineLevel="1" x14ac:dyDescent="0.2">
      <c r="A1389" s="16"/>
      <c r="B1389" s="16"/>
      <c r="C1389" s="16"/>
      <c r="D1389" s="16"/>
      <c r="E1389" s="16"/>
      <c r="F1389" s="16"/>
      <c r="G1389" s="16">
        <f>S1389</f>
        <v>2.0833333333333315E-2</v>
      </c>
      <c r="H1389" s="16"/>
      <c r="I1389" s="16"/>
      <c r="J1389" s="16"/>
      <c r="K1389" s="16"/>
      <c r="L1389" s="16"/>
      <c r="M1389" s="16"/>
      <c r="N1389" s="2">
        <f>N1384</f>
        <v>43453</v>
      </c>
      <c r="O1389" s="5">
        <f t="shared" si="716"/>
        <v>0.49999999999999994</v>
      </c>
      <c r="P1389" s="4">
        <f t="shared" si="717"/>
        <v>0.52083333333333326</v>
      </c>
      <c r="Q1389" s="176" t="s">
        <v>10</v>
      </c>
      <c r="R1389" s="86" t="s">
        <v>986</v>
      </c>
      <c r="S1389" s="5">
        <f t="shared" si="718"/>
        <v>2.0833333333333315E-2</v>
      </c>
    </row>
    <row r="1390" spans="1:19" ht="10.5" customHeight="1" outlineLevel="1" x14ac:dyDescent="0.2">
      <c r="A1390" s="16"/>
      <c r="B1390" s="16"/>
      <c r="C1390" s="16"/>
      <c r="D1390" s="16"/>
      <c r="E1390" s="16"/>
      <c r="F1390" s="16"/>
      <c r="G1390" s="16">
        <f>S1390</f>
        <v>2.0833333333333259E-2</v>
      </c>
      <c r="H1390" s="16"/>
      <c r="I1390" s="16"/>
      <c r="J1390" s="16"/>
      <c r="K1390" s="16"/>
      <c r="L1390" s="16"/>
      <c r="M1390" s="16"/>
      <c r="N1390" s="2">
        <f>N1384</f>
        <v>43453</v>
      </c>
      <c r="O1390" s="5">
        <f t="shared" si="716"/>
        <v>0.52083333333333326</v>
      </c>
      <c r="P1390" s="4">
        <f t="shared" si="717"/>
        <v>0.54166666666666652</v>
      </c>
      <c r="Q1390" s="176" t="s">
        <v>10</v>
      </c>
      <c r="R1390" s="86" t="s">
        <v>984</v>
      </c>
      <c r="S1390" s="5">
        <f t="shared" si="718"/>
        <v>2.0833333333333259E-2</v>
      </c>
    </row>
    <row r="1391" spans="1:19" ht="10.5" customHeight="1" outlineLevel="1" x14ac:dyDescent="0.2">
      <c r="A1391" s="16"/>
      <c r="B1391" s="16"/>
      <c r="C1391" s="16"/>
      <c r="D1391" s="16"/>
      <c r="E1391" s="13"/>
      <c r="F1391" s="16"/>
      <c r="G1391" s="16">
        <f>S1391</f>
        <v>2.0833333333333259E-2</v>
      </c>
      <c r="H1391" s="16"/>
      <c r="I1391" s="16"/>
      <c r="J1391" s="16"/>
      <c r="K1391" s="16"/>
      <c r="L1391" s="16"/>
      <c r="M1391" s="16"/>
      <c r="N1391" s="2">
        <f>N1384</f>
        <v>43453</v>
      </c>
      <c r="O1391" s="5">
        <f t="shared" si="716"/>
        <v>0.54166666666666652</v>
      </c>
      <c r="P1391" s="4">
        <f t="shared" si="717"/>
        <v>0.56249999999999978</v>
      </c>
      <c r="Q1391" s="176" t="s">
        <v>10</v>
      </c>
      <c r="R1391" s="86" t="s">
        <v>984</v>
      </c>
      <c r="S1391" s="5">
        <f t="shared" si="718"/>
        <v>2.0833333333333259E-2</v>
      </c>
    </row>
    <row r="1392" spans="1:19" ht="10.5" customHeight="1" outlineLevel="1" x14ac:dyDescent="0.2">
      <c r="A1392" s="16"/>
      <c r="B1392" s="16"/>
      <c r="C1392" s="16"/>
      <c r="D1392" s="16"/>
      <c r="E1392" s="13"/>
      <c r="F1392" s="16"/>
      <c r="G1392" s="16"/>
      <c r="H1392" s="16"/>
      <c r="I1392" s="16">
        <f>S1392</f>
        <v>2.0833333333333259E-2</v>
      </c>
      <c r="J1392" s="16"/>
      <c r="K1392" s="16"/>
      <c r="L1392" s="16"/>
      <c r="M1392" s="16"/>
      <c r="N1392" s="2">
        <f>N1384</f>
        <v>43453</v>
      </c>
      <c r="O1392" s="5">
        <f t="shared" si="716"/>
        <v>0.56249999999999978</v>
      </c>
      <c r="P1392" s="4">
        <f t="shared" si="717"/>
        <v>0.58333333333333304</v>
      </c>
      <c r="Q1392" s="176" t="s">
        <v>36</v>
      </c>
      <c r="R1392" s="86" t="s">
        <v>959</v>
      </c>
      <c r="S1392" s="5">
        <f>SUM(P1392-O1392)</f>
        <v>2.0833333333333259E-2</v>
      </c>
    </row>
    <row r="1393" spans="1:19" ht="10.5" customHeight="1" outlineLevel="1" x14ac:dyDescent="0.2">
      <c r="A1393" s="16"/>
      <c r="B1393" s="16"/>
      <c r="C1393" s="16"/>
      <c r="D1393" s="16"/>
      <c r="E1393" s="13"/>
      <c r="F1393" s="16"/>
      <c r="G1393" s="16">
        <f>S1393</f>
        <v>2.0833333333333259E-2</v>
      </c>
      <c r="H1393" s="16"/>
      <c r="I1393" s="16"/>
      <c r="J1393" s="16"/>
      <c r="K1393" s="16"/>
      <c r="L1393" s="16"/>
      <c r="M1393" s="16"/>
      <c r="N1393" s="2">
        <f>N1384</f>
        <v>43453</v>
      </c>
      <c r="O1393" s="5">
        <f t="shared" si="716"/>
        <v>0.58333333333333304</v>
      </c>
      <c r="P1393" s="4">
        <f t="shared" si="717"/>
        <v>0.6041666666666663</v>
      </c>
      <c r="Q1393" s="176" t="s">
        <v>10</v>
      </c>
      <c r="R1393" s="86" t="s">
        <v>983</v>
      </c>
      <c r="S1393" s="5">
        <f t="shared" ref="S1393:S1399" si="719">SUM(P1393-O1393)</f>
        <v>2.0833333333333259E-2</v>
      </c>
    </row>
    <row r="1394" spans="1:19" ht="10.5" customHeight="1" outlineLevel="1" x14ac:dyDescent="0.2">
      <c r="A1394" s="16"/>
      <c r="B1394" s="16"/>
      <c r="C1394" s="16"/>
      <c r="D1394" s="16"/>
      <c r="E1394" s="16"/>
      <c r="F1394" s="16"/>
      <c r="G1394" s="16">
        <f>S1394</f>
        <v>2.0833333333333259E-2</v>
      </c>
      <c r="H1394" s="16"/>
      <c r="I1394" s="16"/>
      <c r="J1394" s="16"/>
      <c r="K1394" s="16"/>
      <c r="L1394" s="16"/>
      <c r="M1394" s="16"/>
      <c r="N1394" s="2">
        <f>N1384</f>
        <v>43453</v>
      </c>
      <c r="O1394" s="5">
        <f t="shared" si="716"/>
        <v>0.6041666666666663</v>
      </c>
      <c r="P1394" s="4">
        <f t="shared" si="717"/>
        <v>0.62499999999999956</v>
      </c>
      <c r="Q1394" s="176" t="s">
        <v>10</v>
      </c>
      <c r="R1394" s="86" t="s">
        <v>982</v>
      </c>
      <c r="S1394" s="5">
        <f t="shared" si="719"/>
        <v>2.0833333333333259E-2</v>
      </c>
    </row>
    <row r="1395" spans="1:19" ht="10.5" customHeight="1" outlineLevel="1" x14ac:dyDescent="0.2">
      <c r="A1395" s="16"/>
      <c r="B1395" s="16"/>
      <c r="C1395" s="16"/>
      <c r="D1395" s="16"/>
      <c r="E1395" s="16"/>
      <c r="F1395" s="16"/>
      <c r="G1395" s="16">
        <f>S1395</f>
        <v>2.0833333333333259E-2</v>
      </c>
      <c r="H1395" s="16"/>
      <c r="I1395" s="16"/>
      <c r="J1395" s="16"/>
      <c r="K1395" s="16"/>
      <c r="L1395" s="16"/>
      <c r="M1395" s="16"/>
      <c r="N1395" s="2">
        <f>N1384</f>
        <v>43453</v>
      </c>
      <c r="O1395" s="5">
        <f t="shared" si="716"/>
        <v>0.62499999999999956</v>
      </c>
      <c r="P1395" s="4">
        <f t="shared" si="717"/>
        <v>0.64583333333333282</v>
      </c>
      <c r="Q1395" s="176" t="s">
        <v>10</v>
      </c>
      <c r="R1395" s="86" t="s">
        <v>981</v>
      </c>
      <c r="S1395" s="5">
        <f t="shared" si="719"/>
        <v>2.0833333333333259E-2</v>
      </c>
    </row>
    <row r="1396" spans="1:19" ht="10.5" customHeight="1" outlineLevel="1" x14ac:dyDescent="0.2">
      <c r="A1396" s="16"/>
      <c r="B1396" s="16"/>
      <c r="C1396" s="16"/>
      <c r="D1396" s="16"/>
      <c r="E1396" s="16"/>
      <c r="F1396" s="16"/>
      <c r="G1396" s="16">
        <f>S1396</f>
        <v>2.0833333333333259E-2</v>
      </c>
      <c r="H1396" s="16"/>
      <c r="I1396" s="16"/>
      <c r="J1396" s="16"/>
      <c r="K1396" s="16"/>
      <c r="L1396" s="16"/>
      <c r="M1396" s="16"/>
      <c r="N1396" s="2">
        <f>N1384</f>
        <v>43453</v>
      </c>
      <c r="O1396" s="5">
        <f t="shared" si="716"/>
        <v>0.64583333333333282</v>
      </c>
      <c r="P1396" s="4">
        <f t="shared" si="717"/>
        <v>0.66666666666666607</v>
      </c>
      <c r="Q1396" s="176" t="s">
        <v>10</v>
      </c>
      <c r="R1396" s="86" t="s">
        <v>980</v>
      </c>
      <c r="S1396" s="5">
        <f t="shared" si="719"/>
        <v>2.0833333333333259E-2</v>
      </c>
    </row>
    <row r="1397" spans="1:19" ht="10.5" customHeight="1" outlineLevel="1" x14ac:dyDescent="0.2">
      <c r="B1397" s="16"/>
      <c r="C1397" s="16"/>
      <c r="D1397" s="16"/>
      <c r="E1397" s="16"/>
      <c r="F1397" s="16"/>
      <c r="G1397" s="16">
        <f>S1397</f>
        <v>2.0833333333333259E-2</v>
      </c>
      <c r="H1397" s="16"/>
      <c r="I1397" s="16"/>
      <c r="J1397" s="16"/>
      <c r="K1397" s="16"/>
      <c r="L1397" s="16"/>
      <c r="M1397" s="16"/>
      <c r="N1397" s="2">
        <f>N1384</f>
        <v>43453</v>
      </c>
      <c r="O1397" s="5">
        <f t="shared" si="716"/>
        <v>0.66666666666666607</v>
      </c>
      <c r="P1397" s="4">
        <f t="shared" si="717"/>
        <v>0.68749999999999933</v>
      </c>
      <c r="Q1397" s="176" t="s">
        <v>10</v>
      </c>
      <c r="R1397" s="86" t="s">
        <v>979</v>
      </c>
      <c r="S1397" s="5">
        <f t="shared" si="719"/>
        <v>2.0833333333333259E-2</v>
      </c>
    </row>
    <row r="1398" spans="1:19" ht="10.5" customHeight="1" outlineLevel="1" x14ac:dyDescent="0.2">
      <c r="B1398" s="16"/>
      <c r="C1398" s="16"/>
      <c r="D1398" s="16"/>
      <c r="E1398" s="16"/>
      <c r="F1398" s="16"/>
      <c r="G1398" s="16"/>
      <c r="H1398" s="16"/>
      <c r="I1398" s="16">
        <f>S1398</f>
        <v>2.0833333333333259E-2</v>
      </c>
      <c r="J1398" s="16"/>
      <c r="K1398" s="16"/>
      <c r="L1398" s="16"/>
      <c r="M1398" s="16"/>
      <c r="N1398" s="2">
        <f>N1384</f>
        <v>43453</v>
      </c>
      <c r="O1398" s="5">
        <f t="shared" si="716"/>
        <v>0.68749999999999933</v>
      </c>
      <c r="P1398" s="4">
        <f t="shared" si="717"/>
        <v>0.70833333333333259</v>
      </c>
      <c r="Q1398" s="176" t="s">
        <v>36</v>
      </c>
      <c r="R1398" s="86" t="s">
        <v>1044</v>
      </c>
      <c r="S1398" s="5">
        <f t="shared" si="719"/>
        <v>2.0833333333333259E-2</v>
      </c>
    </row>
    <row r="1399" spans="1:19" ht="10.5" customHeight="1" outlineLevel="1" x14ac:dyDescent="0.2">
      <c r="B1399" s="16"/>
      <c r="C1399" s="16"/>
      <c r="D1399" s="16"/>
      <c r="E1399" s="16"/>
      <c r="F1399" s="16"/>
      <c r="G1399" s="16"/>
      <c r="H1399" s="16"/>
      <c r="I1399" s="16">
        <f>S1399</f>
        <v>2.0833333333333259E-2</v>
      </c>
      <c r="J1399" s="16"/>
      <c r="K1399" s="16"/>
      <c r="L1399" s="16"/>
      <c r="M1399" s="16"/>
      <c r="N1399" s="2">
        <f>N1384</f>
        <v>43453</v>
      </c>
      <c r="O1399" s="5">
        <f t="shared" si="716"/>
        <v>0.70833333333333259</v>
      </c>
      <c r="P1399" s="4">
        <f t="shared" si="717"/>
        <v>0.72916666666666585</v>
      </c>
      <c r="Q1399" s="176" t="s">
        <v>36</v>
      </c>
      <c r="R1399" s="86" t="s">
        <v>1044</v>
      </c>
      <c r="S1399" s="5">
        <f t="shared" si="719"/>
        <v>2.0833333333333259E-2</v>
      </c>
    </row>
    <row r="1400" spans="1:19" ht="10.5" customHeight="1" outlineLevel="1" thickBot="1" x14ac:dyDescent="0.25">
      <c r="B1400" s="16"/>
      <c r="C1400" s="16"/>
      <c r="D1400" s="16"/>
      <c r="E1400" s="16"/>
      <c r="F1400" s="16"/>
      <c r="G1400" s="16">
        <f>S1400</f>
        <v>2.0833333333333259E-2</v>
      </c>
      <c r="H1400" s="16"/>
      <c r="I1400" s="16"/>
      <c r="J1400" s="16"/>
      <c r="K1400" s="16"/>
      <c r="L1400" s="16"/>
      <c r="M1400" s="16"/>
      <c r="N1400" s="2">
        <f>N1384</f>
        <v>43453</v>
      </c>
      <c r="O1400" s="5">
        <f t="shared" si="716"/>
        <v>0.72916666666666585</v>
      </c>
      <c r="P1400" s="4">
        <f t="shared" si="717"/>
        <v>0.74999999999999911</v>
      </c>
      <c r="Q1400" s="176" t="s">
        <v>10</v>
      </c>
      <c r="R1400" s="86" t="s">
        <v>933</v>
      </c>
      <c r="S1400" s="5">
        <f>SUM(P1400-O1400)</f>
        <v>2.0833333333333259E-2</v>
      </c>
    </row>
    <row r="1401" spans="1:19" ht="10.5" customHeight="1" outlineLevel="1" x14ac:dyDescent="0.2">
      <c r="A1401" s="17">
        <f t="shared" ref="A1401:M1401" si="720">SUM(A1385:A1400)</f>
        <v>0</v>
      </c>
      <c r="B1401" s="17">
        <f t="shared" si="720"/>
        <v>0</v>
      </c>
      <c r="C1401" s="17">
        <f t="shared" si="720"/>
        <v>0</v>
      </c>
      <c r="D1401" s="17">
        <f t="shared" si="720"/>
        <v>2.0833333333333315E-2</v>
      </c>
      <c r="E1401" s="17">
        <f t="shared" si="720"/>
        <v>0</v>
      </c>
      <c r="F1401" s="17">
        <f t="shared" si="720"/>
        <v>0</v>
      </c>
      <c r="G1401" s="17">
        <f t="shared" si="720"/>
        <v>0.22916666666666602</v>
      </c>
      <c r="H1401" s="17">
        <f t="shared" si="720"/>
        <v>0</v>
      </c>
      <c r="I1401" s="17">
        <f t="shared" si="720"/>
        <v>6.2499999999999778E-2</v>
      </c>
      <c r="J1401" s="17">
        <f t="shared" si="720"/>
        <v>0</v>
      </c>
      <c r="K1401" s="17">
        <f t="shared" si="720"/>
        <v>0</v>
      </c>
      <c r="L1401" s="17">
        <f t="shared" si="720"/>
        <v>2.0833333333333315E-2</v>
      </c>
      <c r="M1401" s="17">
        <f t="shared" si="720"/>
        <v>0</v>
      </c>
      <c r="N1401" s="55" t="b">
        <f>SUM(A1401:M1401) = S1401</f>
        <v>1</v>
      </c>
      <c r="O1401" s="23"/>
      <c r="P1401" s="23"/>
      <c r="Q1401" s="167"/>
      <c r="R1401" s="167"/>
      <c r="S1401" s="17">
        <f>SUM(S1385:S1400)</f>
        <v>0.33333333333333243</v>
      </c>
    </row>
    <row r="1402" spans="1:19" ht="10.5" customHeight="1" outlineLevel="1" x14ac:dyDescent="0.2">
      <c r="A1402" s="8">
        <f t="shared" ref="A1402:C1402" si="721">(A1401-INT(A1401))*24</f>
        <v>0</v>
      </c>
      <c r="B1402" s="8">
        <f t="shared" si="721"/>
        <v>0</v>
      </c>
      <c r="C1402" s="8">
        <f t="shared" si="721"/>
        <v>0</v>
      </c>
      <c r="D1402" s="18">
        <f>(D1401-INT(D1401))*24</f>
        <v>0.49999999999999956</v>
      </c>
      <c r="E1402" s="18">
        <f>(E1401-INT(E1401))*24</f>
        <v>0</v>
      </c>
      <c r="F1402" s="18">
        <f>(F1401-INT(F1401))*24</f>
        <v>0</v>
      </c>
      <c r="G1402" s="18">
        <f>(G1401-INT(G1401))*24</f>
        <v>5.499999999999984</v>
      </c>
      <c r="H1402" s="18">
        <f t="shared" ref="H1402:M1402" si="722">(H1401-INT(H1401))*24</f>
        <v>0</v>
      </c>
      <c r="I1402" s="18">
        <f t="shared" si="722"/>
        <v>1.4999999999999947</v>
      </c>
      <c r="J1402" s="18">
        <f t="shared" si="722"/>
        <v>0</v>
      </c>
      <c r="K1402" s="18">
        <f t="shared" si="722"/>
        <v>0</v>
      </c>
      <c r="L1402" s="18">
        <f t="shared" si="722"/>
        <v>0.49999999999999956</v>
      </c>
      <c r="M1402" s="57">
        <f t="shared" si="722"/>
        <v>0</v>
      </c>
      <c r="N1402" s="26">
        <f>SUM(A1402:M1402)</f>
        <v>7.9999999999999787</v>
      </c>
      <c r="O1402" s="9"/>
      <c r="P1402" s="9"/>
      <c r="Q1402" s="168"/>
      <c r="R1402" s="168"/>
      <c r="S1402" s="52"/>
    </row>
    <row r="1403" spans="1:19" ht="10.5" customHeight="1" outlineLevel="1" thickBot="1" x14ac:dyDescent="0.25">
      <c r="A1403" s="15"/>
      <c r="B1403" s="11"/>
      <c r="C1403" s="11"/>
      <c r="D1403" s="20">
        <f>SUM(A1402:D1402)</f>
        <v>0.49999999999999956</v>
      </c>
      <c r="E1403" s="20">
        <f t="shared" ref="E1403:M1403" si="723">E1402</f>
        <v>0</v>
      </c>
      <c r="F1403" s="20">
        <f t="shared" si="723"/>
        <v>0</v>
      </c>
      <c r="G1403" s="20">
        <f t="shared" si="723"/>
        <v>5.499999999999984</v>
      </c>
      <c r="H1403" s="20">
        <f t="shared" si="723"/>
        <v>0</v>
      </c>
      <c r="I1403" s="20">
        <f t="shared" si="723"/>
        <v>1.4999999999999947</v>
      </c>
      <c r="J1403" s="20">
        <f t="shared" si="723"/>
        <v>0</v>
      </c>
      <c r="K1403" s="20">
        <f t="shared" si="723"/>
        <v>0</v>
      </c>
      <c r="L1403" s="20">
        <f t="shared" si="723"/>
        <v>0.49999999999999956</v>
      </c>
      <c r="M1403" s="58">
        <f t="shared" si="723"/>
        <v>0</v>
      </c>
      <c r="N1403" s="60">
        <f>S1403</f>
        <v>0.33333333333333243</v>
      </c>
      <c r="O1403" s="12"/>
      <c r="P1403" s="12"/>
      <c r="Q1403" s="169"/>
      <c r="R1403" s="169"/>
      <c r="S1403" s="54">
        <f>SUM(S1401:S1402)</f>
        <v>0.33333333333333243</v>
      </c>
    </row>
    <row r="1404" spans="1:19" ht="10.5" customHeight="1" outlineLevel="1" thickBot="1" x14ac:dyDescent="0.25">
      <c r="A1404" s="39"/>
      <c r="B1404" s="40" t="s">
        <v>252</v>
      </c>
      <c r="C1404" s="40" t="s">
        <v>19</v>
      </c>
      <c r="D1404" s="40" t="s">
        <v>3</v>
      </c>
      <c r="E1404" s="59" t="s">
        <v>24</v>
      </c>
      <c r="F1404" s="40" t="s">
        <v>12</v>
      </c>
      <c r="G1404" s="39" t="s">
        <v>10</v>
      </c>
      <c r="H1404" s="39" t="s">
        <v>11</v>
      </c>
      <c r="I1404" s="39" t="s">
        <v>15</v>
      </c>
      <c r="J1404" s="39" t="s">
        <v>13</v>
      </c>
      <c r="K1404" s="39" t="s">
        <v>368</v>
      </c>
      <c r="L1404" s="39" t="s">
        <v>687</v>
      </c>
      <c r="M1404" s="59" t="s">
        <v>26</v>
      </c>
      <c r="N1404" s="56">
        <f>N1384+1</f>
        <v>43454</v>
      </c>
      <c r="O1404" s="4">
        <v>0.35416666666666669</v>
      </c>
      <c r="P1404" s="4">
        <f>O1404</f>
        <v>0.35416666666666669</v>
      </c>
      <c r="Q1404" s="47" t="s">
        <v>23</v>
      </c>
      <c r="R1404" s="86" t="s">
        <v>661</v>
      </c>
      <c r="S1404" s="5">
        <f t="shared" ref="S1404" si="724">SUM(P1404-O1404)</f>
        <v>0</v>
      </c>
    </row>
    <row r="1405" spans="1:19" ht="10.5" customHeight="1" outlineLevel="1" x14ac:dyDescent="0.2">
      <c r="B1405" s="16"/>
      <c r="C1405" s="13"/>
      <c r="D1405" s="16"/>
      <c r="E1405" s="16"/>
      <c r="F1405" s="16"/>
      <c r="G1405" s="16"/>
      <c r="H1405" s="16"/>
      <c r="I1405" s="16">
        <f>S1405</f>
        <v>2.0833333333333315E-2</v>
      </c>
      <c r="J1405" s="16"/>
      <c r="M1405" s="16"/>
      <c r="N1405" s="2">
        <f>N1404</f>
        <v>43454</v>
      </c>
      <c r="O1405" s="5">
        <f t="shared" ref="O1405:O1423" si="725">SUM(P1404)</f>
        <v>0.35416666666666669</v>
      </c>
      <c r="P1405" s="4">
        <f t="shared" ref="P1405:P1423" si="726">P1404+0.0208333333333333</f>
        <v>0.375</v>
      </c>
      <c r="Q1405" s="176" t="s">
        <v>36</v>
      </c>
      <c r="R1405" s="6" t="s">
        <v>1046</v>
      </c>
      <c r="S1405" s="5">
        <f t="shared" ref="S1405:S1407" si="727">SUM(P1405-O1405)</f>
        <v>2.0833333333333315E-2</v>
      </c>
    </row>
    <row r="1406" spans="1:19" ht="10.5" customHeight="1" outlineLevel="1" x14ac:dyDescent="0.2">
      <c r="B1406" s="16"/>
      <c r="C1406" s="13"/>
      <c r="D1406" s="16"/>
      <c r="E1406" s="16"/>
      <c r="F1406" s="16"/>
      <c r="G1406" s="16">
        <f t="shared" ref="G1406:G1413" si="728">S1406</f>
        <v>2.0833333333333315E-2</v>
      </c>
      <c r="H1406" s="16"/>
      <c r="I1406" s="16"/>
      <c r="J1406" s="16"/>
      <c r="K1406" s="16"/>
      <c r="L1406" s="16"/>
      <c r="M1406" s="16"/>
      <c r="N1406" s="2">
        <f>N1404</f>
        <v>43454</v>
      </c>
      <c r="O1406" s="5">
        <f t="shared" si="725"/>
        <v>0.375</v>
      </c>
      <c r="P1406" s="4">
        <f t="shared" si="726"/>
        <v>0.39583333333333331</v>
      </c>
      <c r="Q1406" s="176" t="s">
        <v>10</v>
      </c>
      <c r="R1406" s="86" t="s">
        <v>992</v>
      </c>
      <c r="S1406" s="5">
        <f t="shared" si="727"/>
        <v>2.0833333333333315E-2</v>
      </c>
    </row>
    <row r="1407" spans="1:19" ht="10.5" customHeight="1" outlineLevel="1" x14ac:dyDescent="0.2">
      <c r="B1407" s="16"/>
      <c r="C1407" s="13"/>
      <c r="D1407" s="16"/>
      <c r="E1407" s="16"/>
      <c r="F1407" s="16"/>
      <c r="G1407" s="16">
        <f t="shared" si="728"/>
        <v>2.0833333333333315E-2</v>
      </c>
      <c r="H1407" s="16"/>
      <c r="I1407" s="16"/>
      <c r="J1407" s="16"/>
      <c r="K1407" s="16"/>
      <c r="L1407" s="16"/>
      <c r="M1407" s="13"/>
      <c r="N1407" s="2">
        <f>N1404</f>
        <v>43454</v>
      </c>
      <c r="O1407" s="5">
        <f t="shared" si="725"/>
        <v>0.39583333333333331</v>
      </c>
      <c r="P1407" s="4">
        <f t="shared" si="726"/>
        <v>0.41666666666666663</v>
      </c>
      <c r="Q1407" s="176" t="s">
        <v>10</v>
      </c>
      <c r="R1407" s="86" t="s">
        <v>993</v>
      </c>
      <c r="S1407" s="5">
        <f t="shared" si="727"/>
        <v>2.0833333333333315E-2</v>
      </c>
    </row>
    <row r="1408" spans="1:19" ht="10.5" customHeight="1" outlineLevel="1" x14ac:dyDescent="0.2">
      <c r="B1408" s="16"/>
      <c r="C1408" s="16"/>
      <c r="D1408" s="16"/>
      <c r="E1408" s="16"/>
      <c r="F1408" s="16"/>
      <c r="G1408" s="16">
        <f t="shared" si="728"/>
        <v>2.0833333333333315E-2</v>
      </c>
      <c r="H1408" s="16"/>
      <c r="I1408" s="16"/>
      <c r="J1408" s="16"/>
      <c r="K1408" s="16"/>
      <c r="L1408" s="16"/>
      <c r="M1408" s="16"/>
      <c r="N1408" s="2">
        <f>N1404</f>
        <v>43454</v>
      </c>
      <c r="O1408" s="5">
        <f t="shared" si="725"/>
        <v>0.41666666666666663</v>
      </c>
      <c r="P1408" s="4">
        <f t="shared" si="726"/>
        <v>0.43749999999999994</v>
      </c>
      <c r="Q1408" s="176" t="s">
        <v>10</v>
      </c>
      <c r="R1408" s="86" t="s">
        <v>993</v>
      </c>
      <c r="S1408" s="5">
        <f>SUM(P1408-O1408)</f>
        <v>2.0833333333333315E-2</v>
      </c>
    </row>
    <row r="1409" spans="1:19" ht="10.5" customHeight="1" outlineLevel="1" x14ac:dyDescent="0.2">
      <c r="B1409" s="16"/>
      <c r="C1409" s="16"/>
      <c r="D1409" s="16"/>
      <c r="E1409" s="16"/>
      <c r="F1409" s="16"/>
      <c r="G1409" s="16">
        <f t="shared" si="728"/>
        <v>2.0833333333333315E-2</v>
      </c>
      <c r="H1409" s="16"/>
      <c r="I1409" s="16"/>
      <c r="J1409" s="16"/>
      <c r="K1409" s="16"/>
      <c r="L1409" s="16"/>
      <c r="M1409" s="16"/>
      <c r="N1409" s="2">
        <f>N1404</f>
        <v>43454</v>
      </c>
      <c r="O1409" s="5">
        <f t="shared" si="725"/>
        <v>0.43749999999999994</v>
      </c>
      <c r="P1409" s="4">
        <f t="shared" si="726"/>
        <v>0.45833333333333326</v>
      </c>
      <c r="Q1409" s="176" t="s">
        <v>10</v>
      </c>
      <c r="R1409" s="86" t="s">
        <v>993</v>
      </c>
      <c r="S1409" s="5">
        <f>SUM(P1409-O1409)</f>
        <v>2.0833333333333315E-2</v>
      </c>
    </row>
    <row r="1410" spans="1:19" ht="10.5" customHeight="1" outlineLevel="1" x14ac:dyDescent="0.2">
      <c r="B1410" s="16"/>
      <c r="C1410" s="13"/>
      <c r="D1410" s="16"/>
      <c r="E1410" s="16"/>
      <c r="F1410" s="16"/>
      <c r="G1410" s="16">
        <f t="shared" si="728"/>
        <v>2.0833333333333315E-2</v>
      </c>
      <c r="H1410" s="16"/>
      <c r="I1410" s="16"/>
      <c r="J1410" s="16"/>
      <c r="K1410" s="16"/>
      <c r="L1410" s="16"/>
      <c r="M1410" s="13"/>
      <c r="N1410" s="2">
        <f>N1404</f>
        <v>43454</v>
      </c>
      <c r="O1410" s="5">
        <f t="shared" si="725"/>
        <v>0.45833333333333326</v>
      </c>
      <c r="P1410" s="4">
        <f t="shared" si="726"/>
        <v>0.47916666666666657</v>
      </c>
      <c r="Q1410" s="176" t="s">
        <v>10</v>
      </c>
      <c r="R1410" s="86" t="s">
        <v>993</v>
      </c>
      <c r="S1410" s="5">
        <f t="shared" ref="S1410:S1413" si="729">SUM(P1410-O1410)</f>
        <v>2.0833333333333315E-2</v>
      </c>
    </row>
    <row r="1411" spans="1:19" ht="10.5" customHeight="1" outlineLevel="1" x14ac:dyDescent="0.2">
      <c r="B1411" s="16"/>
      <c r="C1411" s="13"/>
      <c r="D1411" s="16"/>
      <c r="E1411" s="16"/>
      <c r="F1411" s="16"/>
      <c r="G1411" s="16">
        <f t="shared" si="728"/>
        <v>2.0833333333333315E-2</v>
      </c>
      <c r="H1411" s="16"/>
      <c r="I1411" s="16"/>
      <c r="J1411" s="16"/>
      <c r="L1411" s="16"/>
      <c r="M1411" s="16"/>
      <c r="N1411" s="2">
        <f>N1404</f>
        <v>43454</v>
      </c>
      <c r="O1411" s="5">
        <f t="shared" si="725"/>
        <v>0.47916666666666657</v>
      </c>
      <c r="P1411" s="4">
        <f t="shared" si="726"/>
        <v>0.49999999999999989</v>
      </c>
      <c r="Q1411" s="176" t="s">
        <v>10</v>
      </c>
      <c r="R1411" s="86" t="s">
        <v>993</v>
      </c>
      <c r="S1411" s="5">
        <f t="shared" si="729"/>
        <v>2.0833333333333315E-2</v>
      </c>
    </row>
    <row r="1412" spans="1:19" ht="10.5" customHeight="1" outlineLevel="1" x14ac:dyDescent="0.2">
      <c r="B1412" s="16"/>
      <c r="C1412" s="13"/>
      <c r="D1412" s="16"/>
      <c r="E1412" s="16"/>
      <c r="F1412" s="16"/>
      <c r="G1412" s="16">
        <f t="shared" si="728"/>
        <v>2.0833333333333259E-2</v>
      </c>
      <c r="H1412" s="16"/>
      <c r="I1412" s="16"/>
      <c r="J1412" s="16"/>
      <c r="K1412" s="16"/>
      <c r="L1412" s="16"/>
      <c r="M1412" s="13"/>
      <c r="N1412" s="2">
        <f>N1404</f>
        <v>43454</v>
      </c>
      <c r="O1412" s="5">
        <f t="shared" si="725"/>
        <v>0.49999999999999989</v>
      </c>
      <c r="P1412" s="4">
        <f t="shared" si="726"/>
        <v>0.52083333333333315</v>
      </c>
      <c r="Q1412" s="176" t="s">
        <v>10</v>
      </c>
      <c r="R1412" s="86" t="s">
        <v>993</v>
      </c>
      <c r="S1412" s="5">
        <f t="shared" si="729"/>
        <v>2.0833333333333259E-2</v>
      </c>
    </row>
    <row r="1413" spans="1:19" ht="10.5" customHeight="1" outlineLevel="1" x14ac:dyDescent="0.2">
      <c r="B1413" s="16"/>
      <c r="C1413" s="13"/>
      <c r="D1413" s="16"/>
      <c r="E1413" s="16"/>
      <c r="F1413" s="16"/>
      <c r="G1413" s="16">
        <f t="shared" si="728"/>
        <v>2.0833333333333259E-2</v>
      </c>
      <c r="H1413" s="16"/>
      <c r="I1413" s="16"/>
      <c r="J1413" s="16"/>
      <c r="K1413" s="16"/>
      <c r="L1413" s="16"/>
      <c r="M1413" s="13"/>
      <c r="N1413" s="2">
        <f>N1404</f>
        <v>43454</v>
      </c>
      <c r="O1413" s="5">
        <f t="shared" si="725"/>
        <v>0.52083333333333315</v>
      </c>
      <c r="P1413" s="4">
        <f t="shared" si="726"/>
        <v>0.54166666666666641</v>
      </c>
      <c r="Q1413" s="176" t="s">
        <v>10</v>
      </c>
      <c r="R1413" s="86" t="s">
        <v>993</v>
      </c>
      <c r="S1413" s="5">
        <f t="shared" si="729"/>
        <v>2.0833333333333259E-2</v>
      </c>
    </row>
    <row r="1414" spans="1:19" ht="10.5" customHeight="1" outlineLevel="1" x14ac:dyDescent="0.2">
      <c r="B1414" s="16"/>
      <c r="C1414" s="16"/>
      <c r="D1414" s="16">
        <f>S1414</f>
        <v>2.0833333333333259E-2</v>
      </c>
      <c r="E1414" s="16"/>
      <c r="F1414" s="16"/>
      <c r="G1414" s="16"/>
      <c r="H1414" s="16"/>
      <c r="I1414" s="16"/>
      <c r="J1414" s="16"/>
      <c r="K1414" s="16"/>
      <c r="L1414" s="16"/>
      <c r="M1414" s="16"/>
      <c r="N1414" s="2">
        <f>N1404</f>
        <v>43454</v>
      </c>
      <c r="O1414" s="5">
        <f t="shared" si="725"/>
        <v>0.54166666666666641</v>
      </c>
      <c r="P1414" s="4">
        <f t="shared" si="726"/>
        <v>0.56249999999999967</v>
      </c>
      <c r="Q1414" s="176" t="s">
        <v>3</v>
      </c>
      <c r="R1414" s="6" t="s">
        <v>21</v>
      </c>
      <c r="S1414" s="5">
        <f>SUM(P1414-O1414)</f>
        <v>2.0833333333333259E-2</v>
      </c>
    </row>
    <row r="1415" spans="1:19" ht="10.5" customHeight="1" outlineLevel="1" x14ac:dyDescent="0.2">
      <c r="A1415" s="16"/>
      <c r="B1415" s="16"/>
      <c r="C1415" s="16"/>
      <c r="D1415" s="16">
        <f>S1415</f>
        <v>2.0833333333333259E-2</v>
      </c>
      <c r="E1415" s="16"/>
      <c r="F1415" s="16"/>
      <c r="G1415" s="16"/>
      <c r="H1415" s="16"/>
      <c r="I1415" s="16"/>
      <c r="J1415" s="16"/>
      <c r="K1415" s="16"/>
      <c r="L1415" s="16"/>
      <c r="M1415" s="16"/>
      <c r="N1415" s="2">
        <f>N1404</f>
        <v>43454</v>
      </c>
      <c r="O1415" s="5">
        <f t="shared" si="725"/>
        <v>0.56249999999999967</v>
      </c>
      <c r="P1415" s="4">
        <f t="shared" si="726"/>
        <v>0.58333333333333293</v>
      </c>
      <c r="Q1415" s="176" t="s">
        <v>3</v>
      </c>
      <c r="R1415" s="6" t="s">
        <v>21</v>
      </c>
      <c r="S1415" s="5">
        <f>SUM(P1415-O1415)</f>
        <v>2.0833333333333259E-2</v>
      </c>
    </row>
    <row r="1416" spans="1:19" ht="10.5" customHeight="1" outlineLevel="1" x14ac:dyDescent="0.2">
      <c r="B1416" s="16"/>
      <c r="C1416" s="13"/>
      <c r="D1416" s="16"/>
      <c r="E1416" s="16"/>
      <c r="F1416" s="16"/>
      <c r="G1416" s="16">
        <f>S1416</f>
        <v>2.0833333333333259E-2</v>
      </c>
      <c r="H1416" s="16"/>
      <c r="I1416" s="16"/>
      <c r="J1416" s="16"/>
      <c r="K1416" s="16"/>
      <c r="L1416" s="16"/>
      <c r="M1416" s="16"/>
      <c r="N1416" s="2">
        <f>N1404</f>
        <v>43454</v>
      </c>
      <c r="O1416" s="5">
        <f t="shared" si="725"/>
        <v>0.58333333333333293</v>
      </c>
      <c r="P1416" s="4">
        <f t="shared" si="726"/>
        <v>0.60416666666666619</v>
      </c>
      <c r="Q1416" s="176" t="s">
        <v>10</v>
      </c>
      <c r="R1416" s="86" t="s">
        <v>993</v>
      </c>
      <c r="S1416" s="5">
        <f>SUM(P1416-O1416)</f>
        <v>2.0833333333333259E-2</v>
      </c>
    </row>
    <row r="1417" spans="1:19" ht="10.5" customHeight="1" outlineLevel="1" x14ac:dyDescent="0.2">
      <c r="B1417" s="16"/>
      <c r="C1417" s="13"/>
      <c r="D1417" s="16"/>
      <c r="E1417" s="16"/>
      <c r="F1417" s="16"/>
      <c r="G1417" s="16">
        <f>S1417</f>
        <v>2.0833333333333259E-2</v>
      </c>
      <c r="H1417" s="16"/>
      <c r="I1417" s="16"/>
      <c r="J1417" s="16"/>
      <c r="K1417" s="16"/>
      <c r="L1417" s="16"/>
      <c r="M1417" s="16"/>
      <c r="N1417" s="2">
        <f>N1404</f>
        <v>43454</v>
      </c>
      <c r="O1417" s="5">
        <f t="shared" si="725"/>
        <v>0.60416666666666619</v>
      </c>
      <c r="P1417" s="4">
        <f t="shared" si="726"/>
        <v>0.62499999999999944</v>
      </c>
      <c r="Q1417" s="176" t="s">
        <v>10</v>
      </c>
      <c r="R1417" s="86" t="s">
        <v>993</v>
      </c>
      <c r="S1417" s="5">
        <f t="shared" ref="S1417" si="730">SUM(P1417-O1417)</f>
        <v>2.0833333333333259E-2</v>
      </c>
    </row>
    <row r="1418" spans="1:19" ht="10.5" customHeight="1" outlineLevel="1" x14ac:dyDescent="0.2">
      <c r="B1418" s="16"/>
      <c r="C1418" s="13"/>
      <c r="D1418" s="16"/>
      <c r="E1418" s="16"/>
      <c r="F1418" s="16"/>
      <c r="G1418" s="16">
        <f>S1418</f>
        <v>2.0833333333333259E-2</v>
      </c>
      <c r="H1418" s="16"/>
      <c r="I1418" s="16"/>
      <c r="J1418" s="16"/>
      <c r="K1418" s="16"/>
      <c r="L1418" s="16"/>
      <c r="M1418" s="16"/>
      <c r="N1418" s="2">
        <f>N1404</f>
        <v>43454</v>
      </c>
      <c r="O1418" s="5">
        <f t="shared" si="725"/>
        <v>0.62499999999999944</v>
      </c>
      <c r="P1418" s="4">
        <f t="shared" si="726"/>
        <v>0.6458333333333327</v>
      </c>
      <c r="Q1418" s="176" t="s">
        <v>10</v>
      </c>
      <c r="R1418" s="86" t="s">
        <v>993</v>
      </c>
      <c r="S1418" s="5">
        <f>SUM(P1418-O1418)</f>
        <v>2.0833333333333259E-2</v>
      </c>
    </row>
    <row r="1419" spans="1:19" ht="10.5" customHeight="1" outlineLevel="1" x14ac:dyDescent="0.2">
      <c r="B1419" s="16"/>
      <c r="C1419" s="13"/>
      <c r="D1419" s="16"/>
      <c r="E1419" s="16"/>
      <c r="F1419" s="16"/>
      <c r="G1419" s="16">
        <f>S1419</f>
        <v>2.0833333333333259E-2</v>
      </c>
      <c r="H1419" s="16"/>
      <c r="I1419" s="16"/>
      <c r="J1419" s="16"/>
      <c r="K1419" s="16"/>
      <c r="L1419" s="16"/>
      <c r="M1419" s="16"/>
      <c r="N1419" s="2">
        <f>N1404</f>
        <v>43454</v>
      </c>
      <c r="O1419" s="5">
        <f t="shared" si="725"/>
        <v>0.6458333333333327</v>
      </c>
      <c r="P1419" s="4">
        <f t="shared" si="726"/>
        <v>0.66666666666666596</v>
      </c>
      <c r="Q1419" s="176" t="s">
        <v>10</v>
      </c>
      <c r="R1419" s="86" t="s">
        <v>993</v>
      </c>
      <c r="S1419" s="5">
        <f t="shared" ref="S1419:S1422" si="731">SUM(P1419-O1419)</f>
        <v>2.0833333333333259E-2</v>
      </c>
    </row>
    <row r="1420" spans="1:19" ht="10.5" customHeight="1" outlineLevel="1" x14ac:dyDescent="0.2">
      <c r="B1420" s="16"/>
      <c r="C1420" s="13"/>
      <c r="D1420" s="16"/>
      <c r="E1420" s="16"/>
      <c r="F1420" s="16"/>
      <c r="G1420" s="16"/>
      <c r="H1420" s="16">
        <f>S1420</f>
        <v>2.0833333333333259E-2</v>
      </c>
      <c r="I1420" s="16"/>
      <c r="J1420" s="16"/>
      <c r="K1420" s="16"/>
      <c r="L1420" s="16"/>
      <c r="M1420" s="16"/>
      <c r="N1420" s="2">
        <f>N1404</f>
        <v>43454</v>
      </c>
      <c r="O1420" s="5">
        <f t="shared" si="725"/>
        <v>0.66666666666666596</v>
      </c>
      <c r="P1420" s="4">
        <f t="shared" si="726"/>
        <v>0.68749999999999922</v>
      </c>
      <c r="Q1420" s="176" t="s">
        <v>11</v>
      </c>
      <c r="R1420" s="86" t="s">
        <v>994</v>
      </c>
      <c r="S1420" s="5">
        <f t="shared" si="731"/>
        <v>2.0833333333333259E-2</v>
      </c>
    </row>
    <row r="1421" spans="1:19" ht="10.5" customHeight="1" outlineLevel="1" x14ac:dyDescent="0.2">
      <c r="B1421" s="16"/>
      <c r="C1421" s="13"/>
      <c r="D1421" s="16"/>
      <c r="E1421" s="16"/>
      <c r="F1421" s="16"/>
      <c r="G1421" s="16">
        <f>S1421</f>
        <v>2.0833333333333259E-2</v>
      </c>
      <c r="H1421" s="16"/>
      <c r="I1421" s="16"/>
      <c r="J1421" s="16"/>
      <c r="K1421" s="16"/>
      <c r="L1421" s="16"/>
      <c r="M1421" s="16"/>
      <c r="N1421" s="2">
        <f>N1404</f>
        <v>43454</v>
      </c>
      <c r="O1421" s="5">
        <f t="shared" si="725"/>
        <v>0.68749999999999922</v>
      </c>
      <c r="P1421" s="4">
        <f t="shared" si="726"/>
        <v>0.70833333333333248</v>
      </c>
      <c r="Q1421" s="176" t="s">
        <v>10</v>
      </c>
      <c r="R1421" s="86" t="s">
        <v>993</v>
      </c>
      <c r="S1421" s="5">
        <f t="shared" si="731"/>
        <v>2.0833333333333259E-2</v>
      </c>
    </row>
    <row r="1422" spans="1:19" ht="10.5" customHeight="1" outlineLevel="1" x14ac:dyDescent="0.2">
      <c r="B1422" s="16"/>
      <c r="C1422" s="13"/>
      <c r="D1422" s="16"/>
      <c r="E1422" s="16"/>
      <c r="F1422" s="16"/>
      <c r="G1422" s="16">
        <f>S1422</f>
        <v>2.0833333333333259E-2</v>
      </c>
      <c r="H1422" s="16"/>
      <c r="I1422" s="16"/>
      <c r="J1422" s="16"/>
      <c r="K1422" s="16"/>
      <c r="L1422" s="16"/>
      <c r="M1422" s="16"/>
      <c r="N1422" s="2">
        <f>N1404</f>
        <v>43454</v>
      </c>
      <c r="O1422" s="5">
        <f t="shared" si="725"/>
        <v>0.70833333333333248</v>
      </c>
      <c r="P1422" s="4">
        <f t="shared" si="726"/>
        <v>0.72916666666666574</v>
      </c>
      <c r="Q1422" s="176" t="s">
        <v>10</v>
      </c>
      <c r="R1422" s="86" t="s">
        <v>993</v>
      </c>
      <c r="S1422" s="5">
        <f t="shared" si="731"/>
        <v>2.0833333333333259E-2</v>
      </c>
    </row>
    <row r="1423" spans="1:19" ht="10.5" customHeight="1" outlineLevel="1" thickBot="1" x14ac:dyDescent="0.25">
      <c r="B1423" s="16"/>
      <c r="C1423" s="13"/>
      <c r="D1423" s="16"/>
      <c r="E1423" s="16"/>
      <c r="F1423" s="16"/>
      <c r="G1423" s="16">
        <f>S1423</f>
        <v>2.0833333333333259E-2</v>
      </c>
      <c r="H1423" s="16"/>
      <c r="I1423" s="16"/>
      <c r="J1423" s="16"/>
      <c r="K1423" s="16"/>
      <c r="L1423" s="16"/>
      <c r="M1423" s="16"/>
      <c r="N1423" s="2">
        <f>N1404</f>
        <v>43454</v>
      </c>
      <c r="O1423" s="5">
        <f t="shared" si="725"/>
        <v>0.72916666666666574</v>
      </c>
      <c r="P1423" s="4">
        <f t="shared" si="726"/>
        <v>0.749999999999999</v>
      </c>
      <c r="Q1423" s="176" t="s">
        <v>10</v>
      </c>
      <c r="R1423" s="86" t="s">
        <v>993</v>
      </c>
      <c r="S1423" s="5">
        <f>SUM(P1423-O1423)</f>
        <v>2.0833333333333259E-2</v>
      </c>
    </row>
    <row r="1424" spans="1:19" ht="10.5" customHeight="1" outlineLevel="1" x14ac:dyDescent="0.2">
      <c r="A1424" s="17">
        <f t="shared" ref="A1424:M1424" si="732">SUM(A1405:A1423)</f>
        <v>0</v>
      </c>
      <c r="B1424" s="17">
        <f t="shared" si="732"/>
        <v>0</v>
      </c>
      <c r="C1424" s="17">
        <f t="shared" si="732"/>
        <v>0</v>
      </c>
      <c r="D1424" s="17">
        <f t="shared" si="732"/>
        <v>4.1666666666666519E-2</v>
      </c>
      <c r="E1424" s="17">
        <f t="shared" si="732"/>
        <v>0</v>
      </c>
      <c r="F1424" s="17">
        <f t="shared" si="732"/>
        <v>0</v>
      </c>
      <c r="G1424" s="17">
        <f t="shared" si="732"/>
        <v>0.31249999999999922</v>
      </c>
      <c r="H1424" s="17">
        <f t="shared" si="732"/>
        <v>2.0833333333333259E-2</v>
      </c>
      <c r="I1424" s="17">
        <f t="shared" si="732"/>
        <v>2.0833333333333315E-2</v>
      </c>
      <c r="J1424" s="17">
        <f t="shared" si="732"/>
        <v>0</v>
      </c>
      <c r="K1424" s="17">
        <f t="shared" si="732"/>
        <v>0</v>
      </c>
      <c r="L1424" s="17">
        <f t="shared" si="732"/>
        <v>0</v>
      </c>
      <c r="M1424" s="17">
        <f t="shared" si="732"/>
        <v>0</v>
      </c>
      <c r="N1424" s="55" t="b">
        <f>SUM(A1424:M1424) = S1424</f>
        <v>1</v>
      </c>
      <c r="O1424" s="23"/>
      <c r="P1424" s="23"/>
      <c r="Q1424" s="167"/>
      <c r="R1424" s="167"/>
      <c r="S1424" s="17">
        <f>SUM(S1405:S1423)</f>
        <v>0.39583333333333232</v>
      </c>
    </row>
    <row r="1425" spans="1:19" ht="10.5" customHeight="1" outlineLevel="1" x14ac:dyDescent="0.2">
      <c r="A1425" s="8">
        <f t="shared" ref="A1425:C1425" si="733">(A1424-INT(A1424))*24</f>
        <v>0</v>
      </c>
      <c r="B1425" s="8">
        <f t="shared" si="733"/>
        <v>0</v>
      </c>
      <c r="C1425" s="8">
        <f t="shared" si="733"/>
        <v>0</v>
      </c>
      <c r="D1425" s="18">
        <f>(D1424-INT(D1424))*24</f>
        <v>0.99999999999999645</v>
      </c>
      <c r="E1425" s="18">
        <f>(E1424-INT(E1424))*24</f>
        <v>0</v>
      </c>
      <c r="F1425" s="18">
        <f>(F1424-INT(F1424))*24</f>
        <v>0</v>
      </c>
      <c r="G1425" s="18">
        <f>(G1424-INT(G1424))*24</f>
        <v>7.4999999999999813</v>
      </c>
      <c r="H1425" s="18">
        <f t="shared" ref="H1425:M1425" si="734">(H1424-INT(H1424))*24</f>
        <v>0.49999999999999822</v>
      </c>
      <c r="I1425" s="18">
        <f t="shared" si="734"/>
        <v>0.49999999999999956</v>
      </c>
      <c r="J1425" s="18">
        <f t="shared" si="734"/>
        <v>0</v>
      </c>
      <c r="K1425" s="18">
        <f t="shared" si="734"/>
        <v>0</v>
      </c>
      <c r="L1425" s="18">
        <f t="shared" si="734"/>
        <v>0</v>
      </c>
      <c r="M1425" s="57">
        <f t="shared" si="734"/>
        <v>0</v>
      </c>
      <c r="N1425" s="26">
        <f>SUM(A1425:M1425)</f>
        <v>9.4999999999999769</v>
      </c>
      <c r="O1425" s="24"/>
      <c r="P1425" s="24"/>
      <c r="Q1425" s="168"/>
      <c r="R1425" s="168"/>
      <c r="S1425" s="52"/>
    </row>
    <row r="1426" spans="1:19" ht="10.5" customHeight="1" outlineLevel="1" thickBot="1" x14ac:dyDescent="0.25">
      <c r="A1426" s="27"/>
      <c r="B1426" s="19"/>
      <c r="C1426" s="19"/>
      <c r="D1426" s="20">
        <f>SUM(A1425:D1425)</f>
        <v>0.99999999999999645</v>
      </c>
      <c r="E1426" s="20">
        <f t="shared" ref="E1426:M1426" si="735">E1425</f>
        <v>0</v>
      </c>
      <c r="F1426" s="20">
        <f t="shared" si="735"/>
        <v>0</v>
      </c>
      <c r="G1426" s="20">
        <f t="shared" si="735"/>
        <v>7.4999999999999813</v>
      </c>
      <c r="H1426" s="20">
        <f t="shared" si="735"/>
        <v>0.49999999999999822</v>
      </c>
      <c r="I1426" s="20">
        <f t="shared" si="735"/>
        <v>0.49999999999999956</v>
      </c>
      <c r="J1426" s="20">
        <f t="shared" si="735"/>
        <v>0</v>
      </c>
      <c r="K1426" s="20">
        <f t="shared" si="735"/>
        <v>0</v>
      </c>
      <c r="L1426" s="20">
        <f t="shared" si="735"/>
        <v>0</v>
      </c>
      <c r="M1426" s="58">
        <f t="shared" si="735"/>
        <v>0</v>
      </c>
      <c r="N1426" s="60">
        <f>S1426</f>
        <v>0.39583333333333232</v>
      </c>
      <c r="O1426" s="25"/>
      <c r="P1426" s="25"/>
      <c r="Q1426" s="169"/>
      <c r="R1426" s="169"/>
      <c r="S1426" s="54">
        <f>SUM(S1424:S1425)</f>
        <v>0.39583333333333232</v>
      </c>
    </row>
    <row r="1427" spans="1:19" ht="10.5" customHeight="1" outlineLevel="1" thickBot="1" x14ac:dyDescent="0.25">
      <c r="A1427" s="39"/>
      <c r="B1427" s="40" t="s">
        <v>252</v>
      </c>
      <c r="C1427" s="40" t="s">
        <v>19</v>
      </c>
      <c r="D1427" s="40" t="s">
        <v>3</v>
      </c>
      <c r="E1427" s="59" t="s">
        <v>24</v>
      </c>
      <c r="F1427" s="40" t="s">
        <v>12</v>
      </c>
      <c r="G1427" s="39" t="s">
        <v>10</v>
      </c>
      <c r="H1427" s="39" t="s">
        <v>11</v>
      </c>
      <c r="I1427" s="39" t="s">
        <v>15</v>
      </c>
      <c r="J1427" s="39" t="s">
        <v>13</v>
      </c>
      <c r="K1427" s="39" t="s">
        <v>368</v>
      </c>
      <c r="L1427" s="39" t="s">
        <v>687</v>
      </c>
      <c r="M1427" s="59" t="s">
        <v>26</v>
      </c>
      <c r="N1427" s="56">
        <f>N1404+1</f>
        <v>43455</v>
      </c>
      <c r="O1427" s="4">
        <v>0.41666666666666669</v>
      </c>
      <c r="P1427" s="4">
        <f>O1427</f>
        <v>0.41666666666666669</v>
      </c>
      <c r="Q1427" s="47" t="s">
        <v>23</v>
      </c>
      <c r="R1427" s="86" t="s">
        <v>632</v>
      </c>
      <c r="S1427" s="5">
        <f t="shared" ref="S1427" si="736">SUM(P1427-O1427)</f>
        <v>0</v>
      </c>
    </row>
    <row r="1428" spans="1:19" ht="10.5" customHeight="1" outlineLevel="1" x14ac:dyDescent="0.2">
      <c r="B1428" s="16"/>
      <c r="C1428" s="13"/>
      <c r="D1428" s="16">
        <f>S1428</f>
        <v>2.0833333333333315E-2</v>
      </c>
      <c r="E1428" s="16"/>
      <c r="F1428" s="16"/>
      <c r="G1428" s="16"/>
      <c r="H1428" s="16"/>
      <c r="J1428" s="16"/>
      <c r="M1428" s="16"/>
      <c r="N1428" s="2">
        <f>N1427</f>
        <v>43455</v>
      </c>
      <c r="O1428" s="3">
        <f>SUM(P1427)</f>
        <v>0.41666666666666669</v>
      </c>
      <c r="P1428" s="4">
        <f>P1427+0.0208333333333333</f>
        <v>0.4375</v>
      </c>
      <c r="Q1428" s="176" t="s">
        <v>3</v>
      </c>
      <c r="R1428" s="6" t="s">
        <v>21</v>
      </c>
      <c r="S1428" s="5">
        <f t="shared" ref="S1428:S1429" si="737">SUM(P1428-O1428)</f>
        <v>2.0833333333333315E-2</v>
      </c>
    </row>
    <row r="1429" spans="1:19" ht="10.5" customHeight="1" outlineLevel="1" x14ac:dyDescent="0.2">
      <c r="B1429" s="16"/>
      <c r="C1429" s="13"/>
      <c r="D1429" s="16"/>
      <c r="E1429" s="16"/>
      <c r="F1429" s="16"/>
      <c r="G1429" s="16"/>
      <c r="H1429" s="16">
        <f>S1429</f>
        <v>2.0833333333333315E-2</v>
      </c>
      <c r="I1429" s="16"/>
      <c r="J1429" s="16"/>
      <c r="K1429" s="16"/>
      <c r="M1429" s="16"/>
      <c r="N1429" s="2">
        <f>N1427</f>
        <v>43455</v>
      </c>
      <c r="O1429" s="3">
        <f t="shared" ref="O1429:O1442" si="738">SUM(P1428)</f>
        <v>0.4375</v>
      </c>
      <c r="P1429" s="4">
        <f t="shared" ref="P1429:P1442" si="739">P1428+0.0208333333333333</f>
        <v>0.45833333333333331</v>
      </c>
      <c r="Q1429" s="176" t="s">
        <v>11</v>
      </c>
      <c r="R1429" s="86" t="s">
        <v>1001</v>
      </c>
      <c r="S1429" s="5">
        <f t="shared" si="737"/>
        <v>2.0833333333333315E-2</v>
      </c>
    </row>
    <row r="1430" spans="1:19" ht="10.5" customHeight="1" outlineLevel="1" x14ac:dyDescent="0.2">
      <c r="B1430" s="16"/>
      <c r="C1430" s="13"/>
      <c r="D1430" s="5"/>
      <c r="E1430" s="16"/>
      <c r="F1430" s="16"/>
      <c r="G1430" s="16">
        <f t="shared" ref="G1430:G1442" si="740">S1430</f>
        <v>2.0833333333333315E-2</v>
      </c>
      <c r="H1430" s="16"/>
      <c r="I1430" s="16"/>
      <c r="J1430" s="16"/>
      <c r="K1430" s="16"/>
      <c r="L1430" s="16"/>
      <c r="M1430" s="13"/>
      <c r="N1430" s="2">
        <f>N1427</f>
        <v>43455</v>
      </c>
      <c r="O1430" s="3">
        <f t="shared" si="738"/>
        <v>0.45833333333333331</v>
      </c>
      <c r="P1430" s="4">
        <f t="shared" si="739"/>
        <v>0.47916666666666663</v>
      </c>
      <c r="Q1430" s="176" t="s">
        <v>10</v>
      </c>
      <c r="R1430" s="86" t="s">
        <v>993</v>
      </c>
      <c r="S1430" s="5">
        <f>SUM(P1430-O1430)</f>
        <v>2.0833333333333315E-2</v>
      </c>
    </row>
    <row r="1431" spans="1:19" ht="10.5" customHeight="1" outlineLevel="1" x14ac:dyDescent="0.2">
      <c r="B1431" s="16"/>
      <c r="C1431" s="13"/>
      <c r="D1431" s="16"/>
      <c r="E1431" s="16"/>
      <c r="F1431" s="16"/>
      <c r="G1431" s="16">
        <f t="shared" si="740"/>
        <v>2.0833333333333315E-2</v>
      </c>
      <c r="H1431" s="16"/>
      <c r="I1431" s="16"/>
      <c r="J1431" s="16"/>
      <c r="K1431" s="16"/>
      <c r="L1431" s="16"/>
      <c r="M1431" s="16"/>
      <c r="N1431" s="2">
        <f>N1427</f>
        <v>43455</v>
      </c>
      <c r="O1431" s="3">
        <f t="shared" si="738"/>
        <v>0.47916666666666663</v>
      </c>
      <c r="P1431" s="4">
        <f t="shared" si="739"/>
        <v>0.49999999999999994</v>
      </c>
      <c r="Q1431" s="176" t="s">
        <v>10</v>
      </c>
      <c r="R1431" s="86" t="s">
        <v>1000</v>
      </c>
      <c r="S1431" s="5">
        <f>SUM(P1431-O1431)</f>
        <v>2.0833333333333315E-2</v>
      </c>
    </row>
    <row r="1432" spans="1:19" ht="10.5" customHeight="1" outlineLevel="1" x14ac:dyDescent="0.2">
      <c r="B1432" s="16"/>
      <c r="C1432" s="13"/>
      <c r="D1432" s="16"/>
      <c r="E1432" s="16"/>
      <c r="F1432" s="16"/>
      <c r="G1432" s="16">
        <f t="shared" si="740"/>
        <v>2.0833333333333315E-2</v>
      </c>
      <c r="H1432" s="16"/>
      <c r="I1432" s="16"/>
      <c r="J1432" s="16"/>
      <c r="K1432" s="16"/>
      <c r="L1432" s="16"/>
      <c r="M1432" s="16"/>
      <c r="N1432" s="2">
        <f>N1427</f>
        <v>43455</v>
      </c>
      <c r="O1432" s="3">
        <f t="shared" si="738"/>
        <v>0.49999999999999994</v>
      </c>
      <c r="P1432" s="4">
        <f t="shared" si="739"/>
        <v>0.52083333333333326</v>
      </c>
      <c r="Q1432" s="176" t="s">
        <v>10</v>
      </c>
      <c r="R1432" s="86" t="s">
        <v>1000</v>
      </c>
      <c r="S1432" s="5">
        <f>SUM(P1432-O1432)</f>
        <v>2.0833333333333315E-2</v>
      </c>
    </row>
    <row r="1433" spans="1:19" ht="10.5" customHeight="1" outlineLevel="1" x14ac:dyDescent="0.2">
      <c r="B1433" s="16"/>
      <c r="C1433" s="13"/>
      <c r="D1433" s="16"/>
      <c r="E1433" s="16"/>
      <c r="F1433" s="16"/>
      <c r="G1433" s="16">
        <f t="shared" si="740"/>
        <v>2.0833333333333259E-2</v>
      </c>
      <c r="H1433" s="16"/>
      <c r="I1433" s="16"/>
      <c r="J1433" s="16"/>
      <c r="K1433" s="16"/>
      <c r="L1433" s="16"/>
      <c r="M1433" s="16"/>
      <c r="N1433" s="2">
        <f>N1427</f>
        <v>43455</v>
      </c>
      <c r="O1433" s="3">
        <f t="shared" si="738"/>
        <v>0.52083333333333326</v>
      </c>
      <c r="P1433" s="4">
        <f t="shared" si="739"/>
        <v>0.54166666666666652</v>
      </c>
      <c r="Q1433" s="176" t="s">
        <v>10</v>
      </c>
      <c r="R1433" s="86" t="s">
        <v>999</v>
      </c>
      <c r="S1433" s="5">
        <f>SUM(P1433-O1433)</f>
        <v>2.0833333333333259E-2</v>
      </c>
    </row>
    <row r="1434" spans="1:19" ht="10.5" customHeight="1" outlineLevel="1" x14ac:dyDescent="0.2">
      <c r="B1434" s="16"/>
      <c r="C1434" s="13"/>
      <c r="D1434" s="16"/>
      <c r="E1434" s="16"/>
      <c r="F1434" s="16"/>
      <c r="G1434" s="16">
        <f t="shared" si="740"/>
        <v>2.0833333333333259E-2</v>
      </c>
      <c r="H1434" s="16"/>
      <c r="I1434" s="16"/>
      <c r="J1434" s="16"/>
      <c r="K1434" s="16"/>
      <c r="L1434" s="16"/>
      <c r="M1434" s="16"/>
      <c r="N1434" s="2">
        <f>N1427</f>
        <v>43455</v>
      </c>
      <c r="O1434" s="3">
        <f t="shared" si="738"/>
        <v>0.54166666666666652</v>
      </c>
      <c r="P1434" s="4">
        <f t="shared" si="739"/>
        <v>0.56249999999999978</v>
      </c>
      <c r="Q1434" s="176" t="s">
        <v>10</v>
      </c>
      <c r="R1434" s="86" t="s">
        <v>998</v>
      </c>
      <c r="S1434" s="5">
        <f t="shared" ref="S1434:S1435" si="741">SUM(P1434-O1434)</f>
        <v>2.0833333333333259E-2</v>
      </c>
    </row>
    <row r="1435" spans="1:19" ht="10.5" customHeight="1" outlineLevel="1" x14ac:dyDescent="0.2">
      <c r="B1435" s="16"/>
      <c r="C1435" s="13"/>
      <c r="D1435" s="16"/>
      <c r="E1435" s="16"/>
      <c r="F1435" s="16"/>
      <c r="G1435" s="16">
        <f t="shared" si="740"/>
        <v>2.0833333333333259E-2</v>
      </c>
      <c r="H1435" s="16"/>
      <c r="I1435" s="16"/>
      <c r="J1435" s="16"/>
      <c r="L1435" s="16"/>
      <c r="M1435" s="16"/>
      <c r="N1435" s="2">
        <f>N1427</f>
        <v>43455</v>
      </c>
      <c r="O1435" s="3">
        <f t="shared" si="738"/>
        <v>0.56249999999999978</v>
      </c>
      <c r="P1435" s="4">
        <f t="shared" si="739"/>
        <v>0.58333333333333304</v>
      </c>
      <c r="Q1435" s="176" t="s">
        <v>10</v>
      </c>
      <c r="R1435" s="86" t="s">
        <v>997</v>
      </c>
      <c r="S1435" s="5">
        <f t="shared" si="741"/>
        <v>2.0833333333333259E-2</v>
      </c>
    </row>
    <row r="1436" spans="1:19" ht="10.5" customHeight="1" outlineLevel="1" x14ac:dyDescent="0.2">
      <c r="B1436" s="16"/>
      <c r="C1436" s="13"/>
      <c r="D1436" s="16"/>
      <c r="E1436" s="16"/>
      <c r="F1436" s="16"/>
      <c r="G1436" s="16">
        <f t="shared" si="740"/>
        <v>2.0833333333333259E-2</v>
      </c>
      <c r="H1436" s="16"/>
      <c r="I1436" s="16"/>
      <c r="J1436" s="16"/>
      <c r="K1436" s="16"/>
      <c r="L1436" s="16"/>
      <c r="M1436" s="16"/>
      <c r="N1436" s="2">
        <f>N1427</f>
        <v>43455</v>
      </c>
      <c r="O1436" s="3">
        <f t="shared" si="738"/>
        <v>0.58333333333333304</v>
      </c>
      <c r="P1436" s="4">
        <f t="shared" si="739"/>
        <v>0.6041666666666663</v>
      </c>
      <c r="Q1436" s="176" t="s">
        <v>10</v>
      </c>
      <c r="R1436" s="86" t="s">
        <v>996</v>
      </c>
      <c r="S1436" s="5">
        <f>SUM(P1436-O1436)</f>
        <v>2.0833333333333259E-2</v>
      </c>
    </row>
    <row r="1437" spans="1:19" ht="10.5" customHeight="1" outlineLevel="1" x14ac:dyDescent="0.2">
      <c r="B1437" s="16"/>
      <c r="C1437" s="16"/>
      <c r="D1437" s="16"/>
      <c r="E1437" s="16"/>
      <c r="F1437" s="16"/>
      <c r="G1437" s="16">
        <f t="shared" si="740"/>
        <v>2.0833333333333259E-2</v>
      </c>
      <c r="H1437" s="16"/>
      <c r="I1437" s="16"/>
      <c r="J1437" s="16"/>
      <c r="K1437" s="16"/>
      <c r="L1437" s="16"/>
      <c r="M1437" s="16"/>
      <c r="N1437" s="2">
        <f>N1427</f>
        <v>43455</v>
      </c>
      <c r="O1437" s="3">
        <f t="shared" si="738"/>
        <v>0.6041666666666663</v>
      </c>
      <c r="P1437" s="4">
        <f t="shared" si="739"/>
        <v>0.62499999999999956</v>
      </c>
      <c r="Q1437" s="176" t="s">
        <v>10</v>
      </c>
      <c r="R1437" s="86" t="s">
        <v>995</v>
      </c>
      <c r="S1437" s="5">
        <f>SUM(P1437-O1437)</f>
        <v>2.0833333333333259E-2</v>
      </c>
    </row>
    <row r="1438" spans="1:19" ht="10.5" customHeight="1" outlineLevel="1" x14ac:dyDescent="0.2">
      <c r="B1438" s="16"/>
      <c r="C1438" s="16"/>
      <c r="D1438" s="16"/>
      <c r="E1438" s="16"/>
      <c r="F1438" s="16"/>
      <c r="G1438" s="16">
        <f t="shared" si="740"/>
        <v>2.0833333333333259E-2</v>
      </c>
      <c r="H1438" s="16"/>
      <c r="I1438" s="16"/>
      <c r="J1438" s="16"/>
      <c r="K1438" s="16"/>
      <c r="L1438" s="16"/>
      <c r="M1438" s="16"/>
      <c r="N1438" s="2">
        <f>N1427</f>
        <v>43455</v>
      </c>
      <c r="O1438" s="3">
        <f t="shared" si="738"/>
        <v>0.62499999999999956</v>
      </c>
      <c r="P1438" s="4">
        <f t="shared" si="739"/>
        <v>0.64583333333333282</v>
      </c>
      <c r="Q1438" s="176" t="s">
        <v>10</v>
      </c>
      <c r="R1438" s="86" t="s">
        <v>995</v>
      </c>
      <c r="S1438" s="5">
        <f t="shared" ref="S1438:S1440" si="742">SUM(P1438-O1438)</f>
        <v>2.0833333333333259E-2</v>
      </c>
    </row>
    <row r="1439" spans="1:19" ht="10.5" customHeight="1" outlineLevel="1" x14ac:dyDescent="0.2">
      <c r="B1439" s="16"/>
      <c r="C1439" s="16"/>
      <c r="D1439" s="16"/>
      <c r="E1439" s="16"/>
      <c r="F1439" s="16"/>
      <c r="G1439" s="16">
        <f t="shared" si="740"/>
        <v>2.0833333333333259E-2</v>
      </c>
      <c r="H1439" s="16"/>
      <c r="I1439" s="16"/>
      <c r="J1439" s="16"/>
      <c r="K1439" s="16"/>
      <c r="L1439" s="16"/>
      <c r="M1439" s="16"/>
      <c r="N1439" s="2">
        <f>N1427</f>
        <v>43455</v>
      </c>
      <c r="O1439" s="3">
        <f t="shared" si="738"/>
        <v>0.64583333333333282</v>
      </c>
      <c r="P1439" s="4">
        <f t="shared" si="739"/>
        <v>0.66666666666666607</v>
      </c>
      <c r="Q1439" s="176" t="s">
        <v>10</v>
      </c>
      <c r="R1439" s="86" t="s">
        <v>995</v>
      </c>
      <c r="S1439" s="5">
        <f t="shared" si="742"/>
        <v>2.0833333333333259E-2</v>
      </c>
    </row>
    <row r="1440" spans="1:19" ht="10.5" customHeight="1" outlineLevel="1" x14ac:dyDescent="0.2">
      <c r="B1440" s="16"/>
      <c r="C1440" s="16"/>
      <c r="D1440" s="16"/>
      <c r="E1440" s="16"/>
      <c r="F1440" s="16"/>
      <c r="G1440" s="16">
        <f t="shared" si="740"/>
        <v>2.0833333333333259E-2</v>
      </c>
      <c r="H1440" s="16"/>
      <c r="I1440" s="16"/>
      <c r="J1440" s="16"/>
      <c r="K1440" s="16"/>
      <c r="L1440" s="16"/>
      <c r="M1440" s="16"/>
      <c r="N1440" s="2">
        <f>N1427</f>
        <v>43455</v>
      </c>
      <c r="O1440" s="3">
        <f t="shared" si="738"/>
        <v>0.66666666666666607</v>
      </c>
      <c r="P1440" s="4">
        <f t="shared" si="739"/>
        <v>0.68749999999999933</v>
      </c>
      <c r="Q1440" s="176" t="s">
        <v>10</v>
      </c>
      <c r="R1440" s="86" t="s">
        <v>933</v>
      </c>
      <c r="S1440" s="5">
        <f t="shared" si="742"/>
        <v>2.0833333333333259E-2</v>
      </c>
    </row>
    <row r="1441" spans="1:19" ht="10.5" customHeight="1" outlineLevel="1" x14ac:dyDescent="0.2">
      <c r="B1441" s="16"/>
      <c r="C1441" s="16"/>
      <c r="D1441" s="16"/>
      <c r="E1441" s="16"/>
      <c r="F1441" s="16"/>
      <c r="G1441" s="16">
        <f t="shared" si="740"/>
        <v>2.0833333333333259E-2</v>
      </c>
      <c r="H1441" s="16"/>
      <c r="I1441" s="16"/>
      <c r="J1441" s="16"/>
      <c r="K1441" s="16"/>
      <c r="L1441" s="16"/>
      <c r="M1441" s="16"/>
      <c r="N1441" s="2">
        <f>N1427</f>
        <v>43455</v>
      </c>
      <c r="O1441" s="3">
        <f t="shared" si="738"/>
        <v>0.68749999999999933</v>
      </c>
      <c r="P1441" s="4">
        <f t="shared" si="739"/>
        <v>0.70833333333333259</v>
      </c>
      <c r="Q1441" s="177" t="s">
        <v>10</v>
      </c>
      <c r="R1441" s="166" t="s">
        <v>933</v>
      </c>
      <c r="S1441" s="5">
        <f>SUM(P1441-O1441)</f>
        <v>2.0833333333333259E-2</v>
      </c>
    </row>
    <row r="1442" spans="1:19" ht="10.5" customHeight="1" outlineLevel="1" thickBot="1" x14ac:dyDescent="0.25">
      <c r="B1442" s="16"/>
      <c r="C1442" s="16"/>
      <c r="D1442" s="16"/>
      <c r="E1442" s="16"/>
      <c r="F1442" s="16"/>
      <c r="G1442" s="16">
        <f t="shared" si="740"/>
        <v>2.0833333333333259E-2</v>
      </c>
      <c r="H1442" s="16"/>
      <c r="I1442" s="16"/>
      <c r="J1442" s="16"/>
      <c r="K1442" s="16"/>
      <c r="L1442" s="16"/>
      <c r="M1442" s="16"/>
      <c r="N1442" s="2">
        <f>N1427</f>
        <v>43455</v>
      </c>
      <c r="O1442" s="3">
        <f t="shared" si="738"/>
        <v>0.70833333333333259</v>
      </c>
      <c r="P1442" s="4">
        <f t="shared" si="739"/>
        <v>0.72916666666666585</v>
      </c>
      <c r="Q1442" s="177" t="s">
        <v>10</v>
      </c>
      <c r="R1442" s="166" t="s">
        <v>933</v>
      </c>
      <c r="S1442" s="5">
        <f>SUM(P1442-O1442)</f>
        <v>2.0833333333333259E-2</v>
      </c>
    </row>
    <row r="1443" spans="1:19" ht="10.5" customHeight="1" outlineLevel="1" x14ac:dyDescent="0.2">
      <c r="A1443" s="17">
        <f t="shared" ref="A1443:M1443" si="743">SUM(A1428:A1442)</f>
        <v>0</v>
      </c>
      <c r="B1443" s="17">
        <f t="shared" si="743"/>
        <v>0</v>
      </c>
      <c r="C1443" s="17">
        <f t="shared" si="743"/>
        <v>0</v>
      </c>
      <c r="D1443" s="17">
        <f t="shared" si="743"/>
        <v>2.0833333333333315E-2</v>
      </c>
      <c r="E1443" s="17">
        <f t="shared" si="743"/>
        <v>0</v>
      </c>
      <c r="F1443" s="17">
        <f t="shared" si="743"/>
        <v>0</v>
      </c>
      <c r="G1443" s="17">
        <f t="shared" si="743"/>
        <v>0.27083333333333254</v>
      </c>
      <c r="H1443" s="17">
        <f t="shared" si="743"/>
        <v>2.0833333333333315E-2</v>
      </c>
      <c r="I1443" s="17">
        <f t="shared" si="743"/>
        <v>0</v>
      </c>
      <c r="J1443" s="17">
        <f t="shared" si="743"/>
        <v>0</v>
      </c>
      <c r="K1443" s="17">
        <f t="shared" si="743"/>
        <v>0</v>
      </c>
      <c r="L1443" s="17">
        <f t="shared" si="743"/>
        <v>0</v>
      </c>
      <c r="M1443" s="23">
        <f t="shared" si="743"/>
        <v>0</v>
      </c>
      <c r="N1443" s="150" t="b">
        <f>SUM(A1443:M1443) = S1443</f>
        <v>1</v>
      </c>
      <c r="O1443" s="155"/>
      <c r="P1443" s="7"/>
      <c r="Q1443" s="49"/>
      <c r="R1443" s="49"/>
      <c r="S1443" s="17">
        <f>SUM(S1428:S1442)</f>
        <v>0.31249999999999917</v>
      </c>
    </row>
    <row r="1444" spans="1:19" ht="10.5" customHeight="1" outlineLevel="1" thickBot="1" x14ac:dyDescent="0.25">
      <c r="A1444" s="8">
        <f t="shared" ref="A1444:C1444" si="744">(A1443-INT(A1443))*24</f>
        <v>0</v>
      </c>
      <c r="B1444" s="8">
        <f t="shared" si="744"/>
        <v>0</v>
      </c>
      <c r="C1444" s="8">
        <f t="shared" si="744"/>
        <v>0</v>
      </c>
      <c r="D1444" s="18">
        <f>(D1443-INT(D1443))*24</f>
        <v>0.49999999999999956</v>
      </c>
      <c r="E1444" s="18">
        <f>(E1443-INT(E1443))*24</f>
        <v>0</v>
      </c>
      <c r="F1444" s="18">
        <f>(F1443-INT(F1443))*24</f>
        <v>0</v>
      </c>
      <c r="G1444" s="18">
        <f>(G1443-INT(G1443))*24</f>
        <v>6.4999999999999805</v>
      </c>
      <c r="H1444" s="18">
        <f t="shared" ref="H1444:M1444" si="745">(H1443-INT(H1443))*24</f>
        <v>0.49999999999999956</v>
      </c>
      <c r="I1444" s="18">
        <f t="shared" si="745"/>
        <v>0</v>
      </c>
      <c r="J1444" s="18">
        <f t="shared" si="745"/>
        <v>0</v>
      </c>
      <c r="K1444" s="18">
        <f t="shared" si="745"/>
        <v>0</v>
      </c>
      <c r="L1444" s="18">
        <f t="shared" si="745"/>
        <v>0</v>
      </c>
      <c r="M1444" s="146">
        <f t="shared" si="745"/>
        <v>0</v>
      </c>
      <c r="N1444" s="151">
        <f>SUM(A1444:M1444)</f>
        <v>7.4999999999999805</v>
      </c>
      <c r="O1444" s="153"/>
      <c r="P1444" s="50"/>
      <c r="Q1444" s="50"/>
      <c r="R1444" s="50"/>
      <c r="S1444" s="52"/>
    </row>
    <row r="1445" spans="1:19" ht="10.5" customHeight="1" outlineLevel="1" thickBot="1" x14ac:dyDescent="0.25">
      <c r="A1445" s="15"/>
      <c r="B1445" s="11"/>
      <c r="C1445" s="11"/>
      <c r="D1445" s="20">
        <f>SUM(A1444:D1444)</f>
        <v>0.49999999999999956</v>
      </c>
      <c r="E1445" s="20">
        <f t="shared" ref="E1445:M1445" si="746">E1444</f>
        <v>0</v>
      </c>
      <c r="F1445" s="20">
        <f t="shared" si="746"/>
        <v>0</v>
      </c>
      <c r="G1445" s="20">
        <f t="shared" si="746"/>
        <v>6.4999999999999805</v>
      </c>
      <c r="H1445" s="20">
        <f t="shared" si="746"/>
        <v>0.49999999999999956</v>
      </c>
      <c r="I1445" s="20">
        <f t="shared" si="746"/>
        <v>0</v>
      </c>
      <c r="J1445" s="20">
        <f t="shared" si="746"/>
        <v>0</v>
      </c>
      <c r="K1445" s="20">
        <f t="shared" si="746"/>
        <v>0</v>
      </c>
      <c r="L1445" s="20">
        <f t="shared" si="746"/>
        <v>0</v>
      </c>
      <c r="M1445" s="147">
        <f t="shared" si="746"/>
        <v>0</v>
      </c>
      <c r="N1445" s="147" t="s">
        <v>17</v>
      </c>
      <c r="O1445" s="154">
        <f>SUM(S1360,S1381,S1401,S1424,S1443)</f>
        <v>1.8333333333333284</v>
      </c>
      <c r="P1445" s="159">
        <f>SUM(S1362,S1383,S1403,S1426,S1445)</f>
        <v>1.8333333333333284</v>
      </c>
      <c r="Q1445" s="51"/>
      <c r="R1445" s="51"/>
      <c r="S1445" s="54">
        <f>SUM(S1443:S1444)</f>
        <v>0.31249999999999917</v>
      </c>
    </row>
    <row r="1446" spans="1:19" ht="10.5" customHeight="1" x14ac:dyDescent="0.2">
      <c r="A1446" s="8">
        <f t="shared" ref="A1446:M1446" si="747">SUM(A1361,A1382,A1402,A1425,A1444)</f>
        <v>0</v>
      </c>
      <c r="B1446" s="8">
        <f t="shared" si="747"/>
        <v>0.99999999999999911</v>
      </c>
      <c r="C1446" s="8">
        <f t="shared" si="747"/>
        <v>0</v>
      </c>
      <c r="D1446" s="8">
        <f t="shared" si="747"/>
        <v>3.9999999999999925</v>
      </c>
      <c r="E1446" s="8">
        <f t="shared" si="747"/>
        <v>0</v>
      </c>
      <c r="F1446" s="8">
        <f t="shared" si="747"/>
        <v>0</v>
      </c>
      <c r="G1446" s="8">
        <f t="shared" si="747"/>
        <v>29.999999999999915</v>
      </c>
      <c r="H1446" s="8">
        <f t="shared" si="747"/>
        <v>0.99999999999999778</v>
      </c>
      <c r="I1446" s="8">
        <f t="shared" si="747"/>
        <v>5.9999999999999805</v>
      </c>
      <c r="J1446" s="8">
        <f t="shared" si="747"/>
        <v>0</v>
      </c>
      <c r="K1446" s="8">
        <f t="shared" si="747"/>
        <v>0</v>
      </c>
      <c r="L1446" s="8">
        <f t="shared" si="747"/>
        <v>1.9999999999999942</v>
      </c>
      <c r="M1446" s="148">
        <f t="shared" si="747"/>
        <v>0</v>
      </c>
      <c r="N1446" s="157">
        <f>SUM(S1361,S1382,S1402,S1425,S1444)</f>
        <v>0</v>
      </c>
      <c r="O1446" s="160">
        <f>SUM(A1446:M1446)</f>
        <v>43.999999999999879</v>
      </c>
      <c r="P1446" s="161">
        <f>SUM(O1445)+N1446</f>
        <v>1.8333333333333284</v>
      </c>
      <c r="Q1446" s="22"/>
      <c r="R1446" s="22"/>
      <c r="S1446" s="21"/>
    </row>
    <row r="1447" spans="1:19" ht="10.5" customHeight="1" thickBot="1" x14ac:dyDescent="0.25">
      <c r="A1447" s="10"/>
      <c r="B1447" s="11"/>
      <c r="C1447" s="11"/>
      <c r="D1447" s="11">
        <f>SUM(A1446:D1446)</f>
        <v>4.9999999999999911</v>
      </c>
      <c r="E1447" s="32">
        <f t="shared" ref="E1447:M1447" si="748">E1446</f>
        <v>0</v>
      </c>
      <c r="F1447" s="32">
        <f t="shared" si="748"/>
        <v>0</v>
      </c>
      <c r="G1447" s="32">
        <f t="shared" si="748"/>
        <v>29.999999999999915</v>
      </c>
      <c r="H1447" s="32">
        <f t="shared" si="748"/>
        <v>0.99999999999999778</v>
      </c>
      <c r="I1447" s="32">
        <f t="shared" si="748"/>
        <v>5.9999999999999805</v>
      </c>
      <c r="J1447" s="32">
        <f t="shared" si="748"/>
        <v>0</v>
      </c>
      <c r="K1447" s="32">
        <f t="shared" si="748"/>
        <v>0</v>
      </c>
      <c r="L1447" s="32">
        <f t="shared" si="748"/>
        <v>1.9999999999999942</v>
      </c>
      <c r="M1447" s="149">
        <f t="shared" si="748"/>
        <v>0</v>
      </c>
      <c r="N1447" s="158">
        <f>IF(SUM(O1446-37.5)&gt;0,SUM(O1446-37.5),0)</f>
        <v>6.4999999999998792</v>
      </c>
      <c r="O1447" s="162">
        <f>SUM(A1447:M1447)</f>
        <v>43.999999999999879</v>
      </c>
      <c r="P1447" s="152">
        <f>(O1445)*24</f>
        <v>43.999999999999879</v>
      </c>
      <c r="Q1447" s="22"/>
      <c r="R1447" s="22"/>
      <c r="S1447" s="34" t="b">
        <f>O1447=P1447</f>
        <v>1</v>
      </c>
    </row>
    <row r="1449" spans="1:19" ht="10.5" customHeight="1" x14ac:dyDescent="0.2">
      <c r="A1449" s="28">
        <f>WEEKNUM(G1449)</f>
        <v>52</v>
      </c>
      <c r="B1449" s="43" t="s">
        <v>4</v>
      </c>
      <c r="C1449" s="178">
        <f>SUM(N1451)-2</f>
        <v>43456</v>
      </c>
      <c r="D1449" s="178"/>
      <c r="E1449" s="29"/>
      <c r="F1449" s="29" t="s">
        <v>5</v>
      </c>
      <c r="G1449" s="178">
        <f>SUM(C1449+6)</f>
        <v>43462</v>
      </c>
      <c r="H1449" s="178"/>
      <c r="I1449" s="29"/>
      <c r="J1449" s="45"/>
      <c r="K1449" s="45"/>
      <c r="L1449" s="29"/>
      <c r="M1449" s="33"/>
      <c r="N1449" s="30" t="s">
        <v>6</v>
      </c>
      <c r="O1449" s="30" t="s">
        <v>7</v>
      </c>
      <c r="P1449" s="31" t="s">
        <v>9</v>
      </c>
      <c r="Q1449" s="48" t="s">
        <v>14</v>
      </c>
      <c r="R1449" s="30" t="s">
        <v>8</v>
      </c>
      <c r="S1449" s="30" t="s">
        <v>1</v>
      </c>
    </row>
    <row r="1450" spans="1:19" ht="10.5" customHeight="1" thickBot="1" x14ac:dyDescent="0.25">
      <c r="B1450" s="102">
        <f t="shared" ref="B1450:F1450" si="749">B1447 +B1335</f>
        <v>0</v>
      </c>
      <c r="C1450" s="102">
        <f t="shared" si="749"/>
        <v>0</v>
      </c>
      <c r="D1450" s="102">
        <f t="shared" si="749"/>
        <v>65.499999999999858</v>
      </c>
      <c r="E1450" s="102">
        <f t="shared" si="749"/>
        <v>2.4999999999999964</v>
      </c>
      <c r="F1450" s="102">
        <f t="shared" si="749"/>
        <v>9.9999999999999698</v>
      </c>
      <c r="G1450" s="102">
        <f>G1447 +G1335</f>
        <v>168.49999999999952</v>
      </c>
      <c r="H1450" s="102">
        <f t="shared" ref="H1450:M1450" si="750">H1447 +H1335</f>
        <v>13.999999999999959</v>
      </c>
      <c r="I1450" s="102">
        <f t="shared" si="750"/>
        <v>73.499999999999801</v>
      </c>
      <c r="J1450" s="102">
        <f t="shared" si="750"/>
        <v>63.999999999999844</v>
      </c>
      <c r="K1450" s="102">
        <f t="shared" si="750"/>
        <v>50.999999999999844</v>
      </c>
      <c r="L1450" s="102">
        <f t="shared" si="750"/>
        <v>45.499999999999886</v>
      </c>
      <c r="M1450" s="102">
        <f t="shared" si="750"/>
        <v>0</v>
      </c>
      <c r="N1450" s="53"/>
      <c r="S1450" s="5" t="s">
        <v>56</v>
      </c>
    </row>
    <row r="1451" spans="1:19" ht="10.5" customHeight="1" outlineLevel="1" thickBot="1" x14ac:dyDescent="0.25">
      <c r="A1451" s="39"/>
      <c r="B1451" s="40" t="s">
        <v>252</v>
      </c>
      <c r="C1451" s="40" t="s">
        <v>19</v>
      </c>
      <c r="D1451" s="40" t="s">
        <v>3</v>
      </c>
      <c r="E1451" s="59" t="s">
        <v>24</v>
      </c>
      <c r="F1451" s="40" t="s">
        <v>12</v>
      </c>
      <c r="G1451" s="39" t="s">
        <v>10</v>
      </c>
      <c r="H1451" s="39" t="s">
        <v>11</v>
      </c>
      <c r="I1451" s="39" t="s">
        <v>15</v>
      </c>
      <c r="J1451" s="39" t="s">
        <v>13</v>
      </c>
      <c r="K1451" s="39" t="s">
        <v>368</v>
      </c>
      <c r="L1451" s="39" t="s">
        <v>687</v>
      </c>
      <c r="M1451" s="59" t="s">
        <v>26</v>
      </c>
      <c r="N1451" s="56">
        <f>N1427+3</f>
        <v>43458</v>
      </c>
      <c r="O1451" s="4">
        <v>0.35416666666666669</v>
      </c>
      <c r="P1451" s="4">
        <f>O1451</f>
        <v>0.35416666666666669</v>
      </c>
      <c r="Q1451" s="47" t="s">
        <v>23</v>
      </c>
      <c r="R1451" s="86" t="s">
        <v>937</v>
      </c>
      <c r="S1451" s="5" t="s">
        <v>56</v>
      </c>
    </row>
    <row r="1452" spans="1:19" ht="10.5" customHeight="1" outlineLevel="1" x14ac:dyDescent="0.2">
      <c r="B1452" s="16"/>
      <c r="C1452" s="13"/>
      <c r="D1452" s="16"/>
      <c r="E1452" s="16"/>
      <c r="F1452" s="13"/>
      <c r="G1452" s="16"/>
      <c r="H1452" s="16"/>
      <c r="I1452" s="16"/>
      <c r="J1452" s="16">
        <f t="shared" ref="J1452:J1459" si="751">S1452</f>
        <v>2.0833333333333315E-2</v>
      </c>
      <c r="M1452" s="16"/>
      <c r="N1452" s="2">
        <f>N1451</f>
        <v>43458</v>
      </c>
      <c r="O1452" s="5">
        <f t="shared" ref="O1452:O1465" si="752">SUM(P1451)</f>
        <v>0.35416666666666669</v>
      </c>
      <c r="P1452" s="4">
        <f t="shared" ref="P1452:P1468" si="753">P1451+0.0208333333333333</f>
        <v>0.375</v>
      </c>
      <c r="Q1452" s="98" t="s">
        <v>29</v>
      </c>
      <c r="R1452" s="86" t="s">
        <v>937</v>
      </c>
      <c r="S1452" s="5">
        <f>SUM(P1452-O1452)</f>
        <v>2.0833333333333315E-2</v>
      </c>
    </row>
    <row r="1453" spans="1:19" ht="10.5" customHeight="1" outlineLevel="1" x14ac:dyDescent="0.2">
      <c r="B1453" s="16"/>
      <c r="C1453" s="13"/>
      <c r="D1453" s="16"/>
      <c r="E1453" s="16"/>
      <c r="F1453" s="13"/>
      <c r="G1453" s="16"/>
      <c r="H1453" s="16"/>
      <c r="I1453" s="16"/>
      <c r="J1453" s="16">
        <f t="shared" si="751"/>
        <v>2.0833333333333315E-2</v>
      </c>
      <c r="K1453" s="16"/>
      <c r="M1453" s="16"/>
      <c r="N1453" s="2">
        <f>N1451</f>
        <v>43458</v>
      </c>
      <c r="O1453" s="5">
        <f t="shared" si="752"/>
        <v>0.375</v>
      </c>
      <c r="P1453" s="4">
        <f t="shared" si="753"/>
        <v>0.39583333333333331</v>
      </c>
      <c r="Q1453" s="98" t="s">
        <v>29</v>
      </c>
      <c r="R1453" s="86" t="s">
        <v>937</v>
      </c>
      <c r="S1453" s="5">
        <f>SUM(P1453-O1453)</f>
        <v>2.0833333333333315E-2</v>
      </c>
    </row>
    <row r="1454" spans="1:19" ht="10.5" customHeight="1" outlineLevel="1" x14ac:dyDescent="0.2">
      <c r="B1454" s="16"/>
      <c r="C1454" s="13"/>
      <c r="D1454" s="16"/>
      <c r="E1454" s="16"/>
      <c r="F1454" s="16"/>
      <c r="G1454" s="16"/>
      <c r="H1454" s="16"/>
      <c r="I1454" s="16"/>
      <c r="J1454" s="16">
        <f t="shared" si="751"/>
        <v>2.0833333333333315E-2</v>
      </c>
      <c r="K1454" s="16"/>
      <c r="L1454" s="16"/>
      <c r="M1454" s="16"/>
      <c r="N1454" s="2">
        <f>N1451</f>
        <v>43458</v>
      </c>
      <c r="O1454" s="5">
        <f t="shared" si="752"/>
        <v>0.39583333333333331</v>
      </c>
      <c r="P1454" s="4">
        <f t="shared" si="753"/>
        <v>0.41666666666666663</v>
      </c>
      <c r="Q1454" s="98" t="s">
        <v>29</v>
      </c>
      <c r="R1454" s="86" t="s">
        <v>937</v>
      </c>
      <c r="S1454" s="5">
        <f>SUM(P1454-O1454)</f>
        <v>2.0833333333333315E-2</v>
      </c>
    </row>
    <row r="1455" spans="1:19" ht="10.5" customHeight="1" outlineLevel="1" x14ac:dyDescent="0.2">
      <c r="B1455" s="16"/>
      <c r="C1455" s="13"/>
      <c r="D1455" s="16"/>
      <c r="E1455" s="16"/>
      <c r="F1455" s="16"/>
      <c r="G1455" s="16"/>
      <c r="H1455" s="16"/>
      <c r="I1455" s="16"/>
      <c r="J1455" s="16">
        <f t="shared" si="751"/>
        <v>2.0833333333333315E-2</v>
      </c>
      <c r="K1455" s="16"/>
      <c r="L1455" s="16"/>
      <c r="M1455" s="16"/>
      <c r="N1455" s="2">
        <f>N1451</f>
        <v>43458</v>
      </c>
      <c r="O1455" s="5">
        <f t="shared" si="752"/>
        <v>0.41666666666666663</v>
      </c>
      <c r="P1455" s="4">
        <f t="shared" si="753"/>
        <v>0.43749999999999994</v>
      </c>
      <c r="Q1455" s="98" t="s">
        <v>29</v>
      </c>
      <c r="R1455" s="86" t="s">
        <v>937</v>
      </c>
      <c r="S1455" s="5">
        <f>SUM(P1455-O1455)</f>
        <v>2.0833333333333315E-2</v>
      </c>
    </row>
    <row r="1456" spans="1:19" ht="10.5" customHeight="1" outlineLevel="1" x14ac:dyDescent="0.2">
      <c r="B1456" s="16"/>
      <c r="C1456" s="13"/>
      <c r="D1456" s="16"/>
      <c r="E1456" s="16"/>
      <c r="F1456" s="16"/>
      <c r="G1456" s="16"/>
      <c r="H1456" s="16"/>
      <c r="I1456" s="16"/>
      <c r="J1456" s="16">
        <f t="shared" si="751"/>
        <v>2.0833333333333315E-2</v>
      </c>
      <c r="K1456" s="16"/>
      <c r="L1456" s="16"/>
      <c r="M1456" s="16"/>
      <c r="N1456" s="2">
        <f>N1451</f>
        <v>43458</v>
      </c>
      <c r="O1456" s="5">
        <f t="shared" si="752"/>
        <v>0.43749999999999994</v>
      </c>
      <c r="P1456" s="4">
        <f t="shared" si="753"/>
        <v>0.45833333333333326</v>
      </c>
      <c r="Q1456" s="98" t="s">
        <v>29</v>
      </c>
      <c r="R1456" s="86" t="s">
        <v>937</v>
      </c>
      <c r="S1456" s="5">
        <f>SUM(P1456-O1456)</f>
        <v>2.0833333333333315E-2</v>
      </c>
    </row>
    <row r="1457" spans="1:19" ht="10.5" customHeight="1" outlineLevel="1" x14ac:dyDescent="0.2">
      <c r="B1457" s="16"/>
      <c r="C1457" s="13"/>
      <c r="D1457" s="16"/>
      <c r="E1457" s="16"/>
      <c r="F1457" s="16"/>
      <c r="G1457" s="16"/>
      <c r="H1457" s="16"/>
      <c r="I1457" s="16"/>
      <c r="J1457" s="16">
        <f t="shared" si="751"/>
        <v>2.0833333333333315E-2</v>
      </c>
      <c r="K1457" s="16"/>
      <c r="L1457" s="16"/>
      <c r="M1457" s="16"/>
      <c r="N1457" s="2">
        <f>N1451</f>
        <v>43458</v>
      </c>
      <c r="O1457" s="5">
        <f t="shared" si="752"/>
        <v>0.45833333333333326</v>
      </c>
      <c r="P1457" s="4">
        <f t="shared" si="753"/>
        <v>0.47916666666666657</v>
      </c>
      <c r="Q1457" s="98" t="s">
        <v>29</v>
      </c>
      <c r="R1457" s="86" t="s">
        <v>937</v>
      </c>
      <c r="S1457" s="5">
        <f t="shared" ref="S1457" si="754">SUM(P1457-O1457)</f>
        <v>2.0833333333333315E-2</v>
      </c>
    </row>
    <row r="1458" spans="1:19" ht="10.5" customHeight="1" outlineLevel="1" x14ac:dyDescent="0.2">
      <c r="B1458" s="16"/>
      <c r="C1458" s="13"/>
      <c r="D1458" s="16"/>
      <c r="E1458" s="16"/>
      <c r="F1458" s="16"/>
      <c r="G1458" s="16"/>
      <c r="H1458" s="16"/>
      <c r="I1458" s="5"/>
      <c r="J1458" s="16">
        <f t="shared" si="751"/>
        <v>2.0833333333333315E-2</v>
      </c>
      <c r="K1458" s="16"/>
      <c r="L1458" s="16"/>
      <c r="M1458" s="16"/>
      <c r="N1458" s="2">
        <f>N1451</f>
        <v>43458</v>
      </c>
      <c r="O1458" s="5">
        <f t="shared" si="752"/>
        <v>0.47916666666666657</v>
      </c>
      <c r="P1458" s="4">
        <f t="shared" si="753"/>
        <v>0.49999999999999989</v>
      </c>
      <c r="Q1458" s="98" t="s">
        <v>29</v>
      </c>
      <c r="R1458" s="86" t="s">
        <v>937</v>
      </c>
      <c r="S1458" s="5">
        <f>SUM(P1458-O1458)</f>
        <v>2.0833333333333315E-2</v>
      </c>
    </row>
    <row r="1459" spans="1:19" ht="10.5" customHeight="1" outlineLevel="1" x14ac:dyDescent="0.2">
      <c r="B1459" s="16"/>
      <c r="C1459" s="13"/>
      <c r="D1459" s="16"/>
      <c r="E1459" s="16"/>
      <c r="F1459" s="16"/>
      <c r="G1459" s="16"/>
      <c r="H1459" s="16"/>
      <c r="I1459" s="5"/>
      <c r="J1459" s="16">
        <f t="shared" si="751"/>
        <v>2.0833333333333259E-2</v>
      </c>
      <c r="K1459" s="16"/>
      <c r="M1459" s="16"/>
      <c r="N1459" s="2">
        <f>N1451</f>
        <v>43458</v>
      </c>
      <c r="O1459" s="5">
        <f t="shared" si="752"/>
        <v>0.49999999999999989</v>
      </c>
      <c r="P1459" s="4">
        <f t="shared" si="753"/>
        <v>0.52083333333333315</v>
      </c>
      <c r="Q1459" s="98" t="s">
        <v>29</v>
      </c>
      <c r="R1459" s="86" t="s">
        <v>937</v>
      </c>
      <c r="S1459" s="5">
        <f>SUM(P1459-O1459)</f>
        <v>2.0833333333333259E-2</v>
      </c>
    </row>
    <row r="1460" spans="1:19" ht="10.5" customHeight="1" outlineLevel="1" x14ac:dyDescent="0.2">
      <c r="B1460" s="16"/>
      <c r="C1460" s="13"/>
      <c r="D1460" s="16"/>
      <c r="E1460" s="16"/>
      <c r="F1460" s="16"/>
      <c r="G1460" s="16">
        <f>S1460</f>
        <v>0</v>
      </c>
      <c r="H1460" s="16"/>
      <c r="I1460" s="5"/>
      <c r="J1460" s="16"/>
      <c r="K1460" s="16"/>
      <c r="M1460" s="16"/>
      <c r="N1460" s="2">
        <f>N1451</f>
        <v>43458</v>
      </c>
      <c r="O1460" s="5">
        <f t="shared" si="752"/>
        <v>0.52083333333333315</v>
      </c>
      <c r="P1460" s="4">
        <f t="shared" si="753"/>
        <v>0.54166666666666641</v>
      </c>
      <c r="Q1460" s="98" t="s">
        <v>23</v>
      </c>
      <c r="R1460" s="86" t="s">
        <v>44</v>
      </c>
      <c r="S1460" s="5"/>
    </row>
    <row r="1461" spans="1:19" ht="10.5" customHeight="1" outlineLevel="1" x14ac:dyDescent="0.2">
      <c r="B1461" s="16"/>
      <c r="C1461" s="13"/>
      <c r="D1461" s="16"/>
      <c r="E1461" s="16"/>
      <c r="F1461" s="16"/>
      <c r="G1461" s="16">
        <f>S1461</f>
        <v>0</v>
      </c>
      <c r="H1461" s="16"/>
      <c r="I1461" s="16"/>
      <c r="J1461" s="16"/>
      <c r="K1461" s="16"/>
      <c r="M1461" s="16"/>
      <c r="N1461" s="2">
        <f>N1451</f>
        <v>43458</v>
      </c>
      <c r="O1461" s="5">
        <f t="shared" si="752"/>
        <v>0.54166666666666641</v>
      </c>
      <c r="P1461" s="4">
        <f t="shared" si="753"/>
        <v>0.56249999999999967</v>
      </c>
      <c r="Q1461" s="98" t="s">
        <v>23</v>
      </c>
      <c r="R1461" s="86" t="s">
        <v>44</v>
      </c>
      <c r="S1461" s="5"/>
    </row>
    <row r="1462" spans="1:19" ht="10.5" customHeight="1" outlineLevel="1" x14ac:dyDescent="0.2">
      <c r="B1462" s="16"/>
      <c r="C1462" s="13"/>
      <c r="D1462" s="16"/>
      <c r="E1462" s="16"/>
      <c r="F1462" s="16"/>
      <c r="G1462" s="16"/>
      <c r="H1462" s="16"/>
      <c r="I1462" s="16"/>
      <c r="J1462" s="16">
        <f t="shared" ref="J1462:J1468" si="755">S1462</f>
        <v>2.0833333333333259E-2</v>
      </c>
      <c r="K1462" s="16"/>
      <c r="L1462" s="16"/>
      <c r="M1462" s="16"/>
      <c r="N1462" s="2">
        <f>N1451</f>
        <v>43458</v>
      </c>
      <c r="O1462" s="5">
        <f t="shared" si="752"/>
        <v>0.56249999999999967</v>
      </c>
      <c r="P1462" s="4">
        <f t="shared" si="753"/>
        <v>0.58333333333333293</v>
      </c>
      <c r="Q1462" s="98" t="s">
        <v>29</v>
      </c>
      <c r="R1462" s="86" t="s">
        <v>937</v>
      </c>
      <c r="S1462" s="5">
        <f t="shared" ref="S1462:S1468" si="756">SUM(P1462-O1462)</f>
        <v>2.0833333333333259E-2</v>
      </c>
    </row>
    <row r="1463" spans="1:19" ht="10.5" customHeight="1" outlineLevel="1" x14ac:dyDescent="0.2">
      <c r="B1463" s="16"/>
      <c r="C1463" s="13"/>
      <c r="D1463" s="16"/>
      <c r="E1463" s="16"/>
      <c r="F1463" s="16"/>
      <c r="G1463" s="16"/>
      <c r="H1463" s="16"/>
      <c r="I1463" s="16"/>
      <c r="J1463" s="16">
        <f t="shared" si="755"/>
        <v>2.0833333333333259E-2</v>
      </c>
      <c r="K1463" s="16"/>
      <c r="L1463" s="16"/>
      <c r="M1463" s="16"/>
      <c r="N1463" s="2">
        <f>N1451</f>
        <v>43458</v>
      </c>
      <c r="O1463" s="5">
        <f t="shared" si="752"/>
        <v>0.58333333333333293</v>
      </c>
      <c r="P1463" s="4">
        <f t="shared" si="753"/>
        <v>0.60416666666666619</v>
      </c>
      <c r="Q1463" s="98" t="s">
        <v>29</v>
      </c>
      <c r="R1463" s="86" t="s">
        <v>937</v>
      </c>
      <c r="S1463" s="5">
        <f t="shared" si="756"/>
        <v>2.0833333333333259E-2</v>
      </c>
    </row>
    <row r="1464" spans="1:19" ht="10.5" customHeight="1" outlineLevel="1" x14ac:dyDescent="0.2">
      <c r="B1464" s="16"/>
      <c r="C1464" s="13"/>
      <c r="D1464" s="16"/>
      <c r="E1464" s="16"/>
      <c r="F1464" s="16"/>
      <c r="G1464" s="16"/>
      <c r="H1464" s="16"/>
      <c r="I1464" s="16"/>
      <c r="J1464" s="16">
        <f t="shared" si="755"/>
        <v>2.0833333333333259E-2</v>
      </c>
      <c r="K1464" s="16"/>
      <c r="L1464" s="16"/>
      <c r="M1464" s="16"/>
      <c r="N1464" s="2">
        <f>N1451</f>
        <v>43458</v>
      </c>
      <c r="O1464" s="5">
        <f t="shared" si="752"/>
        <v>0.60416666666666619</v>
      </c>
      <c r="P1464" s="4">
        <f t="shared" si="753"/>
        <v>0.62499999999999944</v>
      </c>
      <c r="Q1464" s="98" t="s">
        <v>29</v>
      </c>
      <c r="R1464" s="86" t="s">
        <v>937</v>
      </c>
      <c r="S1464" s="5">
        <f t="shared" si="756"/>
        <v>2.0833333333333259E-2</v>
      </c>
    </row>
    <row r="1465" spans="1:19" ht="10.5" customHeight="1" outlineLevel="1" x14ac:dyDescent="0.2">
      <c r="B1465" s="16"/>
      <c r="C1465" s="13"/>
      <c r="D1465" s="16"/>
      <c r="E1465" s="16"/>
      <c r="F1465" s="16"/>
      <c r="G1465" s="16"/>
      <c r="H1465" s="16"/>
      <c r="I1465" s="16"/>
      <c r="J1465" s="16">
        <f t="shared" si="755"/>
        <v>2.0833333333333259E-2</v>
      </c>
      <c r="K1465" s="16"/>
      <c r="L1465" s="16"/>
      <c r="M1465" s="16"/>
      <c r="N1465" s="2">
        <f>N1451</f>
        <v>43458</v>
      </c>
      <c r="O1465" s="5">
        <f t="shared" si="752"/>
        <v>0.62499999999999944</v>
      </c>
      <c r="P1465" s="4">
        <f t="shared" si="753"/>
        <v>0.6458333333333327</v>
      </c>
      <c r="Q1465" s="98" t="s">
        <v>29</v>
      </c>
      <c r="R1465" s="86" t="s">
        <v>937</v>
      </c>
      <c r="S1465" s="5">
        <f t="shared" si="756"/>
        <v>2.0833333333333259E-2</v>
      </c>
    </row>
    <row r="1466" spans="1:19" ht="10.5" customHeight="1" outlineLevel="1" x14ac:dyDescent="0.2">
      <c r="B1466" s="16"/>
      <c r="C1466" s="13"/>
      <c r="D1466" s="16"/>
      <c r="E1466" s="16"/>
      <c r="F1466" s="16"/>
      <c r="G1466" s="16"/>
      <c r="H1466" s="16"/>
      <c r="I1466" s="16"/>
      <c r="J1466" s="16">
        <f t="shared" si="755"/>
        <v>2.0833333333333259E-2</v>
      </c>
      <c r="K1466" s="16"/>
      <c r="M1466" s="16"/>
      <c r="N1466" s="2">
        <f>N1451</f>
        <v>43458</v>
      </c>
      <c r="O1466" s="5">
        <f t="shared" ref="O1466:O1468" si="757">SUM(P1465)</f>
        <v>0.6458333333333327</v>
      </c>
      <c r="P1466" s="4">
        <f t="shared" si="753"/>
        <v>0.66666666666666596</v>
      </c>
      <c r="Q1466" s="98" t="s">
        <v>29</v>
      </c>
      <c r="R1466" s="86" t="s">
        <v>937</v>
      </c>
      <c r="S1466" s="5">
        <f t="shared" si="756"/>
        <v>2.0833333333333259E-2</v>
      </c>
    </row>
    <row r="1467" spans="1:19" ht="10.5" customHeight="1" outlineLevel="1" x14ac:dyDescent="0.2">
      <c r="B1467" s="16"/>
      <c r="C1467" s="13"/>
      <c r="D1467" s="16"/>
      <c r="E1467" s="16"/>
      <c r="F1467" s="16"/>
      <c r="G1467" s="16"/>
      <c r="H1467" s="16"/>
      <c r="I1467" s="16"/>
      <c r="J1467" s="16">
        <f t="shared" si="755"/>
        <v>2.0833333333333259E-2</v>
      </c>
      <c r="K1467" s="16"/>
      <c r="M1467" s="16"/>
      <c r="N1467" s="2">
        <f>N1451</f>
        <v>43458</v>
      </c>
      <c r="O1467" s="5">
        <f t="shared" si="757"/>
        <v>0.66666666666666596</v>
      </c>
      <c r="P1467" s="4">
        <f t="shared" si="753"/>
        <v>0.68749999999999922</v>
      </c>
      <c r="Q1467" s="98" t="s">
        <v>29</v>
      </c>
      <c r="R1467" s="86" t="s">
        <v>937</v>
      </c>
      <c r="S1467" s="5">
        <f t="shared" si="756"/>
        <v>2.0833333333333259E-2</v>
      </c>
    </row>
    <row r="1468" spans="1:19" ht="9.75" customHeight="1" outlineLevel="1" thickBot="1" x14ac:dyDescent="0.25">
      <c r="B1468" s="16"/>
      <c r="C1468" s="13"/>
      <c r="D1468" s="16"/>
      <c r="E1468" s="16"/>
      <c r="F1468" s="16"/>
      <c r="G1468" s="16"/>
      <c r="H1468" s="16"/>
      <c r="I1468" s="16"/>
      <c r="J1468" s="16">
        <f t="shared" si="755"/>
        <v>2.0833333333333259E-2</v>
      </c>
      <c r="K1468" s="16"/>
      <c r="M1468" s="16"/>
      <c r="N1468" s="2">
        <f>N1451</f>
        <v>43458</v>
      </c>
      <c r="O1468" s="5">
        <f t="shared" si="757"/>
        <v>0.68749999999999922</v>
      </c>
      <c r="P1468" s="4">
        <f t="shared" si="753"/>
        <v>0.70833333333333248</v>
      </c>
      <c r="Q1468" s="98" t="s">
        <v>29</v>
      </c>
      <c r="R1468" s="86" t="s">
        <v>937</v>
      </c>
      <c r="S1468" s="5">
        <f t="shared" si="756"/>
        <v>2.0833333333333259E-2</v>
      </c>
    </row>
    <row r="1469" spans="1:19" ht="10.5" customHeight="1" outlineLevel="1" x14ac:dyDescent="0.2">
      <c r="A1469" s="17">
        <f t="shared" ref="A1469:M1469" si="758">SUM(A1452:A1468)</f>
        <v>0</v>
      </c>
      <c r="B1469" s="17">
        <f t="shared" si="758"/>
        <v>0</v>
      </c>
      <c r="C1469" s="17">
        <f t="shared" si="758"/>
        <v>0</v>
      </c>
      <c r="D1469" s="17">
        <f t="shared" si="758"/>
        <v>0</v>
      </c>
      <c r="E1469" s="17">
        <f t="shared" si="758"/>
        <v>0</v>
      </c>
      <c r="F1469" s="17">
        <f t="shared" si="758"/>
        <v>0</v>
      </c>
      <c r="G1469" s="17">
        <f t="shared" si="758"/>
        <v>0</v>
      </c>
      <c r="H1469" s="17">
        <f t="shared" si="758"/>
        <v>0</v>
      </c>
      <c r="I1469" s="17">
        <f t="shared" si="758"/>
        <v>0</v>
      </c>
      <c r="J1469" s="17">
        <f t="shared" si="758"/>
        <v>0.31249999999999928</v>
      </c>
      <c r="K1469" s="17">
        <f t="shared" si="758"/>
        <v>0</v>
      </c>
      <c r="L1469" s="17">
        <f t="shared" si="758"/>
        <v>0</v>
      </c>
      <c r="M1469" s="17">
        <f t="shared" si="758"/>
        <v>0</v>
      </c>
      <c r="N1469" s="55" t="b">
        <f>SUM(A1469:M1469) = S1469</f>
        <v>1</v>
      </c>
      <c r="O1469" s="23"/>
      <c r="P1469" s="23"/>
      <c r="Q1469" s="167"/>
      <c r="R1469" s="167"/>
      <c r="S1469" s="17">
        <f>SUM(S1452:S1468)</f>
        <v>0.31249999999999928</v>
      </c>
    </row>
    <row r="1470" spans="1:19" ht="10.5" customHeight="1" outlineLevel="1" x14ac:dyDescent="0.2">
      <c r="A1470" s="18">
        <f t="shared" ref="A1470:E1470" si="759">(A1469-INT(A1469))*24</f>
        <v>0</v>
      </c>
      <c r="B1470" s="18">
        <f t="shared" si="759"/>
        <v>0</v>
      </c>
      <c r="C1470" s="18">
        <f t="shared" si="759"/>
        <v>0</v>
      </c>
      <c r="D1470" s="18">
        <f t="shared" si="759"/>
        <v>0</v>
      </c>
      <c r="E1470" s="18">
        <f t="shared" si="759"/>
        <v>0</v>
      </c>
      <c r="F1470" s="18">
        <f>(F1469-INT(F1469))*24</f>
        <v>0</v>
      </c>
      <c r="G1470" s="18">
        <f>(G1469-INT(G1469))*24</f>
        <v>0</v>
      </c>
      <c r="H1470" s="18">
        <f>(H1469-INT(H1469))*24</f>
        <v>0</v>
      </c>
      <c r="I1470" s="18">
        <f>(I1469-INT(I1469))*24</f>
        <v>0</v>
      </c>
      <c r="J1470" s="18">
        <f t="shared" ref="J1470" si="760">(J1469-INT(J1469))*24</f>
        <v>7.4999999999999822</v>
      </c>
      <c r="K1470" s="18"/>
      <c r="L1470" s="18">
        <f t="shared" ref="L1470:M1470" si="761">(L1469-INT(L1469))*24</f>
        <v>0</v>
      </c>
      <c r="M1470" s="57">
        <f t="shared" si="761"/>
        <v>0</v>
      </c>
      <c r="N1470" s="26">
        <f>SUM(A1470:M1470)</f>
        <v>7.4999999999999822</v>
      </c>
      <c r="O1470" s="24"/>
      <c r="P1470" s="24"/>
      <c r="Q1470" s="168"/>
      <c r="R1470" s="168"/>
      <c r="S1470" s="52"/>
    </row>
    <row r="1471" spans="1:19" ht="10.5" customHeight="1" outlineLevel="1" thickBot="1" x14ac:dyDescent="0.25">
      <c r="A1471" s="27"/>
      <c r="B1471" s="19"/>
      <c r="C1471" s="19"/>
      <c r="D1471" s="20">
        <f>SUM(A1470:D1470)</f>
        <v>0</v>
      </c>
      <c r="E1471" s="20">
        <f t="shared" ref="E1471:J1471" si="762">E1470</f>
        <v>0</v>
      </c>
      <c r="F1471" s="20">
        <f t="shared" si="762"/>
        <v>0</v>
      </c>
      <c r="G1471" s="20">
        <f t="shared" si="762"/>
        <v>0</v>
      </c>
      <c r="H1471" s="20">
        <f t="shared" si="762"/>
        <v>0</v>
      </c>
      <c r="I1471" s="20">
        <f t="shared" si="762"/>
        <v>0</v>
      </c>
      <c r="J1471" s="20">
        <f t="shared" si="762"/>
        <v>7.4999999999999822</v>
      </c>
      <c r="K1471" s="20"/>
      <c r="L1471" s="20">
        <f t="shared" ref="L1471:M1471" si="763">L1470</f>
        <v>0</v>
      </c>
      <c r="M1471" s="58">
        <f t="shared" si="763"/>
        <v>0</v>
      </c>
      <c r="N1471" s="60">
        <f>S1471</f>
        <v>0.31249999999999928</v>
      </c>
      <c r="O1471" s="25"/>
      <c r="P1471" s="25"/>
      <c r="Q1471" s="169"/>
      <c r="R1471" s="169"/>
      <c r="S1471" s="54">
        <f>SUM(S1469:S1470)</f>
        <v>0.31249999999999928</v>
      </c>
    </row>
    <row r="1472" spans="1:19" ht="10.5" customHeight="1" outlineLevel="1" thickBot="1" x14ac:dyDescent="0.25">
      <c r="A1472" s="39"/>
      <c r="B1472" s="40" t="s">
        <v>252</v>
      </c>
      <c r="C1472" s="40" t="s">
        <v>19</v>
      </c>
      <c r="D1472" s="40" t="s">
        <v>3</v>
      </c>
      <c r="E1472" s="59" t="s">
        <v>24</v>
      </c>
      <c r="F1472" s="40" t="s">
        <v>12</v>
      </c>
      <c r="G1472" s="39" t="s">
        <v>10</v>
      </c>
      <c r="H1472" s="39" t="s">
        <v>11</v>
      </c>
      <c r="I1472" s="39" t="s">
        <v>15</v>
      </c>
      <c r="J1472" s="39" t="s">
        <v>13</v>
      </c>
      <c r="K1472" s="39" t="s">
        <v>368</v>
      </c>
      <c r="L1472" s="39" t="s">
        <v>687</v>
      </c>
      <c r="M1472" s="59" t="s">
        <v>26</v>
      </c>
      <c r="N1472" s="56">
        <f>N1451+1</f>
        <v>43459</v>
      </c>
      <c r="O1472" s="4">
        <v>0.35416666666666669</v>
      </c>
      <c r="P1472" s="4">
        <f>O1472</f>
        <v>0.35416666666666669</v>
      </c>
      <c r="Q1472" s="47" t="s">
        <v>23</v>
      </c>
      <c r="R1472" s="86" t="s">
        <v>937</v>
      </c>
      <c r="S1472" s="5" t="s">
        <v>56</v>
      </c>
    </row>
    <row r="1473" spans="1:19" ht="10.5" customHeight="1" outlineLevel="1" x14ac:dyDescent="0.2">
      <c r="B1473" s="16"/>
      <c r="C1473" s="13"/>
      <c r="D1473" s="16"/>
      <c r="E1473" s="16"/>
      <c r="F1473" s="13"/>
      <c r="G1473" s="16"/>
      <c r="H1473" s="16"/>
      <c r="I1473" s="16"/>
      <c r="J1473" s="16">
        <f t="shared" ref="J1473:J1480" si="764">S1473</f>
        <v>2.0833333333333315E-2</v>
      </c>
      <c r="M1473" s="16"/>
      <c r="N1473" s="2">
        <f>N1472</f>
        <v>43459</v>
      </c>
      <c r="O1473" s="5">
        <f t="shared" ref="O1473:O1486" si="765">SUM(P1472)</f>
        <v>0.35416666666666669</v>
      </c>
      <c r="P1473" s="4">
        <f t="shared" ref="P1473:P1489" si="766">P1472+0.0208333333333333</f>
        <v>0.375</v>
      </c>
      <c r="Q1473" s="98" t="s">
        <v>29</v>
      </c>
      <c r="R1473" s="86" t="s">
        <v>937</v>
      </c>
      <c r="S1473" s="5">
        <f>SUM(P1473-O1473)</f>
        <v>2.0833333333333315E-2</v>
      </c>
    </row>
    <row r="1474" spans="1:19" ht="10.5" customHeight="1" outlineLevel="1" x14ac:dyDescent="0.2">
      <c r="B1474" s="16"/>
      <c r="C1474" s="16"/>
      <c r="D1474" s="16"/>
      <c r="E1474" s="16"/>
      <c r="F1474" s="16"/>
      <c r="G1474" s="16"/>
      <c r="H1474" s="16"/>
      <c r="I1474" s="16"/>
      <c r="J1474" s="16">
        <f t="shared" si="764"/>
        <v>2.0833333333333315E-2</v>
      </c>
      <c r="K1474" s="16"/>
      <c r="M1474" s="16"/>
      <c r="N1474" s="2">
        <f>N1472</f>
        <v>43459</v>
      </c>
      <c r="O1474" s="5">
        <f t="shared" si="765"/>
        <v>0.375</v>
      </c>
      <c r="P1474" s="4">
        <f t="shared" si="766"/>
        <v>0.39583333333333331</v>
      </c>
      <c r="Q1474" s="98" t="s">
        <v>29</v>
      </c>
      <c r="R1474" s="86" t="s">
        <v>937</v>
      </c>
      <c r="S1474" s="5">
        <f>SUM(P1474-O1474)</f>
        <v>2.0833333333333315E-2</v>
      </c>
    </row>
    <row r="1475" spans="1:19" ht="10.5" customHeight="1" outlineLevel="1" x14ac:dyDescent="0.2">
      <c r="B1475" s="16"/>
      <c r="C1475" s="13"/>
      <c r="D1475" s="16"/>
      <c r="E1475" s="16"/>
      <c r="F1475" s="13"/>
      <c r="G1475" s="16"/>
      <c r="H1475" s="16"/>
      <c r="I1475" s="16"/>
      <c r="J1475" s="16">
        <f t="shared" si="764"/>
        <v>2.0833333333333315E-2</v>
      </c>
      <c r="K1475" s="16"/>
      <c r="L1475" s="16"/>
      <c r="M1475" s="13"/>
      <c r="N1475" s="2">
        <f>N1472</f>
        <v>43459</v>
      </c>
      <c r="O1475" s="5">
        <f t="shared" si="765"/>
        <v>0.39583333333333331</v>
      </c>
      <c r="P1475" s="4">
        <f t="shared" si="766"/>
        <v>0.41666666666666663</v>
      </c>
      <c r="Q1475" s="98" t="s">
        <v>29</v>
      </c>
      <c r="R1475" s="86" t="s">
        <v>937</v>
      </c>
      <c r="S1475" s="5">
        <f>SUM(P1475-O1475)</f>
        <v>2.0833333333333315E-2</v>
      </c>
    </row>
    <row r="1476" spans="1:19" ht="10.5" customHeight="1" outlineLevel="1" x14ac:dyDescent="0.2">
      <c r="B1476" s="16"/>
      <c r="C1476" s="13"/>
      <c r="D1476" s="5"/>
      <c r="E1476" s="16"/>
      <c r="F1476" s="16"/>
      <c r="G1476" s="16"/>
      <c r="H1476" s="16"/>
      <c r="I1476" s="16"/>
      <c r="J1476" s="16">
        <f t="shared" si="764"/>
        <v>2.0833333333333315E-2</v>
      </c>
      <c r="K1476" s="16"/>
      <c r="L1476" s="16"/>
      <c r="M1476" s="16"/>
      <c r="N1476" s="2">
        <f>N1472</f>
        <v>43459</v>
      </c>
      <c r="O1476" s="5">
        <f t="shared" si="765"/>
        <v>0.41666666666666663</v>
      </c>
      <c r="P1476" s="4">
        <f t="shared" si="766"/>
        <v>0.43749999999999994</v>
      </c>
      <c r="Q1476" s="98" t="s">
        <v>29</v>
      </c>
      <c r="R1476" s="86" t="s">
        <v>937</v>
      </c>
      <c r="S1476" s="5">
        <f>SUM(P1476-O1476)</f>
        <v>2.0833333333333315E-2</v>
      </c>
    </row>
    <row r="1477" spans="1:19" ht="10.5" customHeight="1" outlineLevel="1" x14ac:dyDescent="0.2">
      <c r="B1477" s="16"/>
      <c r="C1477" s="13"/>
      <c r="D1477" s="5"/>
      <c r="E1477" s="16"/>
      <c r="F1477" s="16"/>
      <c r="G1477" s="16"/>
      <c r="H1477" s="16"/>
      <c r="I1477" s="16"/>
      <c r="J1477" s="16">
        <f t="shared" si="764"/>
        <v>2.0833333333333315E-2</v>
      </c>
      <c r="K1477" s="16"/>
      <c r="L1477" s="16"/>
      <c r="M1477" s="16"/>
      <c r="N1477" s="2">
        <f>N1472</f>
        <v>43459</v>
      </c>
      <c r="O1477" s="5">
        <f t="shared" si="765"/>
        <v>0.43749999999999994</v>
      </c>
      <c r="P1477" s="4">
        <f t="shared" si="766"/>
        <v>0.45833333333333326</v>
      </c>
      <c r="Q1477" s="98" t="s">
        <v>29</v>
      </c>
      <c r="R1477" s="86" t="s">
        <v>937</v>
      </c>
      <c r="S1477" s="5">
        <f>SUM(P1477-O1477)</f>
        <v>2.0833333333333315E-2</v>
      </c>
    </row>
    <row r="1478" spans="1:19" ht="10.5" customHeight="1" outlineLevel="1" x14ac:dyDescent="0.2">
      <c r="B1478" s="16"/>
      <c r="C1478" s="13"/>
      <c r="D1478" s="16"/>
      <c r="E1478" s="16"/>
      <c r="F1478" s="13"/>
      <c r="G1478" s="16"/>
      <c r="H1478" s="16"/>
      <c r="I1478" s="16"/>
      <c r="J1478" s="16">
        <f t="shared" si="764"/>
        <v>2.0833333333333315E-2</v>
      </c>
      <c r="K1478" s="16"/>
      <c r="L1478" s="16"/>
      <c r="M1478" s="16"/>
      <c r="N1478" s="2">
        <f>N1472</f>
        <v>43459</v>
      </c>
      <c r="O1478" s="5">
        <f t="shared" si="765"/>
        <v>0.45833333333333326</v>
      </c>
      <c r="P1478" s="4">
        <f t="shared" si="766"/>
        <v>0.47916666666666657</v>
      </c>
      <c r="Q1478" s="98" t="s">
        <v>29</v>
      </c>
      <c r="R1478" s="86" t="s">
        <v>937</v>
      </c>
      <c r="S1478" s="5">
        <f t="shared" ref="S1478" si="767">SUM(P1478-O1478)</f>
        <v>2.0833333333333315E-2</v>
      </c>
    </row>
    <row r="1479" spans="1:19" ht="10.5" customHeight="1" outlineLevel="1" x14ac:dyDescent="0.2">
      <c r="B1479" s="16"/>
      <c r="C1479" s="13"/>
      <c r="D1479" s="16"/>
      <c r="E1479" s="16"/>
      <c r="F1479" s="16"/>
      <c r="G1479" s="16"/>
      <c r="H1479" s="16"/>
      <c r="I1479" s="16"/>
      <c r="J1479" s="16">
        <f t="shared" si="764"/>
        <v>2.0833333333333315E-2</v>
      </c>
      <c r="K1479" s="16"/>
      <c r="L1479" s="16"/>
      <c r="M1479" s="13"/>
      <c r="N1479" s="2">
        <f>N1472</f>
        <v>43459</v>
      </c>
      <c r="O1479" s="5">
        <f t="shared" si="765"/>
        <v>0.47916666666666657</v>
      </c>
      <c r="P1479" s="4">
        <f t="shared" si="766"/>
        <v>0.49999999999999989</v>
      </c>
      <c r="Q1479" s="98" t="s">
        <v>29</v>
      </c>
      <c r="R1479" s="86" t="s">
        <v>937</v>
      </c>
      <c r="S1479" s="5">
        <f>SUM(P1479-O1479)</f>
        <v>2.0833333333333315E-2</v>
      </c>
    </row>
    <row r="1480" spans="1:19" ht="10.5" customHeight="1" outlineLevel="1" x14ac:dyDescent="0.2">
      <c r="B1480" s="16"/>
      <c r="C1480" s="13"/>
      <c r="D1480" s="16"/>
      <c r="E1480" s="16"/>
      <c r="F1480" s="16"/>
      <c r="G1480" s="16"/>
      <c r="H1480" s="16"/>
      <c r="I1480" s="16"/>
      <c r="J1480" s="16">
        <f t="shared" si="764"/>
        <v>2.0833333333333259E-2</v>
      </c>
      <c r="K1480" s="16"/>
      <c r="L1480" s="16"/>
      <c r="M1480" s="13"/>
      <c r="N1480" s="2">
        <f>N1472</f>
        <v>43459</v>
      </c>
      <c r="O1480" s="5">
        <f t="shared" si="765"/>
        <v>0.49999999999999989</v>
      </c>
      <c r="P1480" s="4">
        <f t="shared" si="766"/>
        <v>0.52083333333333315</v>
      </c>
      <c r="Q1480" s="98" t="s">
        <v>29</v>
      </c>
      <c r="R1480" s="86" t="s">
        <v>937</v>
      </c>
      <c r="S1480" s="5">
        <f>SUM(P1480-O1480)</f>
        <v>2.0833333333333259E-2</v>
      </c>
    </row>
    <row r="1481" spans="1:19" ht="10.5" customHeight="1" outlineLevel="1" x14ac:dyDescent="0.2">
      <c r="B1481" s="16"/>
      <c r="C1481" s="13"/>
      <c r="D1481" s="16"/>
      <c r="E1481" s="16"/>
      <c r="F1481" s="16"/>
      <c r="G1481" s="16">
        <f>S1481</f>
        <v>0</v>
      </c>
      <c r="H1481" s="16"/>
      <c r="I1481" s="16"/>
      <c r="J1481" s="16"/>
      <c r="L1481" s="16"/>
      <c r="M1481" s="13"/>
      <c r="N1481" s="2">
        <f>N1472</f>
        <v>43459</v>
      </c>
      <c r="O1481" s="5">
        <f t="shared" si="765"/>
        <v>0.52083333333333315</v>
      </c>
      <c r="P1481" s="4">
        <f t="shared" si="766"/>
        <v>0.54166666666666641</v>
      </c>
      <c r="Q1481" s="98" t="s">
        <v>23</v>
      </c>
      <c r="R1481" s="86" t="s">
        <v>44</v>
      </c>
      <c r="S1481" s="5"/>
    </row>
    <row r="1482" spans="1:19" ht="10.5" customHeight="1" outlineLevel="1" x14ac:dyDescent="0.2">
      <c r="B1482" s="16"/>
      <c r="C1482" s="16"/>
      <c r="D1482" s="16"/>
      <c r="E1482" s="16"/>
      <c r="F1482" s="16"/>
      <c r="G1482" s="16">
        <f>S1482</f>
        <v>0</v>
      </c>
      <c r="H1482" s="16"/>
      <c r="I1482" s="16"/>
      <c r="J1482" s="16"/>
      <c r="K1482" s="16"/>
      <c r="L1482" s="16"/>
      <c r="M1482" s="13"/>
      <c r="N1482" s="2">
        <f>N1472</f>
        <v>43459</v>
      </c>
      <c r="O1482" s="5">
        <f t="shared" si="765"/>
        <v>0.54166666666666641</v>
      </c>
      <c r="P1482" s="4">
        <f t="shared" si="766"/>
        <v>0.56249999999999967</v>
      </c>
      <c r="Q1482" s="98" t="s">
        <v>23</v>
      </c>
      <c r="R1482" s="86" t="s">
        <v>44</v>
      </c>
      <c r="S1482" s="5"/>
    </row>
    <row r="1483" spans="1:19" ht="10.5" customHeight="1" outlineLevel="1" x14ac:dyDescent="0.2">
      <c r="A1483" s="16"/>
      <c r="B1483" s="16"/>
      <c r="C1483" s="16"/>
      <c r="D1483" s="16"/>
      <c r="E1483" s="16"/>
      <c r="F1483" s="13"/>
      <c r="G1483" s="16"/>
      <c r="H1483" s="16"/>
      <c r="I1483" s="16"/>
      <c r="J1483" s="16">
        <f t="shared" ref="J1483:J1489" si="768">S1483</f>
        <v>2.0833333333333259E-2</v>
      </c>
      <c r="K1483" s="16"/>
      <c r="L1483" s="16"/>
      <c r="M1483" s="16"/>
      <c r="N1483" s="2">
        <f>N1472</f>
        <v>43459</v>
      </c>
      <c r="O1483" s="5">
        <f t="shared" si="765"/>
        <v>0.56249999999999967</v>
      </c>
      <c r="P1483" s="4">
        <f t="shared" si="766"/>
        <v>0.58333333333333293</v>
      </c>
      <c r="Q1483" s="98" t="s">
        <v>29</v>
      </c>
      <c r="R1483" s="86" t="s">
        <v>937</v>
      </c>
      <c r="S1483" s="5">
        <f t="shared" ref="S1483:S1489" si="769">SUM(P1483-O1483)</f>
        <v>2.0833333333333259E-2</v>
      </c>
    </row>
    <row r="1484" spans="1:19" ht="10.5" customHeight="1" outlineLevel="1" x14ac:dyDescent="0.2">
      <c r="B1484" s="16"/>
      <c r="C1484" s="16"/>
      <c r="D1484" s="16"/>
      <c r="E1484" s="16"/>
      <c r="F1484" s="16"/>
      <c r="G1484" s="16"/>
      <c r="H1484" s="16"/>
      <c r="I1484" s="16"/>
      <c r="J1484" s="16">
        <f t="shared" si="768"/>
        <v>2.0833333333333259E-2</v>
      </c>
      <c r="K1484" s="16"/>
      <c r="L1484" s="16"/>
      <c r="M1484" s="16"/>
      <c r="N1484" s="2">
        <f>N1472</f>
        <v>43459</v>
      </c>
      <c r="O1484" s="5">
        <f t="shared" si="765"/>
        <v>0.58333333333333293</v>
      </c>
      <c r="P1484" s="4">
        <f t="shared" si="766"/>
        <v>0.60416666666666619</v>
      </c>
      <c r="Q1484" s="98" t="s">
        <v>29</v>
      </c>
      <c r="R1484" s="86" t="s">
        <v>937</v>
      </c>
      <c r="S1484" s="5">
        <f t="shared" si="769"/>
        <v>2.0833333333333259E-2</v>
      </c>
    </row>
    <row r="1485" spans="1:19" ht="10.5" customHeight="1" outlineLevel="1" x14ac:dyDescent="0.2">
      <c r="B1485" s="16"/>
      <c r="C1485" s="16"/>
      <c r="D1485" s="16"/>
      <c r="E1485" s="16"/>
      <c r="F1485" s="16"/>
      <c r="G1485" s="16"/>
      <c r="H1485" s="16"/>
      <c r="I1485" s="16"/>
      <c r="J1485" s="16">
        <f t="shared" si="768"/>
        <v>2.0833333333333259E-2</v>
      </c>
      <c r="K1485" s="16"/>
      <c r="L1485" s="16"/>
      <c r="M1485" s="16"/>
      <c r="N1485" s="2">
        <f>N1472</f>
        <v>43459</v>
      </c>
      <c r="O1485" s="5">
        <f t="shared" si="765"/>
        <v>0.60416666666666619</v>
      </c>
      <c r="P1485" s="4">
        <f t="shared" si="766"/>
        <v>0.62499999999999944</v>
      </c>
      <c r="Q1485" s="98" t="s">
        <v>29</v>
      </c>
      <c r="R1485" s="86" t="s">
        <v>937</v>
      </c>
      <c r="S1485" s="5">
        <f t="shared" si="769"/>
        <v>2.0833333333333259E-2</v>
      </c>
    </row>
    <row r="1486" spans="1:19" ht="10.5" customHeight="1" outlineLevel="1" x14ac:dyDescent="0.2">
      <c r="B1486" s="16"/>
      <c r="C1486" s="16"/>
      <c r="D1486" s="16"/>
      <c r="E1486" s="16"/>
      <c r="F1486" s="16"/>
      <c r="G1486" s="16"/>
      <c r="H1486" s="16"/>
      <c r="I1486" s="16"/>
      <c r="J1486" s="16">
        <f t="shared" si="768"/>
        <v>2.0833333333333259E-2</v>
      </c>
      <c r="K1486" s="16"/>
      <c r="L1486" s="16"/>
      <c r="M1486" s="16"/>
      <c r="N1486" s="2">
        <f>N1472</f>
        <v>43459</v>
      </c>
      <c r="O1486" s="5">
        <f t="shared" si="765"/>
        <v>0.62499999999999944</v>
      </c>
      <c r="P1486" s="4">
        <f t="shared" si="766"/>
        <v>0.6458333333333327</v>
      </c>
      <c r="Q1486" s="98" t="s">
        <v>29</v>
      </c>
      <c r="R1486" s="86" t="s">
        <v>937</v>
      </c>
      <c r="S1486" s="5">
        <f t="shared" si="769"/>
        <v>2.0833333333333259E-2</v>
      </c>
    </row>
    <row r="1487" spans="1:19" ht="10.5" customHeight="1" outlineLevel="1" x14ac:dyDescent="0.2">
      <c r="B1487" s="16"/>
      <c r="C1487" s="13"/>
      <c r="D1487" s="16"/>
      <c r="E1487" s="16"/>
      <c r="F1487" s="16"/>
      <c r="G1487" s="16"/>
      <c r="H1487" s="16"/>
      <c r="I1487" s="16"/>
      <c r="J1487" s="16">
        <f t="shared" si="768"/>
        <v>2.0833333333333259E-2</v>
      </c>
      <c r="K1487" s="16"/>
      <c r="L1487" s="16"/>
      <c r="M1487" s="16"/>
      <c r="N1487" s="2">
        <f>N1472</f>
        <v>43459</v>
      </c>
      <c r="O1487" s="5">
        <f t="shared" ref="O1487:O1489" si="770">SUM(P1486)</f>
        <v>0.6458333333333327</v>
      </c>
      <c r="P1487" s="4">
        <f t="shared" si="766"/>
        <v>0.66666666666666596</v>
      </c>
      <c r="Q1487" s="98" t="s">
        <v>29</v>
      </c>
      <c r="R1487" s="86" t="s">
        <v>937</v>
      </c>
      <c r="S1487" s="5">
        <f t="shared" si="769"/>
        <v>2.0833333333333259E-2</v>
      </c>
    </row>
    <row r="1488" spans="1:19" ht="10.5" customHeight="1" outlineLevel="1" x14ac:dyDescent="0.2">
      <c r="B1488" s="16"/>
      <c r="C1488" s="13"/>
      <c r="D1488" s="16"/>
      <c r="E1488" s="16"/>
      <c r="F1488" s="16"/>
      <c r="G1488" s="16"/>
      <c r="H1488" s="16"/>
      <c r="I1488" s="16"/>
      <c r="J1488" s="16">
        <f t="shared" si="768"/>
        <v>2.0833333333333259E-2</v>
      </c>
      <c r="K1488" s="16"/>
      <c r="L1488" s="16"/>
      <c r="M1488" s="16"/>
      <c r="N1488" s="2">
        <f>N1472</f>
        <v>43459</v>
      </c>
      <c r="O1488" s="5">
        <f t="shared" si="770"/>
        <v>0.66666666666666596</v>
      </c>
      <c r="P1488" s="4">
        <f t="shared" si="766"/>
        <v>0.68749999999999922</v>
      </c>
      <c r="Q1488" s="98" t="s">
        <v>29</v>
      </c>
      <c r="R1488" s="86" t="s">
        <v>937</v>
      </c>
      <c r="S1488" s="5">
        <f t="shared" si="769"/>
        <v>2.0833333333333259E-2</v>
      </c>
    </row>
    <row r="1489" spans="1:19" ht="10.5" customHeight="1" outlineLevel="1" thickBot="1" x14ac:dyDescent="0.25">
      <c r="B1489" s="16"/>
      <c r="C1489" s="13"/>
      <c r="D1489" s="16"/>
      <c r="E1489" s="16"/>
      <c r="F1489" s="16"/>
      <c r="G1489" s="16"/>
      <c r="H1489" s="16"/>
      <c r="I1489" s="16"/>
      <c r="J1489" s="16">
        <f t="shared" si="768"/>
        <v>2.0833333333333259E-2</v>
      </c>
      <c r="K1489" s="16"/>
      <c r="L1489" s="16"/>
      <c r="M1489" s="16"/>
      <c r="N1489" s="2">
        <f>N1472</f>
        <v>43459</v>
      </c>
      <c r="O1489" s="5">
        <f t="shared" si="770"/>
        <v>0.68749999999999922</v>
      </c>
      <c r="P1489" s="4">
        <f t="shared" si="766"/>
        <v>0.70833333333333248</v>
      </c>
      <c r="Q1489" s="98" t="s">
        <v>29</v>
      </c>
      <c r="R1489" s="86" t="s">
        <v>937</v>
      </c>
      <c r="S1489" s="5">
        <f t="shared" si="769"/>
        <v>2.0833333333333259E-2</v>
      </c>
    </row>
    <row r="1490" spans="1:19" ht="10.5" customHeight="1" outlineLevel="1" x14ac:dyDescent="0.2">
      <c r="A1490" s="17">
        <f t="shared" ref="A1490:M1490" si="771">SUM(A1473:A1489)</f>
        <v>0</v>
      </c>
      <c r="B1490" s="17">
        <f t="shared" si="771"/>
        <v>0</v>
      </c>
      <c r="C1490" s="17">
        <f t="shared" si="771"/>
        <v>0</v>
      </c>
      <c r="D1490" s="17">
        <f t="shared" si="771"/>
        <v>0</v>
      </c>
      <c r="E1490" s="17">
        <f t="shared" si="771"/>
        <v>0</v>
      </c>
      <c r="F1490" s="17">
        <f t="shared" si="771"/>
        <v>0</v>
      </c>
      <c r="G1490" s="17">
        <f t="shared" si="771"/>
        <v>0</v>
      </c>
      <c r="H1490" s="17">
        <f t="shared" si="771"/>
        <v>0</v>
      </c>
      <c r="I1490" s="17">
        <f t="shared" si="771"/>
        <v>0</v>
      </c>
      <c r="J1490" s="17">
        <f t="shared" si="771"/>
        <v>0.31249999999999928</v>
      </c>
      <c r="K1490" s="17">
        <f t="shared" si="771"/>
        <v>0</v>
      </c>
      <c r="L1490" s="17">
        <f t="shared" si="771"/>
        <v>0</v>
      </c>
      <c r="M1490" s="17">
        <f t="shared" si="771"/>
        <v>0</v>
      </c>
      <c r="N1490" s="55" t="b">
        <f>SUM(A1490:M1490) = S1490</f>
        <v>1</v>
      </c>
      <c r="O1490" s="23"/>
      <c r="P1490" s="23"/>
      <c r="Q1490" s="167"/>
      <c r="R1490" s="167"/>
      <c r="S1490" s="17">
        <f>SUM(S1473:S1489)</f>
        <v>0.31249999999999928</v>
      </c>
    </row>
    <row r="1491" spans="1:19" ht="10.5" customHeight="1" outlineLevel="1" x14ac:dyDescent="0.2">
      <c r="A1491" s="18">
        <f t="shared" ref="A1491:E1491" si="772">(A1490-INT(A1490))*24</f>
        <v>0</v>
      </c>
      <c r="B1491" s="18">
        <f t="shared" si="772"/>
        <v>0</v>
      </c>
      <c r="C1491" s="18">
        <f t="shared" si="772"/>
        <v>0</v>
      </c>
      <c r="D1491" s="18">
        <f t="shared" si="772"/>
        <v>0</v>
      </c>
      <c r="E1491" s="18">
        <f t="shared" si="772"/>
        <v>0</v>
      </c>
      <c r="F1491" s="18">
        <f>(F1490-INT(F1490))*24</f>
        <v>0</v>
      </c>
      <c r="G1491" s="18">
        <f>(G1490-INT(G1490))*24</f>
        <v>0</v>
      </c>
      <c r="H1491" s="18">
        <f>(H1490-INT(H1490))*24</f>
        <v>0</v>
      </c>
      <c r="I1491" s="18">
        <f>(I1490-INT(I1490))*24</f>
        <v>0</v>
      </c>
      <c r="J1491" s="18">
        <f t="shared" ref="J1491:M1491" si="773">(J1490-INT(J1490))*24</f>
        <v>7.4999999999999822</v>
      </c>
      <c r="K1491" s="18">
        <f t="shared" si="773"/>
        <v>0</v>
      </c>
      <c r="L1491" s="18">
        <f t="shared" si="773"/>
        <v>0</v>
      </c>
      <c r="M1491" s="57">
        <f t="shared" si="773"/>
        <v>0</v>
      </c>
      <c r="N1491" s="26">
        <f>SUM(A1491:M1491)</f>
        <v>7.4999999999999822</v>
      </c>
      <c r="O1491" s="24"/>
      <c r="P1491" s="24"/>
      <c r="Q1491" s="168"/>
      <c r="R1491" s="168"/>
      <c r="S1491" s="52"/>
    </row>
    <row r="1492" spans="1:19" ht="10.5" customHeight="1" outlineLevel="1" thickBot="1" x14ac:dyDescent="0.25">
      <c r="A1492" s="27"/>
      <c r="B1492" s="19"/>
      <c r="C1492" s="19"/>
      <c r="D1492" s="20">
        <f>SUM(A1491:D1491)</f>
        <v>0</v>
      </c>
      <c r="E1492" s="20">
        <f t="shared" ref="E1492:M1492" si="774">E1491</f>
        <v>0</v>
      </c>
      <c r="F1492" s="20">
        <f t="shared" si="774"/>
        <v>0</v>
      </c>
      <c r="G1492" s="20">
        <f t="shared" si="774"/>
        <v>0</v>
      </c>
      <c r="H1492" s="20">
        <f t="shared" si="774"/>
        <v>0</v>
      </c>
      <c r="I1492" s="20">
        <f t="shared" si="774"/>
        <v>0</v>
      </c>
      <c r="J1492" s="20">
        <f t="shared" si="774"/>
        <v>7.4999999999999822</v>
      </c>
      <c r="K1492" s="20">
        <f t="shared" si="774"/>
        <v>0</v>
      </c>
      <c r="L1492" s="20">
        <f t="shared" si="774"/>
        <v>0</v>
      </c>
      <c r="M1492" s="58">
        <f t="shared" si="774"/>
        <v>0</v>
      </c>
      <c r="N1492" s="60">
        <f>S1492</f>
        <v>0.31249999999999928</v>
      </c>
      <c r="O1492" s="25"/>
      <c r="P1492" s="25"/>
      <c r="Q1492" s="169"/>
      <c r="R1492" s="169"/>
      <c r="S1492" s="54">
        <f>SUM(S1490:S1491)</f>
        <v>0.31249999999999928</v>
      </c>
    </row>
    <row r="1493" spans="1:19" ht="10.5" customHeight="1" outlineLevel="1" thickBot="1" x14ac:dyDescent="0.25">
      <c r="A1493" s="39"/>
      <c r="B1493" s="40" t="s">
        <v>252</v>
      </c>
      <c r="C1493" s="40" t="s">
        <v>19</v>
      </c>
      <c r="D1493" s="40" t="s">
        <v>3</v>
      </c>
      <c r="E1493" s="59" t="s">
        <v>24</v>
      </c>
      <c r="F1493" s="40" t="s">
        <v>12</v>
      </c>
      <c r="G1493" s="39" t="s">
        <v>10</v>
      </c>
      <c r="H1493" s="39" t="s">
        <v>11</v>
      </c>
      <c r="I1493" s="39" t="s">
        <v>15</v>
      </c>
      <c r="J1493" s="39" t="s">
        <v>13</v>
      </c>
      <c r="K1493" s="39" t="s">
        <v>368</v>
      </c>
      <c r="L1493" s="39" t="s">
        <v>687</v>
      </c>
      <c r="M1493" s="59" t="s">
        <v>26</v>
      </c>
      <c r="N1493" s="56">
        <f>N1472+1</f>
        <v>43460</v>
      </c>
      <c r="O1493" s="4">
        <v>0.35416666666666669</v>
      </c>
      <c r="P1493" s="4">
        <f>O1493</f>
        <v>0.35416666666666669</v>
      </c>
      <c r="Q1493" s="47" t="s">
        <v>23</v>
      </c>
      <c r="R1493" s="86" t="s">
        <v>937</v>
      </c>
      <c r="S1493" s="5">
        <f t="shared" ref="S1493" si="775">SUM(P1493-O1493)</f>
        <v>0</v>
      </c>
    </row>
    <row r="1494" spans="1:19" ht="10.5" customHeight="1" outlineLevel="1" x14ac:dyDescent="0.2">
      <c r="B1494" s="16"/>
      <c r="C1494" s="13"/>
      <c r="D1494" s="16"/>
      <c r="E1494" s="16"/>
      <c r="F1494" s="13"/>
      <c r="G1494" s="16"/>
      <c r="H1494" s="16"/>
      <c r="I1494" s="16"/>
      <c r="J1494" s="16">
        <f t="shared" ref="J1494:J1501" si="776">S1494</f>
        <v>2.0833333333333315E-2</v>
      </c>
      <c r="M1494" s="16"/>
      <c r="N1494" s="2">
        <f>N1493</f>
        <v>43460</v>
      </c>
      <c r="O1494" s="5">
        <f t="shared" ref="O1494:O1510" si="777">SUM(P1493)</f>
        <v>0.35416666666666669</v>
      </c>
      <c r="P1494" s="4">
        <f t="shared" ref="P1494:P1510" si="778">P1493+0.0208333333333333</f>
        <v>0.375</v>
      </c>
      <c r="Q1494" s="98" t="s">
        <v>29</v>
      </c>
      <c r="R1494" s="86" t="s">
        <v>937</v>
      </c>
      <c r="S1494" s="5">
        <f t="shared" ref="S1494:S1500" si="779">SUM(P1494-O1494)</f>
        <v>2.0833333333333315E-2</v>
      </c>
    </row>
    <row r="1495" spans="1:19" ht="10.5" customHeight="1" outlineLevel="1" x14ac:dyDescent="0.2">
      <c r="A1495" s="16"/>
      <c r="B1495" s="16"/>
      <c r="C1495" s="16"/>
      <c r="D1495" s="16"/>
      <c r="E1495" s="16"/>
      <c r="F1495" s="16"/>
      <c r="G1495" s="16"/>
      <c r="H1495" s="16"/>
      <c r="I1495" s="16"/>
      <c r="J1495" s="16">
        <f t="shared" si="776"/>
        <v>2.0833333333333315E-2</v>
      </c>
      <c r="K1495" s="16"/>
      <c r="L1495" s="16"/>
      <c r="M1495" s="16"/>
      <c r="N1495" s="2">
        <f>N1493</f>
        <v>43460</v>
      </c>
      <c r="O1495" s="5">
        <f t="shared" si="777"/>
        <v>0.375</v>
      </c>
      <c r="P1495" s="4">
        <f t="shared" si="778"/>
        <v>0.39583333333333331</v>
      </c>
      <c r="Q1495" s="98" t="s">
        <v>29</v>
      </c>
      <c r="R1495" s="86" t="s">
        <v>937</v>
      </c>
      <c r="S1495" s="5">
        <f t="shared" si="779"/>
        <v>2.0833333333333315E-2</v>
      </c>
    </row>
    <row r="1496" spans="1:19" ht="10.5" customHeight="1" outlineLevel="1" x14ac:dyDescent="0.2">
      <c r="A1496" s="16"/>
      <c r="B1496" s="16"/>
      <c r="C1496" s="16"/>
      <c r="D1496" s="16"/>
      <c r="E1496" s="16"/>
      <c r="F1496" s="16"/>
      <c r="G1496" s="16"/>
      <c r="H1496" s="16"/>
      <c r="I1496" s="16"/>
      <c r="J1496" s="16">
        <f t="shared" si="776"/>
        <v>2.0833333333333315E-2</v>
      </c>
      <c r="K1496" s="16"/>
      <c r="L1496" s="16"/>
      <c r="M1496" s="16"/>
      <c r="N1496" s="2">
        <f>N1493</f>
        <v>43460</v>
      </c>
      <c r="O1496" s="5">
        <f t="shared" si="777"/>
        <v>0.39583333333333331</v>
      </c>
      <c r="P1496" s="4">
        <f t="shared" si="778"/>
        <v>0.41666666666666663</v>
      </c>
      <c r="Q1496" s="98" t="s">
        <v>29</v>
      </c>
      <c r="R1496" s="86" t="s">
        <v>937</v>
      </c>
      <c r="S1496" s="5">
        <f t="shared" si="779"/>
        <v>2.0833333333333315E-2</v>
      </c>
    </row>
    <row r="1497" spans="1:19" ht="10.5" customHeight="1" outlineLevel="1" x14ac:dyDescent="0.2">
      <c r="A1497" s="16"/>
      <c r="B1497" s="16"/>
      <c r="C1497" s="16"/>
      <c r="D1497" s="16"/>
      <c r="E1497" s="16"/>
      <c r="F1497" s="16"/>
      <c r="G1497" s="16"/>
      <c r="H1497" s="16"/>
      <c r="I1497" s="16"/>
      <c r="J1497" s="16">
        <f t="shared" si="776"/>
        <v>2.0833333333333315E-2</v>
      </c>
      <c r="K1497" s="16"/>
      <c r="L1497" s="16"/>
      <c r="M1497" s="16"/>
      <c r="N1497" s="2">
        <f>N1493</f>
        <v>43460</v>
      </c>
      <c r="O1497" s="5">
        <f t="shared" si="777"/>
        <v>0.41666666666666663</v>
      </c>
      <c r="P1497" s="4">
        <f t="shared" si="778"/>
        <v>0.43749999999999994</v>
      </c>
      <c r="Q1497" s="98" t="s">
        <v>29</v>
      </c>
      <c r="R1497" s="86" t="s">
        <v>937</v>
      </c>
      <c r="S1497" s="5">
        <f t="shared" si="779"/>
        <v>2.0833333333333315E-2</v>
      </c>
    </row>
    <row r="1498" spans="1:19" ht="10.5" customHeight="1" outlineLevel="1" x14ac:dyDescent="0.2">
      <c r="A1498" s="16"/>
      <c r="B1498" s="16"/>
      <c r="C1498" s="16"/>
      <c r="D1498" s="16"/>
      <c r="E1498" s="16"/>
      <c r="F1498" s="16"/>
      <c r="G1498" s="16"/>
      <c r="H1498" s="16"/>
      <c r="I1498" s="16"/>
      <c r="J1498" s="16">
        <f t="shared" si="776"/>
        <v>2.0833333333333315E-2</v>
      </c>
      <c r="K1498" s="16"/>
      <c r="L1498" s="16"/>
      <c r="M1498" s="16"/>
      <c r="N1498" s="2">
        <f>N1493</f>
        <v>43460</v>
      </c>
      <c r="O1498" s="5">
        <f t="shared" si="777"/>
        <v>0.43749999999999994</v>
      </c>
      <c r="P1498" s="4">
        <f t="shared" si="778"/>
        <v>0.45833333333333326</v>
      </c>
      <c r="Q1498" s="98" t="s">
        <v>29</v>
      </c>
      <c r="R1498" s="86" t="s">
        <v>937</v>
      </c>
      <c r="S1498" s="5">
        <f t="shared" si="779"/>
        <v>2.0833333333333315E-2</v>
      </c>
    </row>
    <row r="1499" spans="1:19" ht="10.5" customHeight="1" outlineLevel="1" x14ac:dyDescent="0.2">
      <c r="A1499" s="16"/>
      <c r="B1499" s="16"/>
      <c r="C1499" s="16"/>
      <c r="D1499" s="16"/>
      <c r="E1499" s="16"/>
      <c r="F1499" s="16"/>
      <c r="G1499" s="16"/>
      <c r="H1499" s="16"/>
      <c r="I1499" s="16"/>
      <c r="J1499" s="16">
        <f t="shared" si="776"/>
        <v>2.0833333333333315E-2</v>
      </c>
      <c r="K1499" s="16"/>
      <c r="L1499" s="16"/>
      <c r="M1499" s="16"/>
      <c r="N1499" s="2">
        <f>N1493</f>
        <v>43460</v>
      </c>
      <c r="O1499" s="5">
        <f t="shared" si="777"/>
        <v>0.45833333333333326</v>
      </c>
      <c r="P1499" s="4">
        <f t="shared" si="778"/>
        <v>0.47916666666666657</v>
      </c>
      <c r="Q1499" s="98" t="s">
        <v>29</v>
      </c>
      <c r="R1499" s="86" t="s">
        <v>937</v>
      </c>
      <c r="S1499" s="5">
        <f t="shared" si="779"/>
        <v>2.0833333333333315E-2</v>
      </c>
    </row>
    <row r="1500" spans="1:19" ht="10.5" customHeight="1" outlineLevel="1" x14ac:dyDescent="0.2">
      <c r="A1500" s="16"/>
      <c r="B1500" s="16"/>
      <c r="C1500" s="16"/>
      <c r="D1500" s="16"/>
      <c r="E1500" s="13"/>
      <c r="F1500" s="16"/>
      <c r="G1500" s="16"/>
      <c r="H1500" s="16"/>
      <c r="I1500" s="16"/>
      <c r="J1500" s="16">
        <f t="shared" si="776"/>
        <v>2.0833333333333315E-2</v>
      </c>
      <c r="K1500" s="16"/>
      <c r="L1500" s="16"/>
      <c r="M1500" s="16"/>
      <c r="N1500" s="2">
        <f>N1493</f>
        <v>43460</v>
      </c>
      <c r="O1500" s="5">
        <f t="shared" si="777"/>
        <v>0.47916666666666657</v>
      </c>
      <c r="P1500" s="4">
        <f t="shared" si="778"/>
        <v>0.49999999999999989</v>
      </c>
      <c r="Q1500" s="98" t="s">
        <v>29</v>
      </c>
      <c r="R1500" s="86" t="s">
        <v>937</v>
      </c>
      <c r="S1500" s="5">
        <f t="shared" si="779"/>
        <v>2.0833333333333315E-2</v>
      </c>
    </row>
    <row r="1501" spans="1:19" ht="10.5" customHeight="1" outlineLevel="1" x14ac:dyDescent="0.2">
      <c r="A1501" s="16"/>
      <c r="B1501" s="16"/>
      <c r="C1501" s="16"/>
      <c r="D1501" s="16"/>
      <c r="E1501" s="13"/>
      <c r="F1501" s="16"/>
      <c r="G1501" s="16"/>
      <c r="H1501" s="16"/>
      <c r="I1501" s="16"/>
      <c r="J1501" s="16">
        <f t="shared" si="776"/>
        <v>2.0833333333333259E-2</v>
      </c>
      <c r="K1501" s="16"/>
      <c r="L1501" s="16"/>
      <c r="M1501" s="16"/>
      <c r="N1501" s="2">
        <f>N1493</f>
        <v>43460</v>
      </c>
      <c r="O1501" s="5">
        <f t="shared" si="777"/>
        <v>0.49999999999999989</v>
      </c>
      <c r="P1501" s="4">
        <f t="shared" si="778"/>
        <v>0.52083333333333315</v>
      </c>
      <c r="Q1501" s="98" t="s">
        <v>29</v>
      </c>
      <c r="R1501" s="86" t="s">
        <v>937</v>
      </c>
      <c r="S1501" s="5">
        <f>SUM(P1501-O1501)</f>
        <v>2.0833333333333259E-2</v>
      </c>
    </row>
    <row r="1502" spans="1:19" ht="10.5" customHeight="1" outlineLevel="1" x14ac:dyDescent="0.2">
      <c r="A1502" s="16"/>
      <c r="B1502" s="16"/>
      <c r="C1502" s="16"/>
      <c r="D1502" s="16"/>
      <c r="E1502" s="13"/>
      <c r="F1502" s="16"/>
      <c r="G1502" s="16">
        <f>S1502</f>
        <v>0</v>
      </c>
      <c r="H1502" s="16"/>
      <c r="I1502" s="16"/>
      <c r="J1502" s="16"/>
      <c r="K1502" s="16"/>
      <c r="L1502" s="16"/>
      <c r="M1502" s="16"/>
      <c r="N1502" s="2">
        <f>N1493</f>
        <v>43460</v>
      </c>
      <c r="O1502" s="5">
        <f t="shared" si="777"/>
        <v>0.52083333333333315</v>
      </c>
      <c r="P1502" s="4">
        <f t="shared" si="778"/>
        <v>0.54166666666666641</v>
      </c>
      <c r="Q1502" s="98" t="s">
        <v>23</v>
      </c>
      <c r="R1502" s="86" t="s">
        <v>44</v>
      </c>
      <c r="S1502" s="5"/>
    </row>
    <row r="1503" spans="1:19" ht="10.5" customHeight="1" outlineLevel="1" x14ac:dyDescent="0.2">
      <c r="A1503" s="16"/>
      <c r="B1503" s="16"/>
      <c r="C1503" s="16"/>
      <c r="D1503" s="16"/>
      <c r="E1503" s="16"/>
      <c r="F1503" s="16"/>
      <c r="G1503" s="16">
        <f>S1503</f>
        <v>0</v>
      </c>
      <c r="H1503" s="16"/>
      <c r="I1503" s="16"/>
      <c r="J1503" s="16"/>
      <c r="K1503" s="16"/>
      <c r="L1503" s="16"/>
      <c r="M1503" s="16"/>
      <c r="N1503" s="2">
        <f>N1493</f>
        <v>43460</v>
      </c>
      <c r="O1503" s="5">
        <f t="shared" si="777"/>
        <v>0.54166666666666641</v>
      </c>
      <c r="P1503" s="4">
        <f t="shared" si="778"/>
        <v>0.56249999999999967</v>
      </c>
      <c r="Q1503" s="98" t="s">
        <v>23</v>
      </c>
      <c r="R1503" s="86" t="s">
        <v>44</v>
      </c>
      <c r="S1503" s="5"/>
    </row>
    <row r="1504" spans="1:19" ht="10.5" customHeight="1" outlineLevel="1" x14ac:dyDescent="0.2">
      <c r="A1504" s="16"/>
      <c r="B1504" s="16"/>
      <c r="C1504" s="16"/>
      <c r="D1504" s="16"/>
      <c r="E1504" s="16"/>
      <c r="F1504" s="16"/>
      <c r="G1504" s="16"/>
      <c r="H1504" s="16"/>
      <c r="I1504" s="16"/>
      <c r="J1504" s="16">
        <f t="shared" ref="J1504:J1510" si="780">S1504</f>
        <v>2.0833333333333259E-2</v>
      </c>
      <c r="K1504" s="16"/>
      <c r="L1504" s="16"/>
      <c r="M1504" s="16"/>
      <c r="N1504" s="2">
        <f>N1493</f>
        <v>43460</v>
      </c>
      <c r="O1504" s="5">
        <f t="shared" si="777"/>
        <v>0.56249999999999967</v>
      </c>
      <c r="P1504" s="4">
        <f t="shared" si="778"/>
        <v>0.58333333333333293</v>
      </c>
      <c r="Q1504" s="98" t="s">
        <v>29</v>
      </c>
      <c r="R1504" s="86" t="s">
        <v>937</v>
      </c>
      <c r="S1504" s="5">
        <f t="shared" ref="S1504:S1508" si="781">SUM(P1504-O1504)</f>
        <v>2.0833333333333259E-2</v>
      </c>
    </row>
    <row r="1505" spans="1:19" ht="10.5" customHeight="1" outlineLevel="1" x14ac:dyDescent="0.2">
      <c r="A1505" s="16"/>
      <c r="B1505" s="16"/>
      <c r="C1505" s="16"/>
      <c r="D1505" s="16"/>
      <c r="E1505" s="16"/>
      <c r="F1505" s="16"/>
      <c r="G1505" s="16"/>
      <c r="H1505" s="16"/>
      <c r="I1505" s="16"/>
      <c r="J1505" s="16">
        <f t="shared" si="780"/>
        <v>2.0833333333333259E-2</v>
      </c>
      <c r="K1505" s="16"/>
      <c r="L1505" s="16"/>
      <c r="M1505" s="16"/>
      <c r="N1505" s="2">
        <f>N1493</f>
        <v>43460</v>
      </c>
      <c r="O1505" s="5">
        <f t="shared" si="777"/>
        <v>0.58333333333333293</v>
      </c>
      <c r="P1505" s="4">
        <f t="shared" si="778"/>
        <v>0.60416666666666619</v>
      </c>
      <c r="Q1505" s="98" t="s">
        <v>29</v>
      </c>
      <c r="R1505" s="86" t="s">
        <v>937</v>
      </c>
      <c r="S1505" s="5">
        <f t="shared" si="781"/>
        <v>2.0833333333333259E-2</v>
      </c>
    </row>
    <row r="1506" spans="1:19" ht="10.5" customHeight="1" outlineLevel="1" x14ac:dyDescent="0.2">
      <c r="B1506" s="16"/>
      <c r="C1506" s="16"/>
      <c r="D1506" s="16"/>
      <c r="E1506" s="16"/>
      <c r="F1506" s="16"/>
      <c r="G1506" s="16"/>
      <c r="H1506" s="16"/>
      <c r="I1506" s="16"/>
      <c r="J1506" s="16">
        <f t="shared" si="780"/>
        <v>2.0833333333333259E-2</v>
      </c>
      <c r="K1506" s="16"/>
      <c r="L1506" s="16"/>
      <c r="M1506" s="16"/>
      <c r="N1506" s="2">
        <f>N1493</f>
        <v>43460</v>
      </c>
      <c r="O1506" s="5">
        <f t="shared" si="777"/>
        <v>0.60416666666666619</v>
      </c>
      <c r="P1506" s="4">
        <f t="shared" si="778"/>
        <v>0.62499999999999944</v>
      </c>
      <c r="Q1506" s="98" t="s">
        <v>29</v>
      </c>
      <c r="R1506" s="86" t="s">
        <v>937</v>
      </c>
      <c r="S1506" s="5">
        <f t="shared" si="781"/>
        <v>2.0833333333333259E-2</v>
      </c>
    </row>
    <row r="1507" spans="1:19" ht="10.5" customHeight="1" outlineLevel="1" x14ac:dyDescent="0.2">
      <c r="B1507" s="16"/>
      <c r="C1507" s="16"/>
      <c r="D1507" s="16"/>
      <c r="E1507" s="16"/>
      <c r="F1507" s="16"/>
      <c r="G1507" s="16"/>
      <c r="H1507" s="16"/>
      <c r="I1507" s="16"/>
      <c r="J1507" s="16">
        <f t="shared" si="780"/>
        <v>2.0833333333333259E-2</v>
      </c>
      <c r="K1507" s="16"/>
      <c r="L1507" s="16"/>
      <c r="M1507" s="16"/>
      <c r="N1507" s="2">
        <f>N1493</f>
        <v>43460</v>
      </c>
      <c r="O1507" s="5">
        <f t="shared" si="777"/>
        <v>0.62499999999999944</v>
      </c>
      <c r="P1507" s="4">
        <f t="shared" si="778"/>
        <v>0.6458333333333327</v>
      </c>
      <c r="Q1507" s="98" t="s">
        <v>29</v>
      </c>
      <c r="R1507" s="86" t="s">
        <v>937</v>
      </c>
      <c r="S1507" s="5">
        <f t="shared" si="781"/>
        <v>2.0833333333333259E-2</v>
      </c>
    </row>
    <row r="1508" spans="1:19" ht="10.5" customHeight="1" outlineLevel="1" x14ac:dyDescent="0.2">
      <c r="B1508" s="16"/>
      <c r="C1508" s="16"/>
      <c r="D1508" s="16"/>
      <c r="E1508" s="16"/>
      <c r="F1508" s="16"/>
      <c r="G1508" s="16"/>
      <c r="H1508" s="16"/>
      <c r="I1508" s="16"/>
      <c r="J1508" s="16">
        <f t="shared" si="780"/>
        <v>2.0833333333333259E-2</v>
      </c>
      <c r="K1508" s="16"/>
      <c r="L1508" s="16"/>
      <c r="M1508" s="16"/>
      <c r="N1508" s="2">
        <f>N1493</f>
        <v>43460</v>
      </c>
      <c r="O1508" s="5">
        <f t="shared" si="777"/>
        <v>0.6458333333333327</v>
      </c>
      <c r="P1508" s="4">
        <f t="shared" si="778"/>
        <v>0.66666666666666596</v>
      </c>
      <c r="Q1508" s="98" t="s">
        <v>29</v>
      </c>
      <c r="R1508" s="86" t="s">
        <v>937</v>
      </c>
      <c r="S1508" s="5">
        <f t="shared" si="781"/>
        <v>2.0833333333333259E-2</v>
      </c>
    </row>
    <row r="1509" spans="1:19" ht="10.5" customHeight="1" outlineLevel="1" x14ac:dyDescent="0.2">
      <c r="B1509" s="16"/>
      <c r="C1509" s="16"/>
      <c r="D1509" s="16"/>
      <c r="E1509" s="16"/>
      <c r="F1509" s="16"/>
      <c r="G1509" s="16"/>
      <c r="H1509" s="16"/>
      <c r="I1509" s="16"/>
      <c r="J1509" s="16">
        <f t="shared" si="780"/>
        <v>2.0833333333333259E-2</v>
      </c>
      <c r="K1509" s="16"/>
      <c r="L1509" s="16"/>
      <c r="M1509" s="16"/>
      <c r="N1509" s="2">
        <f>N1493</f>
        <v>43460</v>
      </c>
      <c r="O1509" s="5">
        <f t="shared" si="777"/>
        <v>0.66666666666666596</v>
      </c>
      <c r="P1509" s="4">
        <f t="shared" si="778"/>
        <v>0.68749999999999922</v>
      </c>
      <c r="Q1509" s="98" t="s">
        <v>29</v>
      </c>
      <c r="R1509" s="86" t="s">
        <v>937</v>
      </c>
      <c r="S1509" s="5">
        <f>SUM(P1509-O1509)</f>
        <v>2.0833333333333259E-2</v>
      </c>
    </row>
    <row r="1510" spans="1:19" ht="10.5" customHeight="1" outlineLevel="1" thickBot="1" x14ac:dyDescent="0.25">
      <c r="B1510" s="16"/>
      <c r="C1510" s="16"/>
      <c r="D1510" s="16"/>
      <c r="E1510" s="16"/>
      <c r="F1510" s="16"/>
      <c r="G1510" s="16"/>
      <c r="H1510" s="16"/>
      <c r="I1510" s="16"/>
      <c r="J1510" s="16">
        <f t="shared" si="780"/>
        <v>2.0833333333333259E-2</v>
      </c>
      <c r="K1510" s="16"/>
      <c r="L1510" s="16"/>
      <c r="M1510" s="16"/>
      <c r="N1510" s="2">
        <f>N1493</f>
        <v>43460</v>
      </c>
      <c r="O1510" s="5">
        <f t="shared" si="777"/>
        <v>0.68749999999999922</v>
      </c>
      <c r="P1510" s="4">
        <f t="shared" si="778"/>
        <v>0.70833333333333248</v>
      </c>
      <c r="Q1510" s="98" t="s">
        <v>29</v>
      </c>
      <c r="R1510" s="86" t="s">
        <v>937</v>
      </c>
      <c r="S1510" s="5">
        <f>SUM(P1510-O1510)</f>
        <v>2.0833333333333259E-2</v>
      </c>
    </row>
    <row r="1511" spans="1:19" ht="10.5" customHeight="1" outlineLevel="1" x14ac:dyDescent="0.2">
      <c r="A1511" s="17">
        <f t="shared" ref="A1511:M1511" si="782">SUM(A1494:A1510)</f>
        <v>0</v>
      </c>
      <c r="B1511" s="17">
        <f t="shared" si="782"/>
        <v>0</v>
      </c>
      <c r="C1511" s="17">
        <f t="shared" si="782"/>
        <v>0</v>
      </c>
      <c r="D1511" s="17">
        <f t="shared" si="782"/>
        <v>0</v>
      </c>
      <c r="E1511" s="17">
        <f t="shared" si="782"/>
        <v>0</v>
      </c>
      <c r="F1511" s="17">
        <f t="shared" si="782"/>
        <v>0</v>
      </c>
      <c r="G1511" s="17">
        <f t="shared" si="782"/>
        <v>0</v>
      </c>
      <c r="H1511" s="17">
        <f t="shared" si="782"/>
        <v>0</v>
      </c>
      <c r="I1511" s="17">
        <f t="shared" si="782"/>
        <v>0</v>
      </c>
      <c r="J1511" s="17">
        <f t="shared" si="782"/>
        <v>0.31249999999999928</v>
      </c>
      <c r="K1511" s="17">
        <f t="shared" si="782"/>
        <v>0</v>
      </c>
      <c r="L1511" s="17">
        <f t="shared" si="782"/>
        <v>0</v>
      </c>
      <c r="M1511" s="17">
        <f t="shared" si="782"/>
        <v>0</v>
      </c>
      <c r="N1511" s="55" t="b">
        <f>SUM(A1511:M1511) = S1511</f>
        <v>1</v>
      </c>
      <c r="O1511" s="23"/>
      <c r="P1511" s="23"/>
      <c r="Q1511" s="167"/>
      <c r="R1511" s="167"/>
      <c r="S1511" s="17">
        <f>SUM(S1494:S1510)</f>
        <v>0.31249999999999928</v>
      </c>
    </row>
    <row r="1512" spans="1:19" ht="10.5" customHeight="1" outlineLevel="1" x14ac:dyDescent="0.2">
      <c r="A1512" s="8">
        <f t="shared" ref="A1512:C1512" si="783">(A1511-INT(A1511))*24</f>
        <v>0</v>
      </c>
      <c r="B1512" s="8">
        <f t="shared" si="783"/>
        <v>0</v>
      </c>
      <c r="C1512" s="8">
        <f t="shared" si="783"/>
        <v>0</v>
      </c>
      <c r="D1512" s="18">
        <f>(D1511-INT(D1511))*24</f>
        <v>0</v>
      </c>
      <c r="E1512" s="18">
        <f>(E1511-INT(E1511))*24</f>
        <v>0</v>
      </c>
      <c r="F1512" s="18">
        <f>(F1511-INT(F1511))*24</f>
        <v>0</v>
      </c>
      <c r="G1512" s="18">
        <f>(G1511-INT(G1511))*24</f>
        <v>0</v>
      </c>
      <c r="H1512" s="18">
        <f t="shared" ref="H1512:M1512" si="784">(H1511-INT(H1511))*24</f>
        <v>0</v>
      </c>
      <c r="I1512" s="18">
        <f t="shared" si="784"/>
        <v>0</v>
      </c>
      <c r="J1512" s="18">
        <f t="shared" si="784"/>
        <v>7.4999999999999822</v>
      </c>
      <c r="K1512" s="18">
        <f t="shared" si="784"/>
        <v>0</v>
      </c>
      <c r="L1512" s="18">
        <f t="shared" si="784"/>
        <v>0</v>
      </c>
      <c r="M1512" s="57">
        <f t="shared" si="784"/>
        <v>0</v>
      </c>
      <c r="N1512" s="26">
        <f>SUM(A1512:M1512)</f>
        <v>7.4999999999999822</v>
      </c>
      <c r="O1512" s="9"/>
      <c r="P1512" s="9"/>
      <c r="Q1512" s="168"/>
      <c r="R1512" s="168"/>
      <c r="S1512" s="52"/>
    </row>
    <row r="1513" spans="1:19" ht="10.5" customHeight="1" outlineLevel="1" thickBot="1" x14ac:dyDescent="0.25">
      <c r="A1513" s="15"/>
      <c r="B1513" s="11"/>
      <c r="C1513" s="11"/>
      <c r="D1513" s="20">
        <f>SUM(A1512:D1512)</f>
        <v>0</v>
      </c>
      <c r="E1513" s="20">
        <f t="shared" ref="E1513:M1513" si="785">E1512</f>
        <v>0</v>
      </c>
      <c r="F1513" s="20">
        <f t="shared" si="785"/>
        <v>0</v>
      </c>
      <c r="G1513" s="20">
        <f t="shared" si="785"/>
        <v>0</v>
      </c>
      <c r="H1513" s="20">
        <f t="shared" si="785"/>
        <v>0</v>
      </c>
      <c r="I1513" s="20">
        <f t="shared" si="785"/>
        <v>0</v>
      </c>
      <c r="J1513" s="20">
        <f t="shared" si="785"/>
        <v>7.4999999999999822</v>
      </c>
      <c r="K1513" s="20">
        <f t="shared" si="785"/>
        <v>0</v>
      </c>
      <c r="L1513" s="20">
        <f t="shared" si="785"/>
        <v>0</v>
      </c>
      <c r="M1513" s="58">
        <f t="shared" si="785"/>
        <v>0</v>
      </c>
      <c r="N1513" s="60">
        <f>S1513</f>
        <v>0.31249999999999928</v>
      </c>
      <c r="O1513" s="12"/>
      <c r="P1513" s="12"/>
      <c r="Q1513" s="169"/>
      <c r="R1513" s="169"/>
      <c r="S1513" s="54">
        <f>SUM(S1511:S1512)</f>
        <v>0.31249999999999928</v>
      </c>
    </row>
    <row r="1514" spans="1:19" ht="10.5" customHeight="1" outlineLevel="1" thickBot="1" x14ac:dyDescent="0.25">
      <c r="A1514" s="39"/>
      <c r="B1514" s="40" t="s">
        <v>252</v>
      </c>
      <c r="C1514" s="40" t="s">
        <v>19</v>
      </c>
      <c r="D1514" s="40" t="s">
        <v>3</v>
      </c>
      <c r="E1514" s="59" t="s">
        <v>24</v>
      </c>
      <c r="F1514" s="40" t="s">
        <v>12</v>
      </c>
      <c r="G1514" s="39" t="s">
        <v>10</v>
      </c>
      <c r="H1514" s="39" t="s">
        <v>11</v>
      </c>
      <c r="I1514" s="39" t="s">
        <v>15</v>
      </c>
      <c r="J1514" s="39" t="s">
        <v>13</v>
      </c>
      <c r="K1514" s="39" t="s">
        <v>368</v>
      </c>
      <c r="L1514" s="39" t="s">
        <v>687</v>
      </c>
      <c r="M1514" s="59" t="s">
        <v>26</v>
      </c>
      <c r="N1514" s="56">
        <f>N1493+1</f>
        <v>43461</v>
      </c>
      <c r="O1514" s="4">
        <v>0.35416666666666669</v>
      </c>
      <c r="P1514" s="4">
        <f>O1514</f>
        <v>0.35416666666666669</v>
      </c>
      <c r="Q1514" s="47" t="s">
        <v>23</v>
      </c>
      <c r="R1514" s="86" t="s">
        <v>937</v>
      </c>
      <c r="S1514" s="5">
        <f t="shared" ref="S1514" si="786">SUM(P1514-O1514)</f>
        <v>0</v>
      </c>
    </row>
    <row r="1515" spans="1:19" ht="10.5" customHeight="1" outlineLevel="1" x14ac:dyDescent="0.2">
      <c r="B1515" s="16"/>
      <c r="C1515" s="13"/>
      <c r="D1515" s="16"/>
      <c r="E1515" s="16"/>
      <c r="F1515" s="16"/>
      <c r="G1515" s="16"/>
      <c r="H1515" s="16"/>
      <c r="I1515" s="16"/>
      <c r="J1515" s="16">
        <f t="shared" ref="J1515:J1522" si="787">S1515</f>
        <v>2.0833333333333315E-2</v>
      </c>
      <c r="M1515" s="16"/>
      <c r="N1515" s="2">
        <f>N1514</f>
        <v>43461</v>
      </c>
      <c r="O1515" s="5">
        <f t="shared" ref="O1515:O1531" si="788">SUM(P1514)</f>
        <v>0.35416666666666669</v>
      </c>
      <c r="P1515" s="4">
        <f t="shared" ref="P1515:P1531" si="789">P1514+0.0208333333333333</f>
        <v>0.375</v>
      </c>
      <c r="Q1515" s="98" t="s">
        <v>29</v>
      </c>
      <c r="R1515" s="86" t="s">
        <v>937</v>
      </c>
      <c r="S1515" s="5">
        <f t="shared" ref="S1515:S1517" si="790">SUM(P1515-O1515)</f>
        <v>2.0833333333333315E-2</v>
      </c>
    </row>
    <row r="1516" spans="1:19" ht="10.5" customHeight="1" outlineLevel="1" x14ac:dyDescent="0.2">
      <c r="B1516" s="16"/>
      <c r="C1516" s="13"/>
      <c r="D1516" s="16"/>
      <c r="E1516" s="16"/>
      <c r="F1516" s="16"/>
      <c r="G1516" s="16"/>
      <c r="H1516" s="16"/>
      <c r="I1516" s="16"/>
      <c r="J1516" s="16">
        <f t="shared" si="787"/>
        <v>2.0833333333333315E-2</v>
      </c>
      <c r="K1516" s="16"/>
      <c r="L1516" s="16"/>
      <c r="M1516" s="16"/>
      <c r="N1516" s="2">
        <f>N1514</f>
        <v>43461</v>
      </c>
      <c r="O1516" s="5">
        <f t="shared" si="788"/>
        <v>0.375</v>
      </c>
      <c r="P1516" s="4">
        <f t="shared" si="789"/>
        <v>0.39583333333333331</v>
      </c>
      <c r="Q1516" s="98" t="s">
        <v>29</v>
      </c>
      <c r="R1516" s="86" t="s">
        <v>937</v>
      </c>
      <c r="S1516" s="5">
        <f t="shared" si="790"/>
        <v>2.0833333333333315E-2</v>
      </c>
    </row>
    <row r="1517" spans="1:19" ht="10.5" customHeight="1" outlineLevel="1" x14ac:dyDescent="0.2">
      <c r="B1517" s="16"/>
      <c r="C1517" s="13"/>
      <c r="D1517" s="16"/>
      <c r="E1517" s="16"/>
      <c r="F1517" s="16"/>
      <c r="G1517" s="16"/>
      <c r="H1517" s="16"/>
      <c r="I1517" s="16"/>
      <c r="J1517" s="16">
        <f t="shared" si="787"/>
        <v>2.0833333333333315E-2</v>
      </c>
      <c r="K1517" s="16"/>
      <c r="L1517" s="16"/>
      <c r="M1517" s="13"/>
      <c r="N1517" s="2">
        <f>N1514</f>
        <v>43461</v>
      </c>
      <c r="O1517" s="5">
        <f t="shared" si="788"/>
        <v>0.39583333333333331</v>
      </c>
      <c r="P1517" s="4">
        <f t="shared" si="789"/>
        <v>0.41666666666666663</v>
      </c>
      <c r="Q1517" s="98" t="s">
        <v>29</v>
      </c>
      <c r="R1517" s="86" t="s">
        <v>937</v>
      </c>
      <c r="S1517" s="5">
        <f t="shared" si="790"/>
        <v>2.0833333333333315E-2</v>
      </c>
    </row>
    <row r="1518" spans="1:19" ht="10.5" customHeight="1" outlineLevel="1" x14ac:dyDescent="0.2">
      <c r="B1518" s="16"/>
      <c r="C1518" s="16"/>
      <c r="D1518" s="16"/>
      <c r="E1518" s="16"/>
      <c r="F1518" s="16"/>
      <c r="G1518" s="16"/>
      <c r="H1518" s="16"/>
      <c r="I1518" s="16"/>
      <c r="J1518" s="16">
        <f t="shared" si="787"/>
        <v>2.0833333333333315E-2</v>
      </c>
      <c r="K1518" s="16"/>
      <c r="L1518" s="16"/>
      <c r="M1518" s="16"/>
      <c r="N1518" s="2">
        <f>N1514</f>
        <v>43461</v>
      </c>
      <c r="O1518" s="5">
        <f t="shared" si="788"/>
        <v>0.41666666666666663</v>
      </c>
      <c r="P1518" s="4">
        <f t="shared" si="789"/>
        <v>0.43749999999999994</v>
      </c>
      <c r="Q1518" s="98" t="s">
        <v>29</v>
      </c>
      <c r="R1518" s="86" t="s">
        <v>937</v>
      </c>
      <c r="S1518" s="5">
        <f>SUM(P1518-O1518)</f>
        <v>2.0833333333333315E-2</v>
      </c>
    </row>
    <row r="1519" spans="1:19" ht="10.5" customHeight="1" outlineLevel="1" x14ac:dyDescent="0.2">
      <c r="B1519" s="16"/>
      <c r="C1519" s="16"/>
      <c r="D1519" s="16"/>
      <c r="E1519" s="16"/>
      <c r="F1519" s="16"/>
      <c r="G1519" s="16"/>
      <c r="H1519" s="16"/>
      <c r="I1519" s="16"/>
      <c r="J1519" s="16">
        <f t="shared" si="787"/>
        <v>2.0833333333333315E-2</v>
      </c>
      <c r="K1519" s="16"/>
      <c r="L1519" s="16"/>
      <c r="M1519" s="16"/>
      <c r="N1519" s="2">
        <f>N1514</f>
        <v>43461</v>
      </c>
      <c r="O1519" s="5">
        <f t="shared" si="788"/>
        <v>0.43749999999999994</v>
      </c>
      <c r="P1519" s="4">
        <f t="shared" si="789"/>
        <v>0.45833333333333326</v>
      </c>
      <c r="Q1519" s="98" t="s">
        <v>29</v>
      </c>
      <c r="R1519" s="86" t="s">
        <v>937</v>
      </c>
      <c r="S1519" s="5">
        <f>SUM(P1519-O1519)</f>
        <v>2.0833333333333315E-2</v>
      </c>
    </row>
    <row r="1520" spans="1:19" ht="10.5" customHeight="1" outlineLevel="1" x14ac:dyDescent="0.2">
      <c r="B1520" s="16"/>
      <c r="C1520" s="13"/>
      <c r="D1520" s="16"/>
      <c r="E1520" s="16"/>
      <c r="F1520" s="16"/>
      <c r="G1520" s="16"/>
      <c r="H1520" s="16"/>
      <c r="I1520" s="16"/>
      <c r="J1520" s="16">
        <f t="shared" si="787"/>
        <v>2.0833333333333315E-2</v>
      </c>
      <c r="K1520" s="16"/>
      <c r="L1520" s="16"/>
      <c r="M1520" s="13"/>
      <c r="N1520" s="2">
        <f>N1514</f>
        <v>43461</v>
      </c>
      <c r="O1520" s="5">
        <f t="shared" si="788"/>
        <v>0.45833333333333326</v>
      </c>
      <c r="P1520" s="4">
        <f t="shared" si="789"/>
        <v>0.47916666666666657</v>
      </c>
      <c r="Q1520" s="98" t="s">
        <v>29</v>
      </c>
      <c r="R1520" s="86" t="s">
        <v>937</v>
      </c>
      <c r="S1520" s="5">
        <f t="shared" ref="S1520:S1522" si="791">SUM(P1520-O1520)</f>
        <v>2.0833333333333315E-2</v>
      </c>
    </row>
    <row r="1521" spans="1:19" ht="10.5" customHeight="1" outlineLevel="1" x14ac:dyDescent="0.2">
      <c r="B1521" s="16"/>
      <c r="C1521" s="13"/>
      <c r="D1521" s="16"/>
      <c r="E1521" s="16"/>
      <c r="F1521" s="16"/>
      <c r="G1521" s="16"/>
      <c r="H1521" s="16"/>
      <c r="I1521" s="16"/>
      <c r="J1521" s="16">
        <f t="shared" si="787"/>
        <v>2.0833333333333315E-2</v>
      </c>
      <c r="L1521" s="16"/>
      <c r="M1521" s="16"/>
      <c r="N1521" s="2">
        <f>N1514</f>
        <v>43461</v>
      </c>
      <c r="O1521" s="5">
        <f t="shared" si="788"/>
        <v>0.47916666666666657</v>
      </c>
      <c r="P1521" s="4">
        <f t="shared" si="789"/>
        <v>0.49999999999999989</v>
      </c>
      <c r="Q1521" s="98" t="s">
        <v>29</v>
      </c>
      <c r="R1521" s="86" t="s">
        <v>937</v>
      </c>
      <c r="S1521" s="5">
        <f t="shared" si="791"/>
        <v>2.0833333333333315E-2</v>
      </c>
    </row>
    <row r="1522" spans="1:19" ht="10.5" customHeight="1" outlineLevel="1" x14ac:dyDescent="0.2">
      <c r="B1522" s="16"/>
      <c r="C1522" s="13"/>
      <c r="D1522" s="16"/>
      <c r="E1522" s="16"/>
      <c r="F1522" s="16"/>
      <c r="G1522" s="16"/>
      <c r="H1522" s="16"/>
      <c r="I1522" s="16"/>
      <c r="J1522" s="16">
        <f t="shared" si="787"/>
        <v>2.0833333333333259E-2</v>
      </c>
      <c r="K1522" s="16"/>
      <c r="L1522" s="16"/>
      <c r="M1522" s="13"/>
      <c r="N1522" s="2">
        <f>N1514</f>
        <v>43461</v>
      </c>
      <c r="O1522" s="5">
        <f t="shared" si="788"/>
        <v>0.49999999999999989</v>
      </c>
      <c r="P1522" s="4">
        <f t="shared" si="789"/>
        <v>0.52083333333333315</v>
      </c>
      <c r="Q1522" s="98" t="s">
        <v>29</v>
      </c>
      <c r="R1522" s="86" t="s">
        <v>937</v>
      </c>
      <c r="S1522" s="5">
        <f t="shared" si="791"/>
        <v>2.0833333333333259E-2</v>
      </c>
    </row>
    <row r="1523" spans="1:19" ht="10.5" customHeight="1" outlineLevel="1" x14ac:dyDescent="0.2">
      <c r="B1523" s="16"/>
      <c r="C1523" s="13"/>
      <c r="D1523" s="16"/>
      <c r="E1523" s="16"/>
      <c r="F1523" s="16"/>
      <c r="G1523" s="16">
        <f>S1523</f>
        <v>0</v>
      </c>
      <c r="H1523" s="16"/>
      <c r="I1523" s="16"/>
      <c r="J1523" s="16"/>
      <c r="K1523" s="16"/>
      <c r="L1523" s="16"/>
      <c r="M1523" s="13"/>
      <c r="N1523" s="2">
        <f>N1514</f>
        <v>43461</v>
      </c>
      <c r="O1523" s="5">
        <f t="shared" si="788"/>
        <v>0.52083333333333315</v>
      </c>
      <c r="P1523" s="4">
        <f t="shared" si="789"/>
        <v>0.54166666666666641</v>
      </c>
      <c r="Q1523" s="98" t="s">
        <v>23</v>
      </c>
      <c r="R1523" s="86" t="s">
        <v>44</v>
      </c>
      <c r="S1523" s="5"/>
    </row>
    <row r="1524" spans="1:19" ht="10.5" customHeight="1" outlineLevel="1" x14ac:dyDescent="0.2">
      <c r="B1524" s="16"/>
      <c r="C1524" s="16"/>
      <c r="D1524" s="16">
        <f>S1524</f>
        <v>0</v>
      </c>
      <c r="E1524" s="16"/>
      <c r="F1524" s="16"/>
      <c r="G1524" s="16"/>
      <c r="H1524" s="16"/>
      <c r="I1524" s="16"/>
      <c r="J1524" s="16"/>
      <c r="K1524" s="16"/>
      <c r="L1524" s="16"/>
      <c r="M1524" s="16"/>
      <c r="N1524" s="2">
        <f>N1514</f>
        <v>43461</v>
      </c>
      <c r="O1524" s="5">
        <f t="shared" si="788"/>
        <v>0.54166666666666641</v>
      </c>
      <c r="P1524" s="4">
        <f t="shared" si="789"/>
        <v>0.56249999999999967</v>
      </c>
      <c r="Q1524" s="98" t="s">
        <v>23</v>
      </c>
      <c r="R1524" s="86" t="s">
        <v>44</v>
      </c>
      <c r="S1524" s="5"/>
    </row>
    <row r="1525" spans="1:19" ht="10.5" customHeight="1" outlineLevel="1" x14ac:dyDescent="0.2">
      <c r="A1525" s="16"/>
      <c r="B1525" s="16"/>
      <c r="C1525" s="16"/>
      <c r="D1525" s="16"/>
      <c r="E1525" s="16"/>
      <c r="F1525" s="16"/>
      <c r="G1525" s="16"/>
      <c r="H1525" s="16"/>
      <c r="I1525" s="16"/>
      <c r="J1525" s="16">
        <f t="shared" ref="J1525:J1531" si="792">S1525</f>
        <v>2.0833333333333259E-2</v>
      </c>
      <c r="K1525" s="16"/>
      <c r="L1525" s="16"/>
      <c r="M1525" s="16"/>
      <c r="N1525" s="2">
        <f>N1514</f>
        <v>43461</v>
      </c>
      <c r="O1525" s="5">
        <f t="shared" si="788"/>
        <v>0.56249999999999967</v>
      </c>
      <c r="P1525" s="4">
        <f t="shared" si="789"/>
        <v>0.58333333333333293</v>
      </c>
      <c r="Q1525" s="98" t="s">
        <v>29</v>
      </c>
      <c r="R1525" s="86" t="s">
        <v>937</v>
      </c>
      <c r="S1525" s="5">
        <f>SUM(P1525-O1525)</f>
        <v>2.0833333333333259E-2</v>
      </c>
    </row>
    <row r="1526" spans="1:19" ht="10.5" customHeight="1" outlineLevel="1" x14ac:dyDescent="0.2">
      <c r="B1526" s="16"/>
      <c r="C1526" s="13"/>
      <c r="D1526" s="16"/>
      <c r="E1526" s="16"/>
      <c r="F1526" s="16"/>
      <c r="G1526" s="16"/>
      <c r="H1526" s="16"/>
      <c r="I1526" s="16"/>
      <c r="J1526" s="16">
        <f t="shared" si="792"/>
        <v>2.0833333333333259E-2</v>
      </c>
      <c r="K1526" s="16"/>
      <c r="L1526" s="16"/>
      <c r="M1526" s="16"/>
      <c r="N1526" s="2">
        <f>N1514</f>
        <v>43461</v>
      </c>
      <c r="O1526" s="5">
        <f t="shared" si="788"/>
        <v>0.58333333333333293</v>
      </c>
      <c r="P1526" s="4">
        <f t="shared" si="789"/>
        <v>0.60416666666666619</v>
      </c>
      <c r="Q1526" s="98" t="s">
        <v>29</v>
      </c>
      <c r="R1526" s="86" t="s">
        <v>937</v>
      </c>
      <c r="S1526" s="5">
        <f>SUM(P1526-O1526)</f>
        <v>2.0833333333333259E-2</v>
      </c>
    </row>
    <row r="1527" spans="1:19" ht="10.5" customHeight="1" outlineLevel="1" x14ac:dyDescent="0.2">
      <c r="B1527" s="16"/>
      <c r="C1527" s="13"/>
      <c r="D1527" s="16"/>
      <c r="E1527" s="16"/>
      <c r="F1527" s="16"/>
      <c r="G1527" s="16"/>
      <c r="H1527" s="16"/>
      <c r="I1527" s="16"/>
      <c r="J1527" s="16">
        <f t="shared" si="792"/>
        <v>2.0833333333333259E-2</v>
      </c>
      <c r="K1527" s="16"/>
      <c r="L1527" s="16"/>
      <c r="M1527" s="16"/>
      <c r="N1527" s="2">
        <f>N1514</f>
        <v>43461</v>
      </c>
      <c r="O1527" s="5">
        <f t="shared" si="788"/>
        <v>0.60416666666666619</v>
      </c>
      <c r="P1527" s="4">
        <f t="shared" si="789"/>
        <v>0.62499999999999944</v>
      </c>
      <c r="Q1527" s="98" t="s">
        <v>29</v>
      </c>
      <c r="R1527" s="86" t="s">
        <v>937</v>
      </c>
      <c r="S1527" s="5">
        <f t="shared" ref="S1527" si="793">SUM(P1527-O1527)</f>
        <v>2.0833333333333259E-2</v>
      </c>
    </row>
    <row r="1528" spans="1:19" ht="10.5" customHeight="1" outlineLevel="1" x14ac:dyDescent="0.2">
      <c r="B1528" s="16"/>
      <c r="C1528" s="13"/>
      <c r="D1528" s="16"/>
      <c r="E1528" s="16"/>
      <c r="F1528" s="16"/>
      <c r="G1528" s="16"/>
      <c r="H1528" s="16"/>
      <c r="I1528" s="16"/>
      <c r="J1528" s="16">
        <f t="shared" si="792"/>
        <v>2.0833333333333259E-2</v>
      </c>
      <c r="K1528" s="16"/>
      <c r="L1528" s="16"/>
      <c r="M1528" s="16"/>
      <c r="N1528" s="2">
        <f>N1514</f>
        <v>43461</v>
      </c>
      <c r="O1528" s="5">
        <f t="shared" si="788"/>
        <v>0.62499999999999944</v>
      </c>
      <c r="P1528" s="4">
        <f t="shared" si="789"/>
        <v>0.6458333333333327</v>
      </c>
      <c r="Q1528" s="98" t="s">
        <v>29</v>
      </c>
      <c r="R1528" s="86" t="s">
        <v>937</v>
      </c>
      <c r="S1528" s="5">
        <f>SUM(P1528-O1528)</f>
        <v>2.0833333333333259E-2</v>
      </c>
    </row>
    <row r="1529" spans="1:19" ht="10.5" customHeight="1" outlineLevel="1" x14ac:dyDescent="0.2">
      <c r="B1529" s="16"/>
      <c r="C1529" s="13"/>
      <c r="D1529" s="16"/>
      <c r="E1529" s="16"/>
      <c r="F1529" s="16"/>
      <c r="G1529" s="16"/>
      <c r="H1529" s="16"/>
      <c r="I1529" s="16"/>
      <c r="J1529" s="16">
        <f t="shared" si="792"/>
        <v>2.0833333333333259E-2</v>
      </c>
      <c r="K1529" s="16"/>
      <c r="L1529" s="16"/>
      <c r="M1529" s="16"/>
      <c r="N1529" s="2">
        <f>N1514</f>
        <v>43461</v>
      </c>
      <c r="O1529" s="5">
        <f t="shared" si="788"/>
        <v>0.6458333333333327</v>
      </c>
      <c r="P1529" s="4">
        <f t="shared" si="789"/>
        <v>0.66666666666666596</v>
      </c>
      <c r="Q1529" s="98" t="s">
        <v>29</v>
      </c>
      <c r="R1529" s="86" t="s">
        <v>937</v>
      </c>
      <c r="S1529" s="5">
        <f t="shared" ref="S1529:S1531" si="794">SUM(P1529-O1529)</f>
        <v>2.0833333333333259E-2</v>
      </c>
    </row>
    <row r="1530" spans="1:19" ht="10.5" customHeight="1" outlineLevel="1" x14ac:dyDescent="0.2">
      <c r="B1530" s="16"/>
      <c r="C1530" s="13"/>
      <c r="D1530" s="16"/>
      <c r="E1530" s="16"/>
      <c r="F1530" s="16"/>
      <c r="G1530" s="16"/>
      <c r="H1530" s="16"/>
      <c r="I1530" s="16"/>
      <c r="J1530" s="16">
        <f t="shared" si="792"/>
        <v>2.0833333333333259E-2</v>
      </c>
      <c r="K1530" s="16"/>
      <c r="L1530" s="16"/>
      <c r="M1530" s="16"/>
      <c r="N1530" s="2">
        <f>N1514</f>
        <v>43461</v>
      </c>
      <c r="O1530" s="5">
        <f t="shared" si="788"/>
        <v>0.66666666666666596</v>
      </c>
      <c r="P1530" s="4">
        <f t="shared" si="789"/>
        <v>0.68749999999999922</v>
      </c>
      <c r="Q1530" s="98" t="s">
        <v>29</v>
      </c>
      <c r="R1530" s="86" t="s">
        <v>937</v>
      </c>
      <c r="S1530" s="5">
        <f t="shared" si="794"/>
        <v>2.0833333333333259E-2</v>
      </c>
    </row>
    <row r="1531" spans="1:19" ht="10.5" customHeight="1" outlineLevel="1" thickBot="1" x14ac:dyDescent="0.25">
      <c r="B1531" s="16"/>
      <c r="C1531" s="13"/>
      <c r="D1531" s="16"/>
      <c r="E1531" s="16"/>
      <c r="F1531" s="16"/>
      <c r="G1531" s="16"/>
      <c r="H1531" s="16"/>
      <c r="I1531" s="16"/>
      <c r="J1531" s="16">
        <f t="shared" si="792"/>
        <v>2.0833333333333259E-2</v>
      </c>
      <c r="K1531" s="16"/>
      <c r="L1531" s="16"/>
      <c r="M1531" s="16"/>
      <c r="N1531" s="2">
        <f>N1514</f>
        <v>43461</v>
      </c>
      <c r="O1531" s="5">
        <f t="shared" si="788"/>
        <v>0.68749999999999922</v>
      </c>
      <c r="P1531" s="4">
        <f t="shared" si="789"/>
        <v>0.70833333333333248</v>
      </c>
      <c r="Q1531" s="98" t="s">
        <v>29</v>
      </c>
      <c r="R1531" s="86" t="s">
        <v>937</v>
      </c>
      <c r="S1531" s="5">
        <f t="shared" si="794"/>
        <v>2.0833333333333259E-2</v>
      </c>
    </row>
    <row r="1532" spans="1:19" ht="10.5" customHeight="1" outlineLevel="1" x14ac:dyDescent="0.2">
      <c r="A1532" s="17">
        <f t="shared" ref="A1532:M1532" si="795">SUM(A1515:A1531)</f>
        <v>0</v>
      </c>
      <c r="B1532" s="17">
        <f t="shared" si="795"/>
        <v>0</v>
      </c>
      <c r="C1532" s="17">
        <f t="shared" si="795"/>
        <v>0</v>
      </c>
      <c r="D1532" s="17">
        <f t="shared" si="795"/>
        <v>0</v>
      </c>
      <c r="E1532" s="17">
        <f t="shared" si="795"/>
        <v>0</v>
      </c>
      <c r="F1532" s="17">
        <f t="shared" si="795"/>
        <v>0</v>
      </c>
      <c r="G1532" s="17">
        <f t="shared" si="795"/>
        <v>0</v>
      </c>
      <c r="H1532" s="17">
        <f t="shared" si="795"/>
        <v>0</v>
      </c>
      <c r="I1532" s="17">
        <f t="shared" si="795"/>
        <v>0</v>
      </c>
      <c r="J1532" s="17">
        <f t="shared" si="795"/>
        <v>0.31249999999999928</v>
      </c>
      <c r="K1532" s="17">
        <f t="shared" si="795"/>
        <v>0</v>
      </c>
      <c r="L1532" s="17">
        <f t="shared" si="795"/>
        <v>0</v>
      </c>
      <c r="M1532" s="17">
        <f t="shared" si="795"/>
        <v>0</v>
      </c>
      <c r="N1532" s="55" t="b">
        <f>SUM(A1532:M1532) = S1532</f>
        <v>1</v>
      </c>
      <c r="O1532" s="23"/>
      <c r="P1532" s="23"/>
      <c r="Q1532" s="167"/>
      <c r="R1532" s="167"/>
      <c r="S1532" s="17">
        <f>SUM(S1515:S1531)</f>
        <v>0.31249999999999928</v>
      </c>
    </row>
    <row r="1533" spans="1:19" ht="10.5" customHeight="1" outlineLevel="1" x14ac:dyDescent="0.2">
      <c r="A1533" s="8">
        <f t="shared" ref="A1533:C1533" si="796">(A1532-INT(A1532))*24</f>
        <v>0</v>
      </c>
      <c r="B1533" s="8">
        <f t="shared" si="796"/>
        <v>0</v>
      </c>
      <c r="C1533" s="8">
        <f t="shared" si="796"/>
        <v>0</v>
      </c>
      <c r="D1533" s="18">
        <f>(D1532-INT(D1532))*24</f>
        <v>0</v>
      </c>
      <c r="E1533" s="18">
        <f>(E1532-INT(E1532))*24</f>
        <v>0</v>
      </c>
      <c r="F1533" s="18">
        <f>(F1532-INT(F1532))*24</f>
        <v>0</v>
      </c>
      <c r="G1533" s="18">
        <f>(G1532-INT(G1532))*24</f>
        <v>0</v>
      </c>
      <c r="H1533" s="18">
        <f t="shared" ref="H1533:M1533" si="797">(H1532-INT(H1532))*24</f>
        <v>0</v>
      </c>
      <c r="I1533" s="18">
        <f t="shared" si="797"/>
        <v>0</v>
      </c>
      <c r="J1533" s="18">
        <f t="shared" si="797"/>
        <v>7.4999999999999822</v>
      </c>
      <c r="K1533" s="18">
        <f t="shared" si="797"/>
        <v>0</v>
      </c>
      <c r="L1533" s="18">
        <f t="shared" si="797"/>
        <v>0</v>
      </c>
      <c r="M1533" s="57">
        <f t="shared" si="797"/>
        <v>0</v>
      </c>
      <c r="N1533" s="26">
        <f>SUM(A1533:M1533)</f>
        <v>7.4999999999999822</v>
      </c>
      <c r="O1533" s="24"/>
      <c r="P1533" s="24"/>
      <c r="Q1533" s="168"/>
      <c r="R1533" s="168"/>
      <c r="S1533" s="52"/>
    </row>
    <row r="1534" spans="1:19" ht="10.5" customHeight="1" outlineLevel="1" thickBot="1" x14ac:dyDescent="0.25">
      <c r="A1534" s="27"/>
      <c r="B1534" s="19"/>
      <c r="C1534" s="19"/>
      <c r="D1534" s="20">
        <f>SUM(A1533:D1533)</f>
        <v>0</v>
      </c>
      <c r="E1534" s="20">
        <f t="shared" ref="E1534:M1534" si="798">E1533</f>
        <v>0</v>
      </c>
      <c r="F1534" s="20">
        <f t="shared" si="798"/>
        <v>0</v>
      </c>
      <c r="G1534" s="20">
        <f t="shared" si="798"/>
        <v>0</v>
      </c>
      <c r="H1534" s="20">
        <f t="shared" si="798"/>
        <v>0</v>
      </c>
      <c r="I1534" s="20">
        <f t="shared" si="798"/>
        <v>0</v>
      </c>
      <c r="J1534" s="20">
        <f t="shared" si="798"/>
        <v>7.4999999999999822</v>
      </c>
      <c r="K1534" s="20">
        <f t="shared" si="798"/>
        <v>0</v>
      </c>
      <c r="L1534" s="20">
        <f t="shared" si="798"/>
        <v>0</v>
      </c>
      <c r="M1534" s="58">
        <f t="shared" si="798"/>
        <v>0</v>
      </c>
      <c r="N1534" s="60">
        <f>S1534</f>
        <v>0.31249999999999928</v>
      </c>
      <c r="O1534" s="25"/>
      <c r="P1534" s="25"/>
      <c r="Q1534" s="169"/>
      <c r="R1534" s="169"/>
      <c r="S1534" s="54">
        <f>SUM(S1532:S1533)</f>
        <v>0.31249999999999928</v>
      </c>
    </row>
    <row r="1535" spans="1:19" ht="10.5" customHeight="1" outlineLevel="1" thickBot="1" x14ac:dyDescent="0.25">
      <c r="A1535" s="39"/>
      <c r="B1535" s="40" t="s">
        <v>252</v>
      </c>
      <c r="C1535" s="40" t="s">
        <v>19</v>
      </c>
      <c r="D1535" s="40" t="s">
        <v>3</v>
      </c>
      <c r="E1535" s="59" t="s">
        <v>24</v>
      </c>
      <c r="F1535" s="40" t="s">
        <v>12</v>
      </c>
      <c r="G1535" s="39" t="s">
        <v>10</v>
      </c>
      <c r="H1535" s="39" t="s">
        <v>11</v>
      </c>
      <c r="I1535" s="39" t="s">
        <v>15</v>
      </c>
      <c r="J1535" s="39" t="s">
        <v>13</v>
      </c>
      <c r="K1535" s="39" t="s">
        <v>368</v>
      </c>
      <c r="L1535" s="39" t="s">
        <v>687</v>
      </c>
      <c r="M1535" s="59" t="s">
        <v>26</v>
      </c>
      <c r="N1535" s="56">
        <f>N1514+1</f>
        <v>43462</v>
      </c>
      <c r="O1535" s="4">
        <v>0.41666666666666669</v>
      </c>
      <c r="P1535" s="4">
        <f>O1535</f>
        <v>0.41666666666666669</v>
      </c>
      <c r="Q1535" s="47" t="s">
        <v>23</v>
      </c>
      <c r="R1535" s="86" t="s">
        <v>937</v>
      </c>
      <c r="S1535" s="5">
        <f t="shared" ref="S1535" si="799">SUM(P1535-O1535)</f>
        <v>0</v>
      </c>
    </row>
    <row r="1536" spans="1:19" ht="10.5" customHeight="1" outlineLevel="1" x14ac:dyDescent="0.2">
      <c r="B1536" s="16"/>
      <c r="C1536" s="13"/>
      <c r="D1536" s="16"/>
      <c r="E1536" s="16"/>
      <c r="F1536" s="16"/>
      <c r="G1536" s="16"/>
      <c r="H1536" s="16"/>
      <c r="J1536" s="16">
        <f t="shared" ref="J1536:J1543" si="800">S1536</f>
        <v>2.0833333333333315E-2</v>
      </c>
      <c r="M1536" s="16"/>
      <c r="N1536" s="2">
        <f>N1535</f>
        <v>43462</v>
      </c>
      <c r="O1536" s="3">
        <f>SUM(P1535)</f>
        <v>0.41666666666666669</v>
      </c>
      <c r="P1536" s="4">
        <f>P1535+0.0208333333333333</f>
        <v>0.4375</v>
      </c>
      <c r="Q1536" s="98" t="s">
        <v>29</v>
      </c>
      <c r="R1536" s="86" t="s">
        <v>937</v>
      </c>
      <c r="S1536" s="5">
        <f t="shared" ref="S1536:S1537" si="801">SUM(P1536-O1536)</f>
        <v>2.0833333333333315E-2</v>
      </c>
    </row>
    <row r="1537" spans="2:19" ht="10.5" customHeight="1" outlineLevel="1" x14ac:dyDescent="0.2">
      <c r="B1537" s="16"/>
      <c r="C1537" s="13"/>
      <c r="D1537" s="16"/>
      <c r="E1537" s="16"/>
      <c r="F1537" s="16"/>
      <c r="G1537" s="16"/>
      <c r="H1537" s="16"/>
      <c r="I1537" s="16"/>
      <c r="J1537" s="16">
        <f t="shared" si="800"/>
        <v>2.0833333333333315E-2</v>
      </c>
      <c r="K1537" s="16"/>
      <c r="M1537" s="16"/>
      <c r="N1537" s="2">
        <f>N1535</f>
        <v>43462</v>
      </c>
      <c r="O1537" s="3">
        <f t="shared" ref="O1537:O1552" si="802">SUM(P1536)</f>
        <v>0.4375</v>
      </c>
      <c r="P1537" s="4">
        <f t="shared" ref="P1537:P1552" si="803">P1536+0.0208333333333333</f>
        <v>0.45833333333333331</v>
      </c>
      <c r="Q1537" s="98" t="s">
        <v>29</v>
      </c>
      <c r="R1537" s="86" t="s">
        <v>937</v>
      </c>
      <c r="S1537" s="5">
        <f t="shared" si="801"/>
        <v>2.0833333333333315E-2</v>
      </c>
    </row>
    <row r="1538" spans="2:19" ht="10.5" customHeight="1" outlineLevel="1" x14ac:dyDescent="0.2">
      <c r="B1538" s="16"/>
      <c r="C1538" s="13"/>
      <c r="D1538" s="5"/>
      <c r="E1538" s="16"/>
      <c r="F1538" s="16"/>
      <c r="G1538" s="16"/>
      <c r="H1538" s="16"/>
      <c r="I1538" s="16"/>
      <c r="J1538" s="16">
        <f t="shared" si="800"/>
        <v>2.0833333333333315E-2</v>
      </c>
      <c r="K1538" s="16"/>
      <c r="L1538" s="16"/>
      <c r="M1538" s="13"/>
      <c r="N1538" s="2">
        <f>N1535</f>
        <v>43462</v>
      </c>
      <c r="O1538" s="3">
        <f t="shared" si="802"/>
        <v>0.45833333333333331</v>
      </c>
      <c r="P1538" s="4">
        <f t="shared" si="803"/>
        <v>0.47916666666666663</v>
      </c>
      <c r="Q1538" s="98" t="s">
        <v>29</v>
      </c>
      <c r="R1538" s="86" t="s">
        <v>937</v>
      </c>
      <c r="S1538" s="5">
        <f>SUM(P1538-O1538)</f>
        <v>2.0833333333333315E-2</v>
      </c>
    </row>
    <row r="1539" spans="2:19" ht="10.5" customHeight="1" outlineLevel="1" x14ac:dyDescent="0.2">
      <c r="B1539" s="16"/>
      <c r="C1539" s="13"/>
      <c r="D1539" s="16"/>
      <c r="E1539" s="16"/>
      <c r="F1539" s="16"/>
      <c r="G1539" s="16"/>
      <c r="H1539" s="16"/>
      <c r="I1539" s="16"/>
      <c r="J1539" s="16">
        <f t="shared" si="800"/>
        <v>2.0833333333333315E-2</v>
      </c>
      <c r="K1539" s="16"/>
      <c r="L1539" s="16"/>
      <c r="M1539" s="16"/>
      <c r="N1539" s="2">
        <f>N1535</f>
        <v>43462</v>
      </c>
      <c r="O1539" s="3">
        <f t="shared" si="802"/>
        <v>0.47916666666666663</v>
      </c>
      <c r="P1539" s="4">
        <f t="shared" si="803"/>
        <v>0.49999999999999994</v>
      </c>
      <c r="Q1539" s="98" t="s">
        <v>29</v>
      </c>
      <c r="R1539" s="86" t="s">
        <v>937</v>
      </c>
      <c r="S1539" s="5">
        <f>SUM(P1539-O1539)</f>
        <v>2.0833333333333315E-2</v>
      </c>
    </row>
    <row r="1540" spans="2:19" ht="10.5" customHeight="1" outlineLevel="1" x14ac:dyDescent="0.2">
      <c r="B1540" s="16"/>
      <c r="C1540" s="13"/>
      <c r="D1540" s="16"/>
      <c r="E1540" s="16"/>
      <c r="F1540" s="16"/>
      <c r="G1540" s="16"/>
      <c r="H1540" s="16"/>
      <c r="I1540" s="16"/>
      <c r="J1540" s="16">
        <f t="shared" si="800"/>
        <v>2.0833333333333315E-2</v>
      </c>
      <c r="K1540" s="16"/>
      <c r="L1540" s="16"/>
      <c r="M1540" s="16"/>
      <c r="N1540" s="2">
        <f>N1535</f>
        <v>43462</v>
      </c>
      <c r="O1540" s="3">
        <f t="shared" si="802"/>
        <v>0.49999999999999994</v>
      </c>
      <c r="P1540" s="4">
        <f t="shared" si="803"/>
        <v>0.52083333333333326</v>
      </c>
      <c r="Q1540" s="98" t="s">
        <v>29</v>
      </c>
      <c r="R1540" s="86" t="s">
        <v>937</v>
      </c>
      <c r="S1540" s="5">
        <f>SUM(P1540-O1540)</f>
        <v>2.0833333333333315E-2</v>
      </c>
    </row>
    <row r="1541" spans="2:19" ht="10.5" customHeight="1" outlineLevel="1" x14ac:dyDescent="0.2">
      <c r="B1541" s="16"/>
      <c r="C1541" s="13"/>
      <c r="D1541" s="16"/>
      <c r="E1541" s="16"/>
      <c r="F1541" s="16"/>
      <c r="G1541" s="16"/>
      <c r="H1541" s="16"/>
      <c r="I1541" s="16"/>
      <c r="J1541" s="16">
        <f t="shared" si="800"/>
        <v>2.0833333333333259E-2</v>
      </c>
      <c r="K1541" s="16"/>
      <c r="L1541" s="16"/>
      <c r="M1541" s="16"/>
      <c r="N1541" s="2">
        <f>N1535</f>
        <v>43462</v>
      </c>
      <c r="O1541" s="3">
        <f t="shared" si="802"/>
        <v>0.52083333333333326</v>
      </c>
      <c r="P1541" s="4">
        <f t="shared" si="803"/>
        <v>0.54166666666666652</v>
      </c>
      <c r="Q1541" s="98" t="s">
        <v>29</v>
      </c>
      <c r="R1541" s="86" t="s">
        <v>937</v>
      </c>
      <c r="S1541" s="5">
        <f>SUM(P1541-O1541)</f>
        <v>2.0833333333333259E-2</v>
      </c>
    </row>
    <row r="1542" spans="2:19" ht="10.5" customHeight="1" outlineLevel="1" x14ac:dyDescent="0.2">
      <c r="B1542" s="16"/>
      <c r="C1542" s="13"/>
      <c r="D1542" s="16"/>
      <c r="E1542" s="16"/>
      <c r="F1542" s="16"/>
      <c r="G1542" s="16"/>
      <c r="H1542" s="16"/>
      <c r="I1542" s="16"/>
      <c r="J1542" s="16">
        <f t="shared" si="800"/>
        <v>2.0833333333333259E-2</v>
      </c>
      <c r="K1542" s="16"/>
      <c r="L1542" s="16"/>
      <c r="M1542" s="16"/>
      <c r="N1542" s="2">
        <f>N1535</f>
        <v>43462</v>
      </c>
      <c r="O1542" s="3">
        <f t="shared" si="802"/>
        <v>0.54166666666666652</v>
      </c>
      <c r="P1542" s="4">
        <f t="shared" si="803"/>
        <v>0.56249999999999978</v>
      </c>
      <c r="Q1542" s="98" t="s">
        <v>29</v>
      </c>
      <c r="R1542" s="86" t="s">
        <v>937</v>
      </c>
      <c r="S1542" s="5">
        <f t="shared" ref="S1542:S1543" si="804">SUM(P1542-O1542)</f>
        <v>2.0833333333333259E-2</v>
      </c>
    </row>
    <row r="1543" spans="2:19" ht="10.5" customHeight="1" outlineLevel="1" x14ac:dyDescent="0.2">
      <c r="B1543" s="16"/>
      <c r="C1543" s="13"/>
      <c r="D1543" s="16"/>
      <c r="E1543" s="16"/>
      <c r="F1543" s="16"/>
      <c r="G1543" s="16"/>
      <c r="H1543" s="16"/>
      <c r="I1543" s="16"/>
      <c r="J1543" s="16">
        <f t="shared" si="800"/>
        <v>2.0833333333333259E-2</v>
      </c>
      <c r="L1543" s="16"/>
      <c r="M1543" s="16"/>
      <c r="N1543" s="2">
        <f>N1535</f>
        <v>43462</v>
      </c>
      <c r="O1543" s="3">
        <f t="shared" si="802"/>
        <v>0.56249999999999978</v>
      </c>
      <c r="P1543" s="4">
        <f t="shared" si="803"/>
        <v>0.58333333333333304</v>
      </c>
      <c r="Q1543" s="98" t="s">
        <v>29</v>
      </c>
      <c r="R1543" s="86" t="s">
        <v>937</v>
      </c>
      <c r="S1543" s="5">
        <f t="shared" si="804"/>
        <v>2.0833333333333259E-2</v>
      </c>
    </row>
    <row r="1544" spans="2:19" ht="10.5" customHeight="1" outlineLevel="1" x14ac:dyDescent="0.2">
      <c r="B1544" s="16"/>
      <c r="C1544" s="13"/>
      <c r="D1544" s="16"/>
      <c r="E1544" s="16"/>
      <c r="F1544" s="16"/>
      <c r="G1544" s="16">
        <f>S1544</f>
        <v>0</v>
      </c>
      <c r="H1544" s="16"/>
      <c r="I1544" s="16"/>
      <c r="J1544" s="16"/>
      <c r="K1544" s="16"/>
      <c r="L1544" s="16"/>
      <c r="M1544" s="16"/>
      <c r="N1544" s="2">
        <f>N1535</f>
        <v>43462</v>
      </c>
      <c r="O1544" s="3">
        <f t="shared" si="802"/>
        <v>0.58333333333333304</v>
      </c>
      <c r="P1544" s="4">
        <f t="shared" si="803"/>
        <v>0.6041666666666663</v>
      </c>
      <c r="Q1544" s="98" t="s">
        <v>23</v>
      </c>
      <c r="R1544" s="86" t="s">
        <v>44</v>
      </c>
      <c r="S1544" s="5"/>
    </row>
    <row r="1545" spans="2:19" ht="10.5" customHeight="1" outlineLevel="1" x14ac:dyDescent="0.2">
      <c r="B1545" s="16"/>
      <c r="C1545" s="16"/>
      <c r="D1545" s="16"/>
      <c r="E1545" s="16"/>
      <c r="F1545" s="16"/>
      <c r="G1545" s="16">
        <f>S1545</f>
        <v>0</v>
      </c>
      <c r="H1545" s="16"/>
      <c r="I1545" s="16"/>
      <c r="J1545" s="16"/>
      <c r="K1545" s="16"/>
      <c r="L1545" s="16"/>
      <c r="M1545" s="16"/>
      <c r="N1545" s="2">
        <f>N1535</f>
        <v>43462</v>
      </c>
      <c r="O1545" s="3">
        <f t="shared" si="802"/>
        <v>0.6041666666666663</v>
      </c>
      <c r="P1545" s="4">
        <f t="shared" si="803"/>
        <v>0.62499999999999956</v>
      </c>
      <c r="Q1545" s="98" t="s">
        <v>23</v>
      </c>
      <c r="R1545" s="86" t="s">
        <v>44</v>
      </c>
      <c r="S1545" s="5"/>
    </row>
    <row r="1546" spans="2:19" ht="10.5" customHeight="1" outlineLevel="1" x14ac:dyDescent="0.2">
      <c r="B1546" s="16"/>
      <c r="C1546" s="16"/>
      <c r="D1546" s="16"/>
      <c r="E1546" s="16"/>
      <c r="F1546" s="16"/>
      <c r="G1546" s="16"/>
      <c r="H1546" s="16"/>
      <c r="I1546" s="16"/>
      <c r="J1546" s="16">
        <f t="shared" ref="J1546:J1552" si="805">S1546</f>
        <v>2.0833333333333259E-2</v>
      </c>
      <c r="K1546" s="16"/>
      <c r="L1546" s="16"/>
      <c r="M1546" s="16"/>
      <c r="N1546" s="2">
        <f>N1535</f>
        <v>43462</v>
      </c>
      <c r="O1546" s="3">
        <f t="shared" si="802"/>
        <v>0.62499999999999956</v>
      </c>
      <c r="P1546" s="4">
        <f t="shared" si="803"/>
        <v>0.64583333333333282</v>
      </c>
      <c r="Q1546" s="98" t="s">
        <v>29</v>
      </c>
      <c r="R1546" s="86" t="s">
        <v>937</v>
      </c>
      <c r="S1546" s="5">
        <f t="shared" ref="S1546:S1548" si="806">SUM(P1546-O1546)</f>
        <v>2.0833333333333259E-2</v>
      </c>
    </row>
    <row r="1547" spans="2:19" ht="10.5" customHeight="1" outlineLevel="1" x14ac:dyDescent="0.2">
      <c r="B1547" s="16"/>
      <c r="C1547" s="16"/>
      <c r="D1547" s="16"/>
      <c r="E1547" s="16"/>
      <c r="F1547" s="16"/>
      <c r="G1547" s="16"/>
      <c r="H1547" s="16"/>
      <c r="I1547" s="16"/>
      <c r="J1547" s="16">
        <f t="shared" si="805"/>
        <v>2.0833333333333259E-2</v>
      </c>
      <c r="K1547" s="16"/>
      <c r="L1547" s="16"/>
      <c r="M1547" s="16"/>
      <c r="N1547" s="2">
        <f>N1535</f>
        <v>43462</v>
      </c>
      <c r="O1547" s="3">
        <f t="shared" si="802"/>
        <v>0.64583333333333282</v>
      </c>
      <c r="P1547" s="4">
        <f t="shared" si="803"/>
        <v>0.66666666666666607</v>
      </c>
      <c r="Q1547" s="98" t="s">
        <v>29</v>
      </c>
      <c r="R1547" s="86" t="s">
        <v>937</v>
      </c>
      <c r="S1547" s="5">
        <f t="shared" si="806"/>
        <v>2.0833333333333259E-2</v>
      </c>
    </row>
    <row r="1548" spans="2:19" ht="10.5" customHeight="1" outlineLevel="1" x14ac:dyDescent="0.2">
      <c r="B1548" s="16"/>
      <c r="C1548" s="16"/>
      <c r="D1548" s="16"/>
      <c r="E1548" s="16"/>
      <c r="F1548" s="16"/>
      <c r="G1548" s="16"/>
      <c r="H1548" s="16"/>
      <c r="I1548" s="16"/>
      <c r="J1548" s="16">
        <f t="shared" si="805"/>
        <v>2.0833333333333259E-2</v>
      </c>
      <c r="K1548" s="16"/>
      <c r="L1548" s="16"/>
      <c r="M1548" s="16"/>
      <c r="N1548" s="2">
        <f>N1535</f>
        <v>43462</v>
      </c>
      <c r="O1548" s="3">
        <f t="shared" si="802"/>
        <v>0.66666666666666607</v>
      </c>
      <c r="P1548" s="4">
        <f t="shared" si="803"/>
        <v>0.68749999999999933</v>
      </c>
      <c r="Q1548" s="98" t="s">
        <v>29</v>
      </c>
      <c r="R1548" s="86" t="s">
        <v>937</v>
      </c>
      <c r="S1548" s="5">
        <f t="shared" si="806"/>
        <v>2.0833333333333259E-2</v>
      </c>
    </row>
    <row r="1549" spans="2:19" ht="10.5" customHeight="1" outlineLevel="1" x14ac:dyDescent="0.2">
      <c r="B1549" s="16"/>
      <c r="C1549" s="16"/>
      <c r="D1549" s="16"/>
      <c r="E1549" s="16"/>
      <c r="F1549" s="16"/>
      <c r="G1549" s="16"/>
      <c r="H1549" s="16"/>
      <c r="I1549" s="16"/>
      <c r="J1549" s="16">
        <f t="shared" si="805"/>
        <v>2.0833333333333259E-2</v>
      </c>
      <c r="K1549" s="16"/>
      <c r="L1549" s="16"/>
      <c r="M1549" s="16"/>
      <c r="N1549" s="2">
        <f>N1535</f>
        <v>43462</v>
      </c>
      <c r="O1549" s="3">
        <f t="shared" si="802"/>
        <v>0.68749999999999933</v>
      </c>
      <c r="P1549" s="4">
        <f t="shared" si="803"/>
        <v>0.70833333333333259</v>
      </c>
      <c r="Q1549" s="98" t="s">
        <v>29</v>
      </c>
      <c r="R1549" s="86" t="s">
        <v>937</v>
      </c>
      <c r="S1549" s="5">
        <f>SUM(P1549-O1549)</f>
        <v>2.0833333333333259E-2</v>
      </c>
    </row>
    <row r="1550" spans="2:19" ht="10.5" customHeight="1" outlineLevel="1" x14ac:dyDescent="0.2">
      <c r="B1550" s="16"/>
      <c r="C1550" s="16"/>
      <c r="D1550" s="16"/>
      <c r="E1550" s="16"/>
      <c r="F1550" s="16"/>
      <c r="G1550" s="16"/>
      <c r="H1550" s="16"/>
      <c r="I1550" s="16"/>
      <c r="J1550" s="16">
        <f t="shared" si="805"/>
        <v>2.0833333333333259E-2</v>
      </c>
      <c r="K1550" s="16"/>
      <c r="L1550" s="16"/>
      <c r="M1550" s="16"/>
      <c r="N1550" s="2">
        <f>N1535</f>
        <v>43462</v>
      </c>
      <c r="O1550" s="3">
        <f t="shared" si="802"/>
        <v>0.70833333333333259</v>
      </c>
      <c r="P1550" s="4">
        <f t="shared" si="803"/>
        <v>0.72916666666666585</v>
      </c>
      <c r="Q1550" s="98" t="s">
        <v>29</v>
      </c>
      <c r="R1550" s="86" t="s">
        <v>937</v>
      </c>
      <c r="S1550" s="5">
        <f>SUM(P1550-O1550)</f>
        <v>2.0833333333333259E-2</v>
      </c>
    </row>
    <row r="1551" spans="2:19" ht="10.5" customHeight="1" outlineLevel="1" x14ac:dyDescent="0.2">
      <c r="B1551" s="16"/>
      <c r="C1551" s="16"/>
      <c r="D1551" s="16"/>
      <c r="E1551" s="16"/>
      <c r="F1551" s="16"/>
      <c r="G1551" s="16"/>
      <c r="H1551" s="16"/>
      <c r="I1551" s="16"/>
      <c r="J1551" s="16">
        <f t="shared" si="805"/>
        <v>2.0833333333333259E-2</v>
      </c>
      <c r="K1551" s="16"/>
      <c r="L1551" s="16"/>
      <c r="M1551" s="16"/>
      <c r="N1551" s="2">
        <f>N1535</f>
        <v>43462</v>
      </c>
      <c r="O1551" s="3">
        <f t="shared" si="802"/>
        <v>0.72916666666666585</v>
      </c>
      <c r="P1551" s="4">
        <f t="shared" si="803"/>
        <v>0.74999999999999911</v>
      </c>
      <c r="Q1551" s="98" t="s">
        <v>29</v>
      </c>
      <c r="R1551" s="86" t="s">
        <v>937</v>
      </c>
      <c r="S1551" s="5">
        <f t="shared" ref="S1551:S1552" si="807">SUM(P1551-O1551)</f>
        <v>2.0833333333333259E-2</v>
      </c>
    </row>
    <row r="1552" spans="2:19" ht="10.5" customHeight="1" outlineLevel="1" thickBot="1" x14ac:dyDescent="0.25">
      <c r="B1552" s="16"/>
      <c r="C1552" s="16"/>
      <c r="D1552" s="16"/>
      <c r="E1552" s="16"/>
      <c r="F1552" s="16"/>
      <c r="G1552" s="16"/>
      <c r="H1552" s="16"/>
      <c r="I1552" s="16"/>
      <c r="J1552" s="16">
        <f t="shared" si="805"/>
        <v>2.0833333333333259E-2</v>
      </c>
      <c r="K1552" s="16"/>
      <c r="L1552" s="16"/>
      <c r="M1552" s="16"/>
      <c r="N1552" s="2">
        <f>N1535</f>
        <v>43462</v>
      </c>
      <c r="O1552" s="3">
        <f t="shared" si="802"/>
        <v>0.74999999999999911</v>
      </c>
      <c r="P1552" s="4">
        <f t="shared" si="803"/>
        <v>0.77083333333333237</v>
      </c>
      <c r="Q1552" s="98" t="s">
        <v>29</v>
      </c>
      <c r="R1552" s="86" t="s">
        <v>937</v>
      </c>
      <c r="S1552" s="5">
        <f t="shared" si="807"/>
        <v>2.0833333333333259E-2</v>
      </c>
    </row>
    <row r="1553" spans="1:19" ht="10.5" customHeight="1" outlineLevel="1" x14ac:dyDescent="0.2">
      <c r="A1553" s="17">
        <f t="shared" ref="A1553:M1553" si="808">SUM(A1536:A1552)</f>
        <v>0</v>
      </c>
      <c r="B1553" s="17">
        <f t="shared" si="808"/>
        <v>0</v>
      </c>
      <c r="C1553" s="17">
        <f t="shared" si="808"/>
        <v>0</v>
      </c>
      <c r="D1553" s="17">
        <f t="shared" si="808"/>
        <v>0</v>
      </c>
      <c r="E1553" s="17">
        <f t="shared" si="808"/>
        <v>0</v>
      </c>
      <c r="F1553" s="17">
        <f t="shared" si="808"/>
        <v>0</v>
      </c>
      <c r="G1553" s="17">
        <f t="shared" si="808"/>
        <v>0</v>
      </c>
      <c r="H1553" s="17">
        <f t="shared" si="808"/>
        <v>0</v>
      </c>
      <c r="I1553" s="17">
        <f t="shared" si="808"/>
        <v>0</v>
      </c>
      <c r="J1553" s="17">
        <f t="shared" si="808"/>
        <v>0.31249999999999917</v>
      </c>
      <c r="K1553" s="17">
        <f t="shared" si="808"/>
        <v>0</v>
      </c>
      <c r="L1553" s="17">
        <f t="shared" si="808"/>
        <v>0</v>
      </c>
      <c r="M1553" s="23">
        <f t="shared" si="808"/>
        <v>0</v>
      </c>
      <c r="N1553" s="150" t="b">
        <f>SUM(A1553:M1553) = S1553</f>
        <v>1</v>
      </c>
      <c r="O1553" s="155"/>
      <c r="P1553" s="7"/>
      <c r="Q1553" s="49"/>
      <c r="R1553" s="49"/>
      <c r="S1553" s="17">
        <f>SUM(S1536:S1552)</f>
        <v>0.31249999999999917</v>
      </c>
    </row>
    <row r="1554" spans="1:19" ht="10.5" customHeight="1" outlineLevel="1" thickBot="1" x14ac:dyDescent="0.25">
      <c r="A1554" s="8">
        <f t="shared" ref="A1554:C1554" si="809">(A1553-INT(A1553))*24</f>
        <v>0</v>
      </c>
      <c r="B1554" s="8">
        <f t="shared" si="809"/>
        <v>0</v>
      </c>
      <c r="C1554" s="8">
        <f t="shared" si="809"/>
        <v>0</v>
      </c>
      <c r="D1554" s="18">
        <f>(D1553-INT(D1553))*24</f>
        <v>0</v>
      </c>
      <c r="E1554" s="18">
        <f>(E1553-INT(E1553))*24</f>
        <v>0</v>
      </c>
      <c r="F1554" s="18">
        <f>(F1553-INT(F1553))*24</f>
        <v>0</v>
      </c>
      <c r="G1554" s="18">
        <f>(G1553-INT(G1553))*24</f>
        <v>0</v>
      </c>
      <c r="H1554" s="18">
        <f t="shared" ref="H1554:M1554" si="810">(H1553-INT(H1553))*24</f>
        <v>0</v>
      </c>
      <c r="I1554" s="18">
        <f t="shared" si="810"/>
        <v>0</v>
      </c>
      <c r="J1554" s="18">
        <f t="shared" si="810"/>
        <v>7.4999999999999805</v>
      </c>
      <c r="K1554" s="18">
        <f t="shared" si="810"/>
        <v>0</v>
      </c>
      <c r="L1554" s="18">
        <f t="shared" si="810"/>
        <v>0</v>
      </c>
      <c r="M1554" s="146">
        <f t="shared" si="810"/>
        <v>0</v>
      </c>
      <c r="N1554" s="151">
        <f>SUM(A1554:M1554)</f>
        <v>7.4999999999999805</v>
      </c>
      <c r="O1554" s="153"/>
      <c r="P1554" s="50"/>
      <c r="Q1554" s="50"/>
      <c r="R1554" s="50"/>
      <c r="S1554" s="52"/>
    </row>
    <row r="1555" spans="1:19" ht="10.5" customHeight="1" outlineLevel="1" thickBot="1" x14ac:dyDescent="0.25">
      <c r="A1555" s="15"/>
      <c r="B1555" s="11"/>
      <c r="C1555" s="11"/>
      <c r="D1555" s="20">
        <f>SUM(A1554:D1554)</f>
        <v>0</v>
      </c>
      <c r="E1555" s="20">
        <f t="shared" ref="E1555:M1555" si="811">E1554</f>
        <v>0</v>
      </c>
      <c r="F1555" s="20">
        <f t="shared" si="811"/>
        <v>0</v>
      </c>
      <c r="G1555" s="20">
        <f t="shared" si="811"/>
        <v>0</v>
      </c>
      <c r="H1555" s="20">
        <f t="shared" si="811"/>
        <v>0</v>
      </c>
      <c r="I1555" s="20">
        <f t="shared" si="811"/>
        <v>0</v>
      </c>
      <c r="J1555" s="20">
        <f t="shared" si="811"/>
        <v>7.4999999999999805</v>
      </c>
      <c r="K1555" s="20">
        <f t="shared" si="811"/>
        <v>0</v>
      </c>
      <c r="L1555" s="20">
        <f t="shared" si="811"/>
        <v>0</v>
      </c>
      <c r="M1555" s="147">
        <f t="shared" si="811"/>
        <v>0</v>
      </c>
      <c r="N1555" s="147" t="s">
        <v>17</v>
      </c>
      <c r="O1555" s="154">
        <f>SUM(S1469,S1490,S1511,S1532,S1553)</f>
        <v>1.5624999999999962</v>
      </c>
      <c r="P1555" s="159">
        <f>SUM(S1471,S1492,S1513,S1534,S1555)</f>
        <v>1.5624999999999962</v>
      </c>
      <c r="Q1555" s="51"/>
      <c r="R1555" s="51"/>
      <c r="S1555" s="54">
        <f>SUM(S1553:S1554)</f>
        <v>0.31249999999999917</v>
      </c>
    </row>
    <row r="1556" spans="1:19" ht="10.5" customHeight="1" x14ac:dyDescent="0.2">
      <c r="A1556" s="8">
        <f t="shared" ref="A1556:M1556" si="812">SUM(A1470,A1491,A1512,A1533,A1554)</f>
        <v>0</v>
      </c>
      <c r="B1556" s="8">
        <f t="shared" si="812"/>
        <v>0</v>
      </c>
      <c r="C1556" s="8">
        <f t="shared" si="812"/>
        <v>0</v>
      </c>
      <c r="D1556" s="8">
        <f t="shared" si="812"/>
        <v>0</v>
      </c>
      <c r="E1556" s="8">
        <f t="shared" si="812"/>
        <v>0</v>
      </c>
      <c r="F1556" s="8">
        <f t="shared" si="812"/>
        <v>0</v>
      </c>
      <c r="G1556" s="8">
        <f t="shared" si="812"/>
        <v>0</v>
      </c>
      <c r="H1556" s="8">
        <f t="shared" si="812"/>
        <v>0</v>
      </c>
      <c r="I1556" s="8">
        <f t="shared" si="812"/>
        <v>0</v>
      </c>
      <c r="J1556" s="8">
        <f t="shared" si="812"/>
        <v>37.499999999999908</v>
      </c>
      <c r="K1556" s="8">
        <f t="shared" si="812"/>
        <v>0</v>
      </c>
      <c r="L1556" s="8">
        <f t="shared" si="812"/>
        <v>0</v>
      </c>
      <c r="M1556" s="148">
        <f t="shared" si="812"/>
        <v>0</v>
      </c>
      <c r="N1556" s="157">
        <f>SUM(S1470,S1491,S1512,S1533,S1554)</f>
        <v>0</v>
      </c>
      <c r="O1556" s="160">
        <f>SUM(A1556:M1556)</f>
        <v>37.499999999999908</v>
      </c>
      <c r="P1556" s="161">
        <f>SUM(O1555)+N1556</f>
        <v>1.5624999999999962</v>
      </c>
      <c r="Q1556" s="22"/>
      <c r="R1556" s="22"/>
      <c r="S1556" s="21"/>
    </row>
    <row r="1557" spans="1:19" ht="10.5" customHeight="1" thickBot="1" x14ac:dyDescent="0.25">
      <c r="A1557" s="10"/>
      <c r="B1557" s="11"/>
      <c r="C1557" s="11"/>
      <c r="D1557" s="11">
        <f>SUM(A1556:D1556)</f>
        <v>0</v>
      </c>
      <c r="E1557" s="32">
        <f t="shared" ref="E1557:M1557" si="813">E1556</f>
        <v>0</v>
      </c>
      <c r="F1557" s="32">
        <f t="shared" si="813"/>
        <v>0</v>
      </c>
      <c r="G1557" s="32">
        <f t="shared" si="813"/>
        <v>0</v>
      </c>
      <c r="H1557" s="32">
        <f t="shared" si="813"/>
        <v>0</v>
      </c>
      <c r="I1557" s="32">
        <f t="shared" si="813"/>
        <v>0</v>
      </c>
      <c r="J1557" s="32">
        <f t="shared" si="813"/>
        <v>37.499999999999908</v>
      </c>
      <c r="K1557" s="32">
        <f t="shared" si="813"/>
        <v>0</v>
      </c>
      <c r="L1557" s="32">
        <f t="shared" si="813"/>
        <v>0</v>
      </c>
      <c r="M1557" s="149">
        <f t="shared" si="813"/>
        <v>0</v>
      </c>
      <c r="N1557" s="158">
        <f>IF(SUM(O1556-37.5)&gt;0,SUM(O1556-37.5),0)</f>
        <v>0</v>
      </c>
      <c r="O1557" s="162">
        <f>SUM(A1557:M1557)</f>
        <v>37.499999999999908</v>
      </c>
      <c r="P1557" s="152">
        <f>(O1555)*24</f>
        <v>37.499999999999908</v>
      </c>
      <c r="Q1557" s="22"/>
      <c r="R1557" s="22"/>
      <c r="S1557" s="34" t="b">
        <f>O1557=P1557</f>
        <v>1</v>
      </c>
    </row>
    <row r="1559" spans="1:19" ht="10.5" customHeight="1" x14ac:dyDescent="0.2">
      <c r="A1559" s="28">
        <f>WEEKNUM(G1559)</f>
        <v>1</v>
      </c>
      <c r="B1559" s="43" t="s">
        <v>4</v>
      </c>
      <c r="C1559" s="178">
        <f>SUM(N1561)-2</f>
        <v>43463</v>
      </c>
      <c r="D1559" s="178"/>
      <c r="E1559" s="29"/>
      <c r="F1559" s="29" t="s">
        <v>5</v>
      </c>
      <c r="G1559" s="178">
        <f>SUM(C1559+6)</f>
        <v>43469</v>
      </c>
      <c r="H1559" s="178"/>
      <c r="I1559" s="29"/>
      <c r="J1559" s="45"/>
      <c r="K1559" s="45"/>
      <c r="L1559" s="29"/>
      <c r="M1559" s="33"/>
      <c r="N1559" s="30" t="s">
        <v>6</v>
      </c>
      <c r="O1559" s="30" t="s">
        <v>7</v>
      </c>
      <c r="P1559" s="31" t="s">
        <v>9</v>
      </c>
      <c r="Q1559" s="48" t="s">
        <v>14</v>
      </c>
      <c r="R1559" s="30" t="s">
        <v>8</v>
      </c>
      <c r="S1559" s="30" t="s">
        <v>1</v>
      </c>
    </row>
    <row r="1560" spans="1:19" ht="10.5" customHeight="1" thickBot="1" x14ac:dyDescent="0.25">
      <c r="B1560" s="102">
        <f t="shared" ref="B1560:F1560" si="814">B1557 +B1450</f>
        <v>0</v>
      </c>
      <c r="C1560" s="102">
        <f t="shared" si="814"/>
        <v>0</v>
      </c>
      <c r="D1560" s="102">
        <f t="shared" si="814"/>
        <v>65.499999999999858</v>
      </c>
      <c r="E1560" s="102">
        <f t="shared" si="814"/>
        <v>2.4999999999999964</v>
      </c>
      <c r="F1560" s="102">
        <f t="shared" si="814"/>
        <v>9.9999999999999698</v>
      </c>
      <c r="G1560" s="102">
        <f>G1557 +G1450</f>
        <v>168.49999999999952</v>
      </c>
      <c r="H1560" s="102">
        <f t="shared" ref="H1560:M1560" si="815">H1557 +H1450</f>
        <v>13.999999999999959</v>
      </c>
      <c r="I1560" s="102">
        <f t="shared" si="815"/>
        <v>73.499999999999801</v>
      </c>
      <c r="J1560" s="102">
        <f t="shared" si="815"/>
        <v>101.49999999999974</v>
      </c>
      <c r="K1560" s="102">
        <f t="shared" si="815"/>
        <v>50.999999999999844</v>
      </c>
      <c r="L1560" s="102">
        <f t="shared" si="815"/>
        <v>45.499999999999886</v>
      </c>
      <c r="M1560" s="102">
        <f t="shared" si="815"/>
        <v>0</v>
      </c>
      <c r="N1560" s="53"/>
      <c r="S1560" s="5" t="s">
        <v>56</v>
      </c>
    </row>
    <row r="1561" spans="1:19" ht="10.5" customHeight="1" outlineLevel="1" thickBot="1" x14ac:dyDescent="0.25">
      <c r="A1561" s="39"/>
      <c r="B1561" s="40" t="s">
        <v>252</v>
      </c>
      <c r="C1561" s="40" t="s">
        <v>19</v>
      </c>
      <c r="D1561" s="40" t="s">
        <v>3</v>
      </c>
      <c r="E1561" s="59" t="s">
        <v>24</v>
      </c>
      <c r="F1561" s="40" t="s">
        <v>12</v>
      </c>
      <c r="G1561" s="39" t="s">
        <v>10</v>
      </c>
      <c r="H1561" s="39" t="s">
        <v>11</v>
      </c>
      <c r="I1561" s="39" t="s">
        <v>15</v>
      </c>
      <c r="J1561" s="39" t="s">
        <v>13</v>
      </c>
      <c r="K1561" s="39" t="s">
        <v>368</v>
      </c>
      <c r="L1561" s="39" t="s">
        <v>687</v>
      </c>
      <c r="M1561" s="59" t="s">
        <v>26</v>
      </c>
      <c r="N1561" s="56">
        <f>N1535+3</f>
        <v>43465</v>
      </c>
      <c r="O1561" s="4">
        <v>0.35416666666666669</v>
      </c>
      <c r="P1561" s="4">
        <f>O1561</f>
        <v>0.35416666666666669</v>
      </c>
      <c r="Q1561" s="47" t="s">
        <v>23</v>
      </c>
      <c r="R1561" s="86" t="s">
        <v>937</v>
      </c>
      <c r="S1561" s="5" t="s">
        <v>56</v>
      </c>
    </row>
    <row r="1562" spans="1:19" ht="10.5" customHeight="1" outlineLevel="1" x14ac:dyDescent="0.2">
      <c r="B1562" s="16"/>
      <c r="C1562" s="13"/>
      <c r="D1562" s="16"/>
      <c r="E1562" s="16"/>
      <c r="F1562" s="13"/>
      <c r="G1562" s="16"/>
      <c r="H1562" s="16"/>
      <c r="I1562" s="16"/>
      <c r="J1562" s="16">
        <f t="shared" ref="J1562:J1578" si="816">S1562</f>
        <v>2.0833333333333315E-2</v>
      </c>
      <c r="M1562" s="16"/>
      <c r="N1562" s="2">
        <f>N1561</f>
        <v>43465</v>
      </c>
      <c r="O1562" s="3">
        <f>SUM(P1561)</f>
        <v>0.35416666666666669</v>
      </c>
      <c r="P1562" s="4">
        <f>P1561+0.0208333333333333</f>
        <v>0.375</v>
      </c>
      <c r="Q1562" s="98" t="s">
        <v>29</v>
      </c>
      <c r="R1562" s="86" t="s">
        <v>937</v>
      </c>
      <c r="S1562" s="5">
        <f>SUM(P1562-O1562)</f>
        <v>2.0833333333333315E-2</v>
      </c>
    </row>
    <row r="1563" spans="1:19" ht="10.5" customHeight="1" outlineLevel="1" x14ac:dyDescent="0.2">
      <c r="B1563" s="16"/>
      <c r="C1563" s="13"/>
      <c r="D1563" s="16"/>
      <c r="E1563" s="16"/>
      <c r="F1563" s="13"/>
      <c r="G1563" s="16"/>
      <c r="H1563" s="16"/>
      <c r="I1563" s="16"/>
      <c r="J1563" s="16">
        <f t="shared" si="816"/>
        <v>2.0833333333333315E-2</v>
      </c>
      <c r="K1563" s="16"/>
      <c r="M1563" s="16"/>
      <c r="N1563" s="2">
        <f>N1561</f>
        <v>43465</v>
      </c>
      <c r="O1563" s="3">
        <f t="shared" ref="O1563:O1578" si="817">SUM(P1562)</f>
        <v>0.375</v>
      </c>
      <c r="P1563" s="4">
        <f t="shared" ref="P1563:P1578" si="818">P1562+0.0208333333333333</f>
        <v>0.39583333333333331</v>
      </c>
      <c r="Q1563" s="98" t="s">
        <v>29</v>
      </c>
      <c r="R1563" s="86" t="s">
        <v>937</v>
      </c>
      <c r="S1563" s="5">
        <f>SUM(P1563-O1563)</f>
        <v>2.0833333333333315E-2</v>
      </c>
    </row>
    <row r="1564" spans="1:19" ht="10.5" customHeight="1" outlineLevel="1" x14ac:dyDescent="0.2">
      <c r="B1564" s="16"/>
      <c r="C1564" s="13"/>
      <c r="D1564" s="16"/>
      <c r="E1564" s="16"/>
      <c r="F1564" s="16"/>
      <c r="G1564" s="16"/>
      <c r="H1564" s="16"/>
      <c r="I1564" s="16"/>
      <c r="J1564" s="16">
        <f t="shared" si="816"/>
        <v>2.0833333333333315E-2</v>
      </c>
      <c r="K1564" s="16"/>
      <c r="L1564" s="16"/>
      <c r="M1564" s="16"/>
      <c r="N1564" s="2">
        <f>N1561</f>
        <v>43465</v>
      </c>
      <c r="O1564" s="3">
        <f t="shared" si="817"/>
        <v>0.39583333333333331</v>
      </c>
      <c r="P1564" s="4">
        <f t="shared" si="818"/>
        <v>0.41666666666666663</v>
      </c>
      <c r="Q1564" s="98" t="s">
        <v>29</v>
      </c>
      <c r="R1564" s="86" t="s">
        <v>937</v>
      </c>
      <c r="S1564" s="5">
        <f>SUM(P1564-O1564)</f>
        <v>2.0833333333333315E-2</v>
      </c>
    </row>
    <row r="1565" spans="1:19" ht="10.5" customHeight="1" outlineLevel="1" x14ac:dyDescent="0.2">
      <c r="B1565" s="16"/>
      <c r="C1565" s="13"/>
      <c r="D1565" s="16"/>
      <c r="E1565" s="16"/>
      <c r="F1565" s="16"/>
      <c r="G1565" s="16"/>
      <c r="H1565" s="16"/>
      <c r="I1565" s="16"/>
      <c r="J1565" s="16">
        <f t="shared" si="816"/>
        <v>2.0833333333333315E-2</v>
      </c>
      <c r="K1565" s="16"/>
      <c r="L1565" s="16"/>
      <c r="M1565" s="16"/>
      <c r="N1565" s="2">
        <f>N1561</f>
        <v>43465</v>
      </c>
      <c r="O1565" s="3">
        <f t="shared" si="817"/>
        <v>0.41666666666666663</v>
      </c>
      <c r="P1565" s="4">
        <f t="shared" si="818"/>
        <v>0.43749999999999994</v>
      </c>
      <c r="Q1565" s="98" t="s">
        <v>29</v>
      </c>
      <c r="R1565" s="86" t="s">
        <v>937</v>
      </c>
      <c r="S1565" s="5">
        <f>SUM(P1565-O1565)</f>
        <v>2.0833333333333315E-2</v>
      </c>
    </row>
    <row r="1566" spans="1:19" ht="10.5" customHeight="1" outlineLevel="1" x14ac:dyDescent="0.2">
      <c r="B1566" s="16"/>
      <c r="C1566" s="13"/>
      <c r="D1566" s="16"/>
      <c r="E1566" s="16"/>
      <c r="F1566" s="16"/>
      <c r="G1566" s="16"/>
      <c r="H1566" s="16"/>
      <c r="I1566" s="16"/>
      <c r="J1566" s="16">
        <f t="shared" si="816"/>
        <v>2.0833333333333315E-2</v>
      </c>
      <c r="K1566" s="16"/>
      <c r="L1566" s="16"/>
      <c r="M1566" s="16"/>
      <c r="N1566" s="2">
        <f>N1561</f>
        <v>43465</v>
      </c>
      <c r="O1566" s="3">
        <f t="shared" si="817"/>
        <v>0.43749999999999994</v>
      </c>
      <c r="P1566" s="4">
        <f t="shared" si="818"/>
        <v>0.45833333333333326</v>
      </c>
      <c r="Q1566" s="98" t="s">
        <v>29</v>
      </c>
      <c r="R1566" s="86" t="s">
        <v>937</v>
      </c>
      <c r="S1566" s="5">
        <f>SUM(P1566-O1566)</f>
        <v>2.0833333333333315E-2</v>
      </c>
    </row>
    <row r="1567" spans="1:19" ht="10.5" customHeight="1" outlineLevel="1" x14ac:dyDescent="0.2">
      <c r="B1567" s="16"/>
      <c r="C1567" s="13"/>
      <c r="D1567" s="16"/>
      <c r="E1567" s="16"/>
      <c r="F1567" s="16"/>
      <c r="G1567" s="16"/>
      <c r="H1567" s="16"/>
      <c r="I1567" s="16"/>
      <c r="J1567" s="16">
        <f t="shared" si="816"/>
        <v>2.0833333333333315E-2</v>
      </c>
      <c r="K1567" s="16"/>
      <c r="L1567" s="16"/>
      <c r="M1567" s="16"/>
      <c r="N1567" s="2">
        <f>N1561</f>
        <v>43465</v>
      </c>
      <c r="O1567" s="3">
        <f t="shared" si="817"/>
        <v>0.45833333333333326</v>
      </c>
      <c r="P1567" s="4">
        <f t="shared" si="818"/>
        <v>0.47916666666666657</v>
      </c>
      <c r="Q1567" s="98" t="s">
        <v>29</v>
      </c>
      <c r="R1567" s="86" t="s">
        <v>937</v>
      </c>
      <c r="S1567" s="5">
        <f t="shared" ref="S1567" si="819">SUM(P1567-O1567)</f>
        <v>2.0833333333333315E-2</v>
      </c>
    </row>
    <row r="1568" spans="1:19" ht="10.5" customHeight="1" outlineLevel="1" x14ac:dyDescent="0.2">
      <c r="B1568" s="16"/>
      <c r="C1568" s="13"/>
      <c r="D1568" s="16"/>
      <c r="E1568" s="16"/>
      <c r="F1568" s="16"/>
      <c r="G1568" s="16"/>
      <c r="H1568" s="16"/>
      <c r="I1568" s="5"/>
      <c r="J1568" s="16">
        <f t="shared" si="816"/>
        <v>2.0833333333333315E-2</v>
      </c>
      <c r="K1568" s="16"/>
      <c r="L1568" s="16"/>
      <c r="M1568" s="16"/>
      <c r="N1568" s="2">
        <f>N1561</f>
        <v>43465</v>
      </c>
      <c r="O1568" s="3">
        <f t="shared" si="817"/>
        <v>0.47916666666666657</v>
      </c>
      <c r="P1568" s="4">
        <f t="shared" si="818"/>
        <v>0.49999999999999989</v>
      </c>
      <c r="Q1568" s="98" t="s">
        <v>29</v>
      </c>
      <c r="R1568" s="86" t="s">
        <v>937</v>
      </c>
      <c r="S1568" s="5">
        <f>SUM(P1568-O1568)</f>
        <v>2.0833333333333315E-2</v>
      </c>
    </row>
    <row r="1569" spans="1:19" ht="10.5" customHeight="1" outlineLevel="1" x14ac:dyDescent="0.2">
      <c r="B1569" s="16"/>
      <c r="C1569" s="13"/>
      <c r="D1569" s="16"/>
      <c r="E1569" s="16"/>
      <c r="F1569" s="16"/>
      <c r="G1569" s="16"/>
      <c r="H1569" s="16"/>
      <c r="I1569" s="5"/>
      <c r="J1569" s="16">
        <f t="shared" si="816"/>
        <v>2.0833333333333259E-2</v>
      </c>
      <c r="K1569" s="16"/>
      <c r="M1569" s="16"/>
      <c r="N1569" s="2">
        <f>N1561</f>
        <v>43465</v>
      </c>
      <c r="O1569" s="3">
        <f t="shared" si="817"/>
        <v>0.49999999999999989</v>
      </c>
      <c r="P1569" s="4">
        <f t="shared" si="818"/>
        <v>0.52083333333333315</v>
      </c>
      <c r="Q1569" s="98" t="s">
        <v>29</v>
      </c>
      <c r="R1569" s="86" t="s">
        <v>937</v>
      </c>
      <c r="S1569" s="5">
        <f>SUM(P1569-O1569)</f>
        <v>2.0833333333333259E-2</v>
      </c>
    </row>
    <row r="1570" spans="1:19" ht="10.5" customHeight="1" outlineLevel="1" x14ac:dyDescent="0.2">
      <c r="B1570" s="16"/>
      <c r="C1570" s="13"/>
      <c r="D1570" s="16"/>
      <c r="E1570" s="16"/>
      <c r="F1570" s="16"/>
      <c r="G1570" s="16"/>
      <c r="H1570" s="16"/>
      <c r="I1570" s="5"/>
      <c r="J1570" s="16">
        <f t="shared" si="816"/>
        <v>0</v>
      </c>
      <c r="K1570" s="16"/>
      <c r="M1570" s="16"/>
      <c r="N1570" s="2">
        <f>N1561</f>
        <v>43465</v>
      </c>
      <c r="O1570" s="3">
        <f t="shared" si="817"/>
        <v>0.52083333333333315</v>
      </c>
      <c r="P1570" s="4">
        <f t="shared" si="818"/>
        <v>0.54166666666666641</v>
      </c>
      <c r="Q1570" s="98" t="s">
        <v>23</v>
      </c>
      <c r="R1570" s="86" t="s">
        <v>44</v>
      </c>
      <c r="S1570" s="5"/>
    </row>
    <row r="1571" spans="1:19" ht="10.5" customHeight="1" outlineLevel="1" x14ac:dyDescent="0.2">
      <c r="B1571" s="16"/>
      <c r="C1571" s="13"/>
      <c r="D1571" s="16"/>
      <c r="E1571" s="16"/>
      <c r="F1571" s="16"/>
      <c r="G1571" s="16"/>
      <c r="H1571" s="16"/>
      <c r="I1571" s="16"/>
      <c r="J1571" s="16">
        <f t="shared" si="816"/>
        <v>0</v>
      </c>
      <c r="K1571" s="16"/>
      <c r="M1571" s="16"/>
      <c r="N1571" s="2">
        <f>N1561</f>
        <v>43465</v>
      </c>
      <c r="O1571" s="3">
        <f t="shared" si="817"/>
        <v>0.54166666666666641</v>
      </c>
      <c r="P1571" s="4">
        <f t="shared" si="818"/>
        <v>0.56249999999999967</v>
      </c>
      <c r="Q1571" s="98" t="s">
        <v>23</v>
      </c>
      <c r="R1571" s="86" t="s">
        <v>44</v>
      </c>
      <c r="S1571" s="5"/>
    </row>
    <row r="1572" spans="1:19" ht="10.5" customHeight="1" outlineLevel="1" x14ac:dyDescent="0.2">
      <c r="B1572" s="16"/>
      <c r="C1572" s="13"/>
      <c r="D1572" s="16"/>
      <c r="E1572" s="16"/>
      <c r="F1572" s="16"/>
      <c r="G1572" s="16"/>
      <c r="H1572" s="16"/>
      <c r="I1572" s="16"/>
      <c r="J1572" s="16">
        <f t="shared" si="816"/>
        <v>2.0833333333333259E-2</v>
      </c>
      <c r="K1572" s="16"/>
      <c r="L1572" s="16"/>
      <c r="M1572" s="16"/>
      <c r="N1572" s="2">
        <f>N1561</f>
        <v>43465</v>
      </c>
      <c r="O1572" s="3">
        <f t="shared" si="817"/>
        <v>0.56249999999999967</v>
      </c>
      <c r="P1572" s="4">
        <f t="shared" si="818"/>
        <v>0.58333333333333293</v>
      </c>
      <c r="Q1572" s="98" t="s">
        <v>29</v>
      </c>
      <c r="R1572" s="86" t="s">
        <v>937</v>
      </c>
      <c r="S1572" s="5">
        <f t="shared" ref="S1572:S1576" si="820">SUM(P1572-O1572)</f>
        <v>2.0833333333333259E-2</v>
      </c>
    </row>
    <row r="1573" spans="1:19" ht="10.5" customHeight="1" outlineLevel="1" x14ac:dyDescent="0.2">
      <c r="B1573" s="16"/>
      <c r="C1573" s="13"/>
      <c r="D1573" s="16"/>
      <c r="E1573" s="16"/>
      <c r="F1573" s="16"/>
      <c r="G1573" s="16"/>
      <c r="H1573" s="16"/>
      <c r="I1573" s="16"/>
      <c r="J1573" s="16">
        <f t="shared" si="816"/>
        <v>2.0833333333333259E-2</v>
      </c>
      <c r="K1573" s="16"/>
      <c r="L1573" s="16"/>
      <c r="M1573" s="16"/>
      <c r="N1573" s="2">
        <f>N1561</f>
        <v>43465</v>
      </c>
      <c r="O1573" s="3">
        <f t="shared" si="817"/>
        <v>0.58333333333333293</v>
      </c>
      <c r="P1573" s="4">
        <f t="shared" si="818"/>
        <v>0.60416666666666619</v>
      </c>
      <c r="Q1573" s="98" t="s">
        <v>29</v>
      </c>
      <c r="R1573" s="86" t="s">
        <v>937</v>
      </c>
      <c r="S1573" s="5">
        <f t="shared" si="820"/>
        <v>2.0833333333333259E-2</v>
      </c>
    </row>
    <row r="1574" spans="1:19" ht="10.5" customHeight="1" outlineLevel="1" x14ac:dyDescent="0.2">
      <c r="B1574" s="16"/>
      <c r="C1574" s="13"/>
      <c r="D1574" s="16"/>
      <c r="E1574" s="16"/>
      <c r="F1574" s="16"/>
      <c r="G1574" s="16"/>
      <c r="H1574" s="16"/>
      <c r="I1574" s="16"/>
      <c r="J1574" s="16">
        <f t="shared" si="816"/>
        <v>2.0833333333333259E-2</v>
      </c>
      <c r="K1574" s="16"/>
      <c r="L1574" s="16"/>
      <c r="M1574" s="16"/>
      <c r="N1574" s="2">
        <f>N1561</f>
        <v>43465</v>
      </c>
      <c r="O1574" s="3">
        <f t="shared" si="817"/>
        <v>0.60416666666666619</v>
      </c>
      <c r="P1574" s="4">
        <f t="shared" si="818"/>
        <v>0.62499999999999944</v>
      </c>
      <c r="Q1574" s="98" t="s">
        <v>29</v>
      </c>
      <c r="R1574" s="86" t="s">
        <v>937</v>
      </c>
      <c r="S1574" s="5">
        <f t="shared" si="820"/>
        <v>2.0833333333333259E-2</v>
      </c>
    </row>
    <row r="1575" spans="1:19" ht="10.5" customHeight="1" outlineLevel="1" x14ac:dyDescent="0.2">
      <c r="B1575" s="16"/>
      <c r="C1575" s="13"/>
      <c r="D1575" s="16"/>
      <c r="E1575" s="16"/>
      <c r="F1575" s="16"/>
      <c r="G1575" s="16"/>
      <c r="H1575" s="16"/>
      <c r="I1575" s="16"/>
      <c r="J1575" s="16">
        <f t="shared" si="816"/>
        <v>2.0833333333333259E-2</v>
      </c>
      <c r="K1575" s="16"/>
      <c r="L1575" s="16"/>
      <c r="M1575" s="16"/>
      <c r="N1575" s="2">
        <f>N1561</f>
        <v>43465</v>
      </c>
      <c r="O1575" s="3">
        <f t="shared" si="817"/>
        <v>0.62499999999999944</v>
      </c>
      <c r="P1575" s="4">
        <f t="shared" si="818"/>
        <v>0.6458333333333327</v>
      </c>
      <c r="Q1575" s="98" t="s">
        <v>29</v>
      </c>
      <c r="R1575" s="86" t="s">
        <v>937</v>
      </c>
      <c r="S1575" s="5">
        <f t="shared" si="820"/>
        <v>2.0833333333333259E-2</v>
      </c>
    </row>
    <row r="1576" spans="1:19" ht="10.5" customHeight="1" outlineLevel="1" x14ac:dyDescent="0.2">
      <c r="B1576" s="16"/>
      <c r="C1576" s="13"/>
      <c r="D1576" s="16"/>
      <c r="E1576" s="16"/>
      <c r="F1576" s="16"/>
      <c r="G1576" s="16"/>
      <c r="H1576" s="16"/>
      <c r="I1576" s="16"/>
      <c r="J1576" s="16">
        <f t="shared" si="816"/>
        <v>2.0833333333333259E-2</v>
      </c>
      <c r="K1576" s="16"/>
      <c r="M1576" s="16"/>
      <c r="N1576" s="2">
        <f>N1561</f>
        <v>43465</v>
      </c>
      <c r="O1576" s="3">
        <f t="shared" si="817"/>
        <v>0.6458333333333327</v>
      </c>
      <c r="P1576" s="4">
        <f t="shared" si="818"/>
        <v>0.66666666666666596</v>
      </c>
      <c r="Q1576" s="98" t="s">
        <v>29</v>
      </c>
      <c r="R1576" s="86" t="s">
        <v>937</v>
      </c>
      <c r="S1576" s="5">
        <f t="shared" si="820"/>
        <v>2.0833333333333259E-2</v>
      </c>
    </row>
    <row r="1577" spans="1:19" ht="10.5" customHeight="1" outlineLevel="1" x14ac:dyDescent="0.2">
      <c r="B1577" s="16"/>
      <c r="C1577" s="13"/>
      <c r="D1577" s="16"/>
      <c r="E1577" s="16"/>
      <c r="F1577" s="16"/>
      <c r="G1577" s="16"/>
      <c r="H1577" s="16"/>
      <c r="I1577" s="16"/>
      <c r="J1577" s="16">
        <f t="shared" si="816"/>
        <v>2.0833333333333259E-2</v>
      </c>
      <c r="K1577" s="16"/>
      <c r="M1577" s="16"/>
      <c r="N1577" s="2">
        <f>N1561</f>
        <v>43465</v>
      </c>
      <c r="O1577" s="3">
        <f t="shared" si="817"/>
        <v>0.66666666666666596</v>
      </c>
      <c r="P1577" s="4">
        <f t="shared" si="818"/>
        <v>0.68749999999999922</v>
      </c>
      <c r="Q1577" s="98" t="s">
        <v>29</v>
      </c>
      <c r="R1577" s="86" t="s">
        <v>937</v>
      </c>
      <c r="S1577" s="5">
        <f>SUM(P1577-O1577)</f>
        <v>2.0833333333333259E-2</v>
      </c>
    </row>
    <row r="1578" spans="1:19" ht="10.5" customHeight="1" outlineLevel="1" thickBot="1" x14ac:dyDescent="0.25">
      <c r="B1578" s="16"/>
      <c r="C1578" s="13"/>
      <c r="D1578" s="16"/>
      <c r="E1578" s="16"/>
      <c r="F1578" s="16"/>
      <c r="G1578" s="16"/>
      <c r="H1578" s="16"/>
      <c r="I1578" s="16"/>
      <c r="J1578" s="16">
        <f t="shared" si="816"/>
        <v>2.0833333333333259E-2</v>
      </c>
      <c r="K1578" s="16"/>
      <c r="M1578" s="16"/>
      <c r="N1578" s="2">
        <f>N1561</f>
        <v>43465</v>
      </c>
      <c r="O1578" s="3">
        <f t="shared" si="817"/>
        <v>0.68749999999999922</v>
      </c>
      <c r="P1578" s="4">
        <f t="shared" si="818"/>
        <v>0.70833333333333248</v>
      </c>
      <c r="Q1578" s="98" t="s">
        <v>29</v>
      </c>
      <c r="R1578" s="86" t="s">
        <v>937</v>
      </c>
      <c r="S1578" s="5">
        <f>SUM(P1578-O1578)</f>
        <v>2.0833333333333259E-2</v>
      </c>
    </row>
    <row r="1579" spans="1:19" ht="10.5" customHeight="1" outlineLevel="1" x14ac:dyDescent="0.2">
      <c r="A1579" s="17">
        <f t="shared" ref="A1579:M1579" si="821">SUM(A1562:A1578)</f>
        <v>0</v>
      </c>
      <c r="B1579" s="17">
        <f t="shared" si="821"/>
        <v>0</v>
      </c>
      <c r="C1579" s="17">
        <f t="shared" si="821"/>
        <v>0</v>
      </c>
      <c r="D1579" s="17">
        <f t="shared" si="821"/>
        <v>0</v>
      </c>
      <c r="E1579" s="17">
        <f t="shared" si="821"/>
        <v>0</v>
      </c>
      <c r="F1579" s="17">
        <f t="shared" si="821"/>
        <v>0</v>
      </c>
      <c r="G1579" s="17">
        <f t="shared" si="821"/>
        <v>0</v>
      </c>
      <c r="H1579" s="17">
        <f t="shared" si="821"/>
        <v>0</v>
      </c>
      <c r="I1579" s="17">
        <f t="shared" si="821"/>
        <v>0</v>
      </c>
      <c r="J1579" s="17">
        <f t="shared" si="821"/>
        <v>0.31249999999999928</v>
      </c>
      <c r="K1579" s="17">
        <f t="shared" si="821"/>
        <v>0</v>
      </c>
      <c r="L1579" s="17">
        <f t="shared" si="821"/>
        <v>0</v>
      </c>
      <c r="M1579" s="17">
        <f t="shared" si="821"/>
        <v>0</v>
      </c>
      <c r="N1579" s="55" t="b">
        <f>SUM(A1579:M1579) = S1579</f>
        <v>1</v>
      </c>
      <c r="O1579" s="23"/>
      <c r="P1579" s="23"/>
      <c r="Q1579" s="49"/>
      <c r="R1579" s="49"/>
      <c r="S1579" s="17">
        <f>SUM(S1562:S1578)</f>
        <v>0.31249999999999928</v>
      </c>
    </row>
    <row r="1580" spans="1:19" ht="10.5" customHeight="1" outlineLevel="1" x14ac:dyDescent="0.2">
      <c r="A1580" s="18">
        <f t="shared" ref="A1580:E1580" si="822">(A1579-INT(A1579))*24</f>
        <v>0</v>
      </c>
      <c r="B1580" s="18">
        <f t="shared" si="822"/>
        <v>0</v>
      </c>
      <c r="C1580" s="18">
        <f t="shared" si="822"/>
        <v>0</v>
      </c>
      <c r="D1580" s="18">
        <f t="shared" si="822"/>
        <v>0</v>
      </c>
      <c r="E1580" s="18">
        <f t="shared" si="822"/>
        <v>0</v>
      </c>
      <c r="F1580" s="18">
        <f>(F1579-INT(F1579))*24</f>
        <v>0</v>
      </c>
      <c r="G1580" s="18">
        <f>(G1579-INT(G1579))*24</f>
        <v>0</v>
      </c>
      <c r="H1580" s="18">
        <f>(H1579-INT(H1579))*24</f>
        <v>0</v>
      </c>
      <c r="I1580" s="18">
        <f>(I1579-INT(I1579))*24</f>
        <v>0</v>
      </c>
      <c r="J1580" s="18">
        <f t="shared" ref="J1580" si="823">(J1579-INT(J1579))*24</f>
        <v>7.4999999999999822</v>
      </c>
      <c r="K1580" s="18"/>
      <c r="L1580" s="18">
        <f t="shared" ref="L1580:M1580" si="824">(L1579-INT(L1579))*24</f>
        <v>0</v>
      </c>
      <c r="M1580" s="57">
        <f t="shared" si="824"/>
        <v>0</v>
      </c>
      <c r="N1580" s="26">
        <f>SUM(A1580:M1580)</f>
        <v>7.4999999999999822</v>
      </c>
      <c r="O1580" s="24"/>
      <c r="P1580" s="24"/>
      <c r="Q1580" s="50"/>
      <c r="R1580" s="50"/>
      <c r="S1580" s="52"/>
    </row>
    <row r="1581" spans="1:19" ht="10.5" customHeight="1" outlineLevel="1" thickBot="1" x14ac:dyDescent="0.25">
      <c r="A1581" s="27"/>
      <c r="B1581" s="19"/>
      <c r="C1581" s="19"/>
      <c r="D1581" s="20">
        <f>SUM(A1580:D1580)</f>
        <v>0</v>
      </c>
      <c r="E1581" s="20">
        <f t="shared" ref="E1581:J1581" si="825">E1580</f>
        <v>0</v>
      </c>
      <c r="F1581" s="20">
        <f t="shared" si="825"/>
        <v>0</v>
      </c>
      <c r="G1581" s="20">
        <f t="shared" si="825"/>
        <v>0</v>
      </c>
      <c r="H1581" s="20">
        <f t="shared" si="825"/>
        <v>0</v>
      </c>
      <c r="I1581" s="20">
        <f t="shared" si="825"/>
        <v>0</v>
      </c>
      <c r="J1581" s="20">
        <f t="shared" si="825"/>
        <v>7.4999999999999822</v>
      </c>
      <c r="K1581" s="20"/>
      <c r="L1581" s="20">
        <f t="shared" ref="L1581:M1581" si="826">L1580</f>
        <v>0</v>
      </c>
      <c r="M1581" s="58">
        <f t="shared" si="826"/>
        <v>0</v>
      </c>
      <c r="N1581" s="60">
        <f>S1581</f>
        <v>0.31249999999999928</v>
      </c>
      <c r="O1581" s="25"/>
      <c r="P1581" s="25"/>
      <c r="Q1581" s="51"/>
      <c r="R1581" s="51"/>
      <c r="S1581" s="54">
        <f>SUM(S1579:S1580)</f>
        <v>0.31249999999999928</v>
      </c>
    </row>
    <row r="1582" spans="1:19" ht="10.5" customHeight="1" outlineLevel="1" thickBot="1" x14ac:dyDescent="0.25">
      <c r="A1582" s="39"/>
      <c r="B1582" s="40" t="s">
        <v>252</v>
      </c>
      <c r="C1582" s="40" t="s">
        <v>19</v>
      </c>
      <c r="D1582" s="40" t="s">
        <v>3</v>
      </c>
      <c r="E1582" s="59" t="s">
        <v>24</v>
      </c>
      <c r="F1582" s="40" t="s">
        <v>12</v>
      </c>
      <c r="G1582" s="39" t="s">
        <v>10</v>
      </c>
      <c r="H1582" s="39" t="s">
        <v>11</v>
      </c>
      <c r="I1582" s="39" t="s">
        <v>15</v>
      </c>
      <c r="J1582" s="39" t="s">
        <v>13</v>
      </c>
      <c r="K1582" s="39" t="s">
        <v>368</v>
      </c>
      <c r="L1582" s="39" t="s">
        <v>687</v>
      </c>
      <c r="M1582" s="59" t="s">
        <v>26</v>
      </c>
      <c r="N1582" s="56">
        <f>N1561+1</f>
        <v>43466</v>
      </c>
      <c r="O1582" s="4">
        <v>0.35416666666666669</v>
      </c>
      <c r="P1582" s="4">
        <f>O1582</f>
        <v>0.35416666666666669</v>
      </c>
      <c r="Q1582" s="47" t="s">
        <v>23</v>
      </c>
      <c r="R1582" s="86" t="s">
        <v>937</v>
      </c>
      <c r="S1582" s="5" t="s">
        <v>56</v>
      </c>
    </row>
    <row r="1583" spans="1:19" ht="10.5" customHeight="1" outlineLevel="1" x14ac:dyDescent="0.2">
      <c r="B1583" s="16"/>
      <c r="C1583" s="13"/>
      <c r="D1583" s="16"/>
      <c r="E1583" s="16"/>
      <c r="F1583" s="13"/>
      <c r="G1583" s="16"/>
      <c r="H1583" s="16"/>
      <c r="I1583" s="16"/>
      <c r="J1583" s="16">
        <f t="shared" ref="J1583:J1590" si="827">S1583</f>
        <v>2.0833333333333315E-2</v>
      </c>
      <c r="M1583" s="16"/>
      <c r="N1583" s="2">
        <f>N1582</f>
        <v>43466</v>
      </c>
      <c r="O1583" s="3">
        <f>SUM(P1582)</f>
        <v>0.35416666666666669</v>
      </c>
      <c r="P1583" s="4">
        <f>P1582+0.0208333333333333</f>
        <v>0.375</v>
      </c>
      <c r="Q1583" s="98" t="s">
        <v>29</v>
      </c>
      <c r="R1583" s="86" t="s">
        <v>937</v>
      </c>
      <c r="S1583" s="5">
        <f>SUM(P1583-O1583)</f>
        <v>2.0833333333333315E-2</v>
      </c>
    </row>
    <row r="1584" spans="1:19" ht="10.5" customHeight="1" outlineLevel="1" x14ac:dyDescent="0.2">
      <c r="B1584" s="16"/>
      <c r="C1584" s="16"/>
      <c r="D1584" s="16"/>
      <c r="E1584" s="16"/>
      <c r="F1584" s="16"/>
      <c r="G1584" s="16"/>
      <c r="H1584" s="16"/>
      <c r="I1584" s="16"/>
      <c r="J1584" s="16">
        <f t="shared" si="827"/>
        <v>2.0833333333333315E-2</v>
      </c>
      <c r="K1584" s="16"/>
      <c r="M1584" s="16"/>
      <c r="N1584" s="2">
        <f>N1582</f>
        <v>43466</v>
      </c>
      <c r="O1584" s="3">
        <f t="shared" ref="O1584:O1599" si="828">SUM(P1583)</f>
        <v>0.375</v>
      </c>
      <c r="P1584" s="4">
        <f t="shared" ref="P1584:P1599" si="829">P1583+0.0208333333333333</f>
        <v>0.39583333333333331</v>
      </c>
      <c r="Q1584" s="98" t="s">
        <v>29</v>
      </c>
      <c r="R1584" s="86" t="s">
        <v>937</v>
      </c>
      <c r="S1584" s="5">
        <f>SUM(P1584-O1584)</f>
        <v>2.0833333333333315E-2</v>
      </c>
    </row>
    <row r="1585" spans="1:19" ht="10.5" customHeight="1" outlineLevel="1" x14ac:dyDescent="0.2">
      <c r="B1585" s="16"/>
      <c r="C1585" s="13"/>
      <c r="D1585" s="16"/>
      <c r="E1585" s="16"/>
      <c r="F1585" s="13"/>
      <c r="G1585" s="16"/>
      <c r="H1585" s="16"/>
      <c r="I1585" s="16"/>
      <c r="J1585" s="16">
        <f t="shared" si="827"/>
        <v>2.0833333333333315E-2</v>
      </c>
      <c r="K1585" s="16"/>
      <c r="L1585" s="16"/>
      <c r="M1585" s="13"/>
      <c r="N1585" s="2">
        <f>N1582</f>
        <v>43466</v>
      </c>
      <c r="O1585" s="3">
        <f t="shared" si="828"/>
        <v>0.39583333333333331</v>
      </c>
      <c r="P1585" s="4">
        <f t="shared" si="829"/>
        <v>0.41666666666666663</v>
      </c>
      <c r="Q1585" s="98" t="s">
        <v>29</v>
      </c>
      <c r="R1585" s="86" t="s">
        <v>937</v>
      </c>
      <c r="S1585" s="5">
        <f>SUM(P1585-O1585)</f>
        <v>2.0833333333333315E-2</v>
      </c>
    </row>
    <row r="1586" spans="1:19" ht="10.5" customHeight="1" outlineLevel="1" x14ac:dyDescent="0.2">
      <c r="B1586" s="16"/>
      <c r="C1586" s="13"/>
      <c r="D1586" s="5"/>
      <c r="E1586" s="16"/>
      <c r="F1586" s="16"/>
      <c r="G1586" s="16"/>
      <c r="H1586" s="16"/>
      <c r="I1586" s="16"/>
      <c r="J1586" s="16">
        <f t="shared" si="827"/>
        <v>2.0833333333333315E-2</v>
      </c>
      <c r="K1586" s="16"/>
      <c r="L1586" s="16"/>
      <c r="M1586" s="16"/>
      <c r="N1586" s="2">
        <f>N1582</f>
        <v>43466</v>
      </c>
      <c r="O1586" s="3">
        <f t="shared" si="828"/>
        <v>0.41666666666666663</v>
      </c>
      <c r="P1586" s="4">
        <f t="shared" si="829"/>
        <v>0.43749999999999994</v>
      </c>
      <c r="Q1586" s="98" t="s">
        <v>29</v>
      </c>
      <c r="R1586" s="86" t="s">
        <v>937</v>
      </c>
      <c r="S1586" s="5">
        <f>SUM(P1586-O1586)</f>
        <v>2.0833333333333315E-2</v>
      </c>
    </row>
    <row r="1587" spans="1:19" ht="10.5" customHeight="1" outlineLevel="1" x14ac:dyDescent="0.2">
      <c r="B1587" s="16"/>
      <c r="C1587" s="13"/>
      <c r="D1587" s="5"/>
      <c r="E1587" s="16"/>
      <c r="F1587" s="16"/>
      <c r="G1587" s="16"/>
      <c r="H1587" s="16"/>
      <c r="I1587" s="16"/>
      <c r="J1587" s="16">
        <f t="shared" si="827"/>
        <v>2.0833333333333315E-2</v>
      </c>
      <c r="K1587" s="16"/>
      <c r="L1587" s="16"/>
      <c r="M1587" s="16"/>
      <c r="N1587" s="2">
        <f>N1582</f>
        <v>43466</v>
      </c>
      <c r="O1587" s="3">
        <f t="shared" si="828"/>
        <v>0.43749999999999994</v>
      </c>
      <c r="P1587" s="4">
        <f t="shared" si="829"/>
        <v>0.45833333333333326</v>
      </c>
      <c r="Q1587" s="98" t="s">
        <v>29</v>
      </c>
      <c r="R1587" s="86" t="s">
        <v>937</v>
      </c>
      <c r="S1587" s="5">
        <f>SUM(P1587-O1587)</f>
        <v>2.0833333333333315E-2</v>
      </c>
    </row>
    <row r="1588" spans="1:19" ht="10.5" customHeight="1" outlineLevel="1" x14ac:dyDescent="0.2">
      <c r="B1588" s="16"/>
      <c r="C1588" s="13"/>
      <c r="D1588" s="16"/>
      <c r="E1588" s="16"/>
      <c r="F1588" s="13"/>
      <c r="G1588" s="16"/>
      <c r="H1588" s="16"/>
      <c r="I1588" s="16"/>
      <c r="J1588" s="16">
        <f t="shared" si="827"/>
        <v>2.0833333333333315E-2</v>
      </c>
      <c r="K1588" s="16"/>
      <c r="L1588" s="16"/>
      <c r="M1588" s="16"/>
      <c r="N1588" s="2">
        <f>N1582</f>
        <v>43466</v>
      </c>
      <c r="O1588" s="3">
        <f t="shared" si="828"/>
        <v>0.45833333333333326</v>
      </c>
      <c r="P1588" s="4">
        <f t="shared" si="829"/>
        <v>0.47916666666666657</v>
      </c>
      <c r="Q1588" s="98" t="s">
        <v>29</v>
      </c>
      <c r="R1588" s="86" t="s">
        <v>937</v>
      </c>
      <c r="S1588" s="5">
        <f t="shared" ref="S1588:S1597" si="830">SUM(P1588-O1588)</f>
        <v>2.0833333333333315E-2</v>
      </c>
    </row>
    <row r="1589" spans="1:19" ht="10.5" customHeight="1" outlineLevel="1" x14ac:dyDescent="0.2">
      <c r="B1589" s="16"/>
      <c r="C1589" s="13"/>
      <c r="D1589" s="16"/>
      <c r="E1589" s="16"/>
      <c r="F1589" s="16"/>
      <c r="G1589" s="16"/>
      <c r="H1589" s="16"/>
      <c r="I1589" s="16"/>
      <c r="J1589" s="16">
        <f t="shared" si="827"/>
        <v>2.0833333333333315E-2</v>
      </c>
      <c r="K1589" s="16"/>
      <c r="L1589" s="16"/>
      <c r="M1589" s="13"/>
      <c r="N1589" s="2">
        <f>N1582</f>
        <v>43466</v>
      </c>
      <c r="O1589" s="3">
        <f t="shared" si="828"/>
        <v>0.47916666666666657</v>
      </c>
      <c r="P1589" s="4">
        <f t="shared" si="829"/>
        <v>0.49999999999999989</v>
      </c>
      <c r="Q1589" s="98" t="s">
        <v>29</v>
      </c>
      <c r="R1589" s="86" t="s">
        <v>937</v>
      </c>
      <c r="S1589" s="5">
        <f t="shared" si="830"/>
        <v>2.0833333333333315E-2</v>
      </c>
    </row>
    <row r="1590" spans="1:19" ht="10.5" customHeight="1" outlineLevel="1" x14ac:dyDescent="0.2">
      <c r="B1590" s="16"/>
      <c r="C1590" s="13"/>
      <c r="D1590" s="16"/>
      <c r="E1590" s="16"/>
      <c r="F1590" s="16"/>
      <c r="G1590" s="16"/>
      <c r="H1590" s="16"/>
      <c r="I1590" s="16"/>
      <c r="J1590" s="16">
        <f t="shared" si="827"/>
        <v>2.0833333333333259E-2</v>
      </c>
      <c r="K1590" s="16"/>
      <c r="L1590" s="16"/>
      <c r="M1590" s="13"/>
      <c r="N1590" s="2">
        <f>N1582</f>
        <v>43466</v>
      </c>
      <c r="O1590" s="3">
        <f t="shared" si="828"/>
        <v>0.49999999999999989</v>
      </c>
      <c r="P1590" s="4">
        <f t="shared" si="829"/>
        <v>0.52083333333333315</v>
      </c>
      <c r="Q1590" s="98" t="s">
        <v>29</v>
      </c>
      <c r="R1590" s="86" t="s">
        <v>937</v>
      </c>
      <c r="S1590" s="5">
        <f t="shared" si="830"/>
        <v>2.0833333333333259E-2</v>
      </c>
    </row>
    <row r="1591" spans="1:19" ht="10.5" customHeight="1" outlineLevel="1" x14ac:dyDescent="0.2">
      <c r="B1591" s="16"/>
      <c r="C1591" s="13"/>
      <c r="D1591" s="16"/>
      <c r="E1591" s="16"/>
      <c r="F1591" s="16"/>
      <c r="G1591" s="16"/>
      <c r="H1591" s="16"/>
      <c r="I1591" s="16"/>
      <c r="J1591" s="16"/>
      <c r="L1591" s="16"/>
      <c r="M1591" s="13"/>
      <c r="N1591" s="2">
        <f>N1582</f>
        <v>43466</v>
      </c>
      <c r="O1591" s="3">
        <f t="shared" si="828"/>
        <v>0.52083333333333315</v>
      </c>
      <c r="P1591" s="4">
        <f t="shared" si="829"/>
        <v>0.54166666666666641</v>
      </c>
      <c r="Q1591" s="98" t="s">
        <v>23</v>
      </c>
      <c r="R1591" s="86" t="s">
        <v>44</v>
      </c>
      <c r="S1591" s="5"/>
    </row>
    <row r="1592" spans="1:19" ht="10.5" customHeight="1" outlineLevel="1" x14ac:dyDescent="0.2">
      <c r="B1592" s="16"/>
      <c r="C1592" s="16"/>
      <c r="D1592" s="16"/>
      <c r="E1592" s="16"/>
      <c r="F1592" s="16"/>
      <c r="G1592" s="16"/>
      <c r="H1592" s="16"/>
      <c r="I1592" s="16"/>
      <c r="J1592" s="16"/>
      <c r="K1592" s="16"/>
      <c r="L1592" s="16"/>
      <c r="M1592" s="13"/>
      <c r="N1592" s="2">
        <f>N1582</f>
        <v>43466</v>
      </c>
      <c r="O1592" s="3">
        <f t="shared" si="828"/>
        <v>0.54166666666666641</v>
      </c>
      <c r="P1592" s="4">
        <f t="shared" si="829"/>
        <v>0.56249999999999967</v>
      </c>
      <c r="Q1592" s="98" t="s">
        <v>23</v>
      </c>
      <c r="R1592" s="86" t="s">
        <v>44</v>
      </c>
      <c r="S1592" s="5"/>
    </row>
    <row r="1593" spans="1:19" ht="10.5" customHeight="1" outlineLevel="1" x14ac:dyDescent="0.2">
      <c r="A1593" s="16"/>
      <c r="B1593" s="16"/>
      <c r="C1593" s="16"/>
      <c r="D1593" s="16"/>
      <c r="E1593" s="16"/>
      <c r="F1593" s="13"/>
      <c r="G1593" s="16"/>
      <c r="H1593" s="16"/>
      <c r="I1593" s="16"/>
      <c r="J1593" s="16">
        <f t="shared" ref="J1593:J1599" si="831">S1593</f>
        <v>2.0833333333333259E-2</v>
      </c>
      <c r="K1593" s="16"/>
      <c r="L1593" s="16"/>
      <c r="M1593" s="16"/>
      <c r="N1593" s="2">
        <f>N1582</f>
        <v>43466</v>
      </c>
      <c r="O1593" s="3">
        <f t="shared" si="828"/>
        <v>0.56249999999999967</v>
      </c>
      <c r="P1593" s="4">
        <f t="shared" si="829"/>
        <v>0.58333333333333293</v>
      </c>
      <c r="Q1593" s="98" t="s">
        <v>29</v>
      </c>
      <c r="R1593" s="86" t="s">
        <v>937</v>
      </c>
      <c r="S1593" s="5">
        <f t="shared" si="830"/>
        <v>2.0833333333333259E-2</v>
      </c>
    </row>
    <row r="1594" spans="1:19" ht="10.5" customHeight="1" outlineLevel="1" x14ac:dyDescent="0.2">
      <c r="B1594" s="16"/>
      <c r="C1594" s="16"/>
      <c r="D1594" s="16"/>
      <c r="E1594" s="16"/>
      <c r="F1594" s="16"/>
      <c r="G1594" s="16"/>
      <c r="H1594" s="16"/>
      <c r="I1594" s="16"/>
      <c r="J1594" s="16">
        <f t="shared" si="831"/>
        <v>2.0833333333333259E-2</v>
      </c>
      <c r="K1594" s="16"/>
      <c r="L1594" s="16"/>
      <c r="M1594" s="16"/>
      <c r="N1594" s="2">
        <f>N1582</f>
        <v>43466</v>
      </c>
      <c r="O1594" s="3">
        <f t="shared" si="828"/>
        <v>0.58333333333333293</v>
      </c>
      <c r="P1594" s="4">
        <f t="shared" si="829"/>
        <v>0.60416666666666619</v>
      </c>
      <c r="Q1594" s="98" t="s">
        <v>29</v>
      </c>
      <c r="R1594" s="86" t="s">
        <v>937</v>
      </c>
      <c r="S1594" s="5">
        <f t="shared" si="830"/>
        <v>2.0833333333333259E-2</v>
      </c>
    </row>
    <row r="1595" spans="1:19" ht="10.5" customHeight="1" outlineLevel="1" x14ac:dyDescent="0.2">
      <c r="B1595" s="16"/>
      <c r="C1595" s="16"/>
      <c r="D1595" s="16"/>
      <c r="E1595" s="16"/>
      <c r="F1595" s="16"/>
      <c r="G1595" s="16"/>
      <c r="H1595" s="16"/>
      <c r="I1595" s="16"/>
      <c r="J1595" s="16">
        <f t="shared" si="831"/>
        <v>2.0833333333333259E-2</v>
      </c>
      <c r="K1595" s="16"/>
      <c r="L1595" s="16"/>
      <c r="M1595" s="16"/>
      <c r="N1595" s="2">
        <f>N1582</f>
        <v>43466</v>
      </c>
      <c r="O1595" s="3">
        <f t="shared" si="828"/>
        <v>0.60416666666666619</v>
      </c>
      <c r="P1595" s="4">
        <f t="shared" si="829"/>
        <v>0.62499999999999944</v>
      </c>
      <c r="Q1595" s="98" t="s">
        <v>29</v>
      </c>
      <c r="R1595" s="86" t="s">
        <v>937</v>
      </c>
      <c r="S1595" s="5">
        <f t="shared" si="830"/>
        <v>2.0833333333333259E-2</v>
      </c>
    </row>
    <row r="1596" spans="1:19" ht="10.5" customHeight="1" outlineLevel="1" x14ac:dyDescent="0.2">
      <c r="B1596" s="16"/>
      <c r="C1596" s="16"/>
      <c r="D1596" s="16"/>
      <c r="E1596" s="16"/>
      <c r="F1596" s="16"/>
      <c r="G1596" s="16"/>
      <c r="H1596" s="16"/>
      <c r="I1596" s="16"/>
      <c r="J1596" s="16">
        <f t="shared" si="831"/>
        <v>2.0833333333333259E-2</v>
      </c>
      <c r="K1596" s="16"/>
      <c r="L1596" s="16"/>
      <c r="M1596" s="16"/>
      <c r="N1596" s="2">
        <f>N1582</f>
        <v>43466</v>
      </c>
      <c r="O1596" s="3">
        <f t="shared" si="828"/>
        <v>0.62499999999999944</v>
      </c>
      <c r="P1596" s="4">
        <f t="shared" si="829"/>
        <v>0.6458333333333327</v>
      </c>
      <c r="Q1596" s="98" t="s">
        <v>29</v>
      </c>
      <c r="R1596" s="86" t="s">
        <v>937</v>
      </c>
      <c r="S1596" s="5">
        <f t="shared" si="830"/>
        <v>2.0833333333333259E-2</v>
      </c>
    </row>
    <row r="1597" spans="1:19" ht="10.5" customHeight="1" outlineLevel="1" x14ac:dyDescent="0.2">
      <c r="B1597" s="16"/>
      <c r="C1597" s="13"/>
      <c r="D1597" s="16"/>
      <c r="E1597" s="16"/>
      <c r="F1597" s="16"/>
      <c r="G1597" s="16"/>
      <c r="H1597" s="16"/>
      <c r="I1597" s="16"/>
      <c r="J1597" s="16">
        <f t="shared" si="831"/>
        <v>2.0833333333333259E-2</v>
      </c>
      <c r="K1597" s="16"/>
      <c r="L1597" s="16"/>
      <c r="M1597" s="16"/>
      <c r="N1597" s="2">
        <f>N1582</f>
        <v>43466</v>
      </c>
      <c r="O1597" s="3">
        <f t="shared" si="828"/>
        <v>0.6458333333333327</v>
      </c>
      <c r="P1597" s="4">
        <f t="shared" si="829"/>
        <v>0.66666666666666596</v>
      </c>
      <c r="Q1597" s="98" t="s">
        <v>29</v>
      </c>
      <c r="R1597" s="86" t="s">
        <v>937</v>
      </c>
      <c r="S1597" s="5">
        <f t="shared" si="830"/>
        <v>2.0833333333333259E-2</v>
      </c>
    </row>
    <row r="1598" spans="1:19" ht="10.5" customHeight="1" outlineLevel="1" x14ac:dyDescent="0.2">
      <c r="B1598" s="16"/>
      <c r="C1598" s="13"/>
      <c r="D1598" s="16"/>
      <c r="E1598" s="16"/>
      <c r="F1598" s="16"/>
      <c r="G1598" s="16"/>
      <c r="H1598" s="16"/>
      <c r="I1598" s="16"/>
      <c r="J1598" s="16">
        <f t="shared" si="831"/>
        <v>2.0833333333333259E-2</v>
      </c>
      <c r="K1598" s="16"/>
      <c r="L1598" s="16"/>
      <c r="M1598" s="16"/>
      <c r="N1598" s="2">
        <f>N1582</f>
        <v>43466</v>
      </c>
      <c r="O1598" s="3">
        <f t="shared" si="828"/>
        <v>0.66666666666666596</v>
      </c>
      <c r="P1598" s="4">
        <f t="shared" si="829"/>
        <v>0.68749999999999922</v>
      </c>
      <c r="Q1598" s="98" t="s">
        <v>29</v>
      </c>
      <c r="R1598" s="86" t="s">
        <v>937</v>
      </c>
      <c r="S1598" s="5">
        <f>SUM(P1598-O1598)</f>
        <v>2.0833333333333259E-2</v>
      </c>
    </row>
    <row r="1599" spans="1:19" ht="10.5" customHeight="1" outlineLevel="1" thickBot="1" x14ac:dyDescent="0.25">
      <c r="B1599" s="16"/>
      <c r="C1599" s="13"/>
      <c r="D1599" s="16"/>
      <c r="E1599" s="16"/>
      <c r="F1599" s="16"/>
      <c r="G1599" s="16"/>
      <c r="H1599" s="16"/>
      <c r="I1599" s="16"/>
      <c r="J1599" s="16">
        <f t="shared" si="831"/>
        <v>2.0833333333333259E-2</v>
      </c>
      <c r="K1599" s="16"/>
      <c r="L1599" s="16"/>
      <c r="M1599" s="16"/>
      <c r="N1599" s="2">
        <f>N1582</f>
        <v>43466</v>
      </c>
      <c r="O1599" s="3">
        <f t="shared" si="828"/>
        <v>0.68749999999999922</v>
      </c>
      <c r="P1599" s="4">
        <f t="shared" si="829"/>
        <v>0.70833333333333248</v>
      </c>
      <c r="Q1599" s="98" t="s">
        <v>29</v>
      </c>
      <c r="R1599" s="86" t="s">
        <v>937</v>
      </c>
      <c r="S1599" s="5">
        <f>SUM(P1599-O1599)</f>
        <v>2.0833333333333259E-2</v>
      </c>
    </row>
    <row r="1600" spans="1:19" ht="10.5" customHeight="1" outlineLevel="1" x14ac:dyDescent="0.2">
      <c r="A1600" s="17">
        <f t="shared" ref="A1600:M1600" si="832">SUM(A1583:A1599)</f>
        <v>0</v>
      </c>
      <c r="B1600" s="17">
        <f t="shared" si="832"/>
        <v>0</v>
      </c>
      <c r="C1600" s="17">
        <f t="shared" si="832"/>
        <v>0</v>
      </c>
      <c r="D1600" s="17">
        <f t="shared" si="832"/>
        <v>0</v>
      </c>
      <c r="E1600" s="17">
        <f t="shared" si="832"/>
        <v>0</v>
      </c>
      <c r="F1600" s="17">
        <f t="shared" si="832"/>
        <v>0</v>
      </c>
      <c r="G1600" s="17">
        <f t="shared" si="832"/>
        <v>0</v>
      </c>
      <c r="H1600" s="17">
        <f t="shared" si="832"/>
        <v>0</v>
      </c>
      <c r="I1600" s="17">
        <f t="shared" si="832"/>
        <v>0</v>
      </c>
      <c r="J1600" s="17">
        <f t="shared" si="832"/>
        <v>0.31249999999999928</v>
      </c>
      <c r="K1600" s="17">
        <f t="shared" si="832"/>
        <v>0</v>
      </c>
      <c r="L1600" s="17">
        <f t="shared" si="832"/>
        <v>0</v>
      </c>
      <c r="M1600" s="17">
        <f t="shared" si="832"/>
        <v>0</v>
      </c>
      <c r="N1600" s="55" t="b">
        <f>SUM(A1600:M1600) = S1600</f>
        <v>1</v>
      </c>
      <c r="O1600" s="23"/>
      <c r="P1600" s="23"/>
      <c r="Q1600" s="49"/>
      <c r="R1600" s="49"/>
      <c r="S1600" s="17">
        <f>SUM(S1583:S1599)</f>
        <v>0.31249999999999928</v>
      </c>
    </row>
    <row r="1601" spans="1:19" ht="10.5" customHeight="1" outlineLevel="1" x14ac:dyDescent="0.2">
      <c r="A1601" s="18">
        <f t="shared" ref="A1601:E1601" si="833">(A1600-INT(A1600))*24</f>
        <v>0</v>
      </c>
      <c r="B1601" s="18">
        <f t="shared" si="833"/>
        <v>0</v>
      </c>
      <c r="C1601" s="18">
        <f t="shared" si="833"/>
        <v>0</v>
      </c>
      <c r="D1601" s="18">
        <f t="shared" si="833"/>
        <v>0</v>
      </c>
      <c r="E1601" s="18">
        <f t="shared" si="833"/>
        <v>0</v>
      </c>
      <c r="F1601" s="18">
        <f>(F1600-INT(F1600))*24</f>
        <v>0</v>
      </c>
      <c r="G1601" s="18">
        <f>(G1600-INT(G1600))*24</f>
        <v>0</v>
      </c>
      <c r="H1601" s="18">
        <f>(H1600-INT(H1600))*24</f>
        <v>0</v>
      </c>
      <c r="I1601" s="18">
        <f>(I1600-INT(I1600))*24</f>
        <v>0</v>
      </c>
      <c r="J1601" s="18">
        <f t="shared" ref="J1601:M1601" si="834">(J1600-INT(J1600))*24</f>
        <v>7.4999999999999822</v>
      </c>
      <c r="K1601" s="18">
        <f t="shared" si="834"/>
        <v>0</v>
      </c>
      <c r="L1601" s="18">
        <f t="shared" si="834"/>
        <v>0</v>
      </c>
      <c r="M1601" s="57">
        <f t="shared" si="834"/>
        <v>0</v>
      </c>
      <c r="N1601" s="26">
        <f>SUM(A1601:M1601)</f>
        <v>7.4999999999999822</v>
      </c>
      <c r="O1601" s="24"/>
      <c r="P1601" s="24"/>
      <c r="Q1601" s="50"/>
      <c r="R1601" s="50"/>
      <c r="S1601" s="52"/>
    </row>
    <row r="1602" spans="1:19" ht="10.5" customHeight="1" outlineLevel="1" thickBot="1" x14ac:dyDescent="0.25">
      <c r="A1602" s="27"/>
      <c r="B1602" s="19"/>
      <c r="C1602" s="19"/>
      <c r="D1602" s="20">
        <f>SUM(A1601:D1601)</f>
        <v>0</v>
      </c>
      <c r="E1602" s="20">
        <f t="shared" ref="E1602:M1602" si="835">E1601</f>
        <v>0</v>
      </c>
      <c r="F1602" s="20">
        <f t="shared" si="835"/>
        <v>0</v>
      </c>
      <c r="G1602" s="20">
        <f t="shared" si="835"/>
        <v>0</v>
      </c>
      <c r="H1602" s="20">
        <f t="shared" si="835"/>
        <v>0</v>
      </c>
      <c r="I1602" s="20">
        <f t="shared" si="835"/>
        <v>0</v>
      </c>
      <c r="J1602" s="20">
        <f t="shared" si="835"/>
        <v>7.4999999999999822</v>
      </c>
      <c r="K1602" s="20">
        <f t="shared" si="835"/>
        <v>0</v>
      </c>
      <c r="L1602" s="20">
        <f t="shared" si="835"/>
        <v>0</v>
      </c>
      <c r="M1602" s="58">
        <f t="shared" si="835"/>
        <v>0</v>
      </c>
      <c r="N1602" s="60">
        <f>S1602</f>
        <v>0.31249999999999928</v>
      </c>
      <c r="O1602" s="25"/>
      <c r="P1602" s="25"/>
      <c r="Q1602" s="51"/>
      <c r="R1602" s="51"/>
      <c r="S1602" s="54">
        <f>SUM(S1600:S1601)</f>
        <v>0.31249999999999928</v>
      </c>
    </row>
    <row r="1603" spans="1:19" ht="10.5" customHeight="1" outlineLevel="1" thickBot="1" x14ac:dyDescent="0.25">
      <c r="A1603" s="39"/>
      <c r="B1603" s="40" t="s">
        <v>252</v>
      </c>
      <c r="C1603" s="40" t="s">
        <v>19</v>
      </c>
      <c r="D1603" s="40" t="s">
        <v>3</v>
      </c>
      <c r="E1603" s="59" t="s">
        <v>24</v>
      </c>
      <c r="F1603" s="40" t="s">
        <v>12</v>
      </c>
      <c r="G1603" s="39" t="s">
        <v>10</v>
      </c>
      <c r="H1603" s="39" t="s">
        <v>11</v>
      </c>
      <c r="I1603" s="39" t="s">
        <v>15</v>
      </c>
      <c r="J1603" s="39" t="s">
        <v>13</v>
      </c>
      <c r="K1603" s="39" t="s">
        <v>368</v>
      </c>
      <c r="L1603" s="39" t="s">
        <v>687</v>
      </c>
      <c r="M1603" s="59" t="s">
        <v>26</v>
      </c>
      <c r="N1603" s="56">
        <f>N1582+1</f>
        <v>43467</v>
      </c>
      <c r="O1603" s="4">
        <v>0.35416666666666669</v>
      </c>
      <c r="P1603" s="4">
        <f>O1603</f>
        <v>0.35416666666666669</v>
      </c>
      <c r="Q1603" s="47" t="s">
        <v>23</v>
      </c>
      <c r="R1603" s="86" t="s">
        <v>937</v>
      </c>
      <c r="S1603" s="5">
        <f t="shared" ref="S1603" si="836">SUM(P1603-O1603)</f>
        <v>0</v>
      </c>
    </row>
    <row r="1604" spans="1:19" ht="10.5" customHeight="1" outlineLevel="1" x14ac:dyDescent="0.2">
      <c r="B1604" s="16"/>
      <c r="C1604" s="13"/>
      <c r="D1604" s="16"/>
      <c r="E1604" s="16"/>
      <c r="F1604" s="13"/>
      <c r="G1604" s="16"/>
      <c r="H1604" s="16"/>
      <c r="I1604" s="16"/>
      <c r="J1604" s="16">
        <f t="shared" ref="J1604:J1611" si="837">S1604</f>
        <v>2.0833333333333315E-2</v>
      </c>
      <c r="M1604" s="16"/>
      <c r="N1604" s="2">
        <f>N1603</f>
        <v>43467</v>
      </c>
      <c r="O1604" s="3">
        <f>SUM(P1603)</f>
        <v>0.35416666666666669</v>
      </c>
      <c r="P1604" s="4">
        <f>P1603+0.0208333333333333</f>
        <v>0.375</v>
      </c>
      <c r="Q1604" s="98" t="s">
        <v>29</v>
      </c>
      <c r="R1604" s="86" t="s">
        <v>937</v>
      </c>
      <c r="S1604" s="5">
        <f t="shared" ref="S1604:S1610" si="838">SUM(P1604-O1604)</f>
        <v>2.0833333333333315E-2</v>
      </c>
    </row>
    <row r="1605" spans="1:19" ht="10.5" customHeight="1" outlineLevel="1" x14ac:dyDescent="0.2">
      <c r="A1605" s="16"/>
      <c r="B1605" s="16"/>
      <c r="C1605" s="16"/>
      <c r="D1605" s="16"/>
      <c r="E1605" s="16"/>
      <c r="F1605" s="16"/>
      <c r="G1605" s="16"/>
      <c r="H1605" s="16"/>
      <c r="I1605" s="16"/>
      <c r="J1605" s="16">
        <f t="shared" si="837"/>
        <v>2.0833333333333315E-2</v>
      </c>
      <c r="K1605" s="16"/>
      <c r="L1605" s="16"/>
      <c r="M1605" s="16"/>
      <c r="N1605" s="2">
        <f>N1603</f>
        <v>43467</v>
      </c>
      <c r="O1605" s="3">
        <f t="shared" ref="O1605:O1620" si="839">SUM(P1604)</f>
        <v>0.375</v>
      </c>
      <c r="P1605" s="4">
        <f t="shared" ref="P1605:P1620" si="840">P1604+0.0208333333333333</f>
        <v>0.39583333333333331</v>
      </c>
      <c r="Q1605" s="98" t="s">
        <v>29</v>
      </c>
      <c r="R1605" s="86" t="s">
        <v>937</v>
      </c>
      <c r="S1605" s="5">
        <f t="shared" si="838"/>
        <v>2.0833333333333315E-2</v>
      </c>
    </row>
    <row r="1606" spans="1:19" ht="10.5" customHeight="1" outlineLevel="1" x14ac:dyDescent="0.2">
      <c r="A1606" s="16"/>
      <c r="B1606" s="16"/>
      <c r="C1606" s="16"/>
      <c r="D1606" s="16"/>
      <c r="E1606" s="16"/>
      <c r="F1606" s="16"/>
      <c r="G1606" s="16"/>
      <c r="H1606" s="16"/>
      <c r="I1606" s="16"/>
      <c r="J1606" s="16">
        <f t="shared" si="837"/>
        <v>2.0833333333333315E-2</v>
      </c>
      <c r="K1606" s="16"/>
      <c r="L1606" s="16"/>
      <c r="M1606" s="16"/>
      <c r="N1606" s="2">
        <f>N1603</f>
        <v>43467</v>
      </c>
      <c r="O1606" s="3">
        <f t="shared" si="839"/>
        <v>0.39583333333333331</v>
      </c>
      <c r="P1606" s="4">
        <f t="shared" si="840"/>
        <v>0.41666666666666663</v>
      </c>
      <c r="Q1606" s="98" t="s">
        <v>29</v>
      </c>
      <c r="R1606" s="86" t="s">
        <v>937</v>
      </c>
      <c r="S1606" s="5">
        <f t="shared" si="838"/>
        <v>2.0833333333333315E-2</v>
      </c>
    </row>
    <row r="1607" spans="1:19" ht="10.5" customHeight="1" outlineLevel="1" x14ac:dyDescent="0.2">
      <c r="A1607" s="16"/>
      <c r="B1607" s="16"/>
      <c r="C1607" s="16"/>
      <c r="D1607" s="16"/>
      <c r="E1607" s="16"/>
      <c r="F1607" s="16"/>
      <c r="G1607" s="16"/>
      <c r="H1607" s="16"/>
      <c r="I1607" s="16"/>
      <c r="J1607" s="16">
        <f t="shared" si="837"/>
        <v>2.0833333333333315E-2</v>
      </c>
      <c r="K1607" s="16"/>
      <c r="L1607" s="16"/>
      <c r="M1607" s="16"/>
      <c r="N1607" s="2">
        <f>N1603</f>
        <v>43467</v>
      </c>
      <c r="O1607" s="3">
        <f t="shared" si="839"/>
        <v>0.41666666666666663</v>
      </c>
      <c r="P1607" s="4">
        <f t="shared" si="840"/>
        <v>0.43749999999999994</v>
      </c>
      <c r="Q1607" s="98" t="s">
        <v>29</v>
      </c>
      <c r="R1607" s="86" t="s">
        <v>937</v>
      </c>
      <c r="S1607" s="5">
        <f t="shared" si="838"/>
        <v>2.0833333333333315E-2</v>
      </c>
    </row>
    <row r="1608" spans="1:19" ht="10.5" customHeight="1" outlineLevel="1" x14ac:dyDescent="0.2">
      <c r="A1608" s="16"/>
      <c r="B1608" s="16"/>
      <c r="C1608" s="16"/>
      <c r="D1608" s="16"/>
      <c r="E1608" s="16"/>
      <c r="F1608" s="16"/>
      <c r="G1608" s="16"/>
      <c r="H1608" s="16"/>
      <c r="I1608" s="16"/>
      <c r="J1608" s="16">
        <f t="shared" si="837"/>
        <v>2.0833333333333315E-2</v>
      </c>
      <c r="K1608" s="16"/>
      <c r="L1608" s="16"/>
      <c r="M1608" s="16"/>
      <c r="N1608" s="2">
        <f>N1603</f>
        <v>43467</v>
      </c>
      <c r="O1608" s="3">
        <f t="shared" si="839"/>
        <v>0.43749999999999994</v>
      </c>
      <c r="P1608" s="4">
        <f t="shared" si="840"/>
        <v>0.45833333333333326</v>
      </c>
      <c r="Q1608" s="98" t="s">
        <v>29</v>
      </c>
      <c r="R1608" s="86" t="s">
        <v>937</v>
      </c>
      <c r="S1608" s="5">
        <f t="shared" si="838"/>
        <v>2.0833333333333315E-2</v>
      </c>
    </row>
    <row r="1609" spans="1:19" ht="10.5" customHeight="1" outlineLevel="1" x14ac:dyDescent="0.2">
      <c r="A1609" s="16"/>
      <c r="B1609" s="16"/>
      <c r="C1609" s="16"/>
      <c r="D1609" s="16"/>
      <c r="E1609" s="16"/>
      <c r="F1609" s="16"/>
      <c r="G1609" s="16"/>
      <c r="H1609" s="16"/>
      <c r="I1609" s="16"/>
      <c r="J1609" s="16">
        <f t="shared" si="837"/>
        <v>2.0833333333333315E-2</v>
      </c>
      <c r="K1609" s="16"/>
      <c r="L1609" s="16"/>
      <c r="M1609" s="16"/>
      <c r="N1609" s="2">
        <f>N1603</f>
        <v>43467</v>
      </c>
      <c r="O1609" s="3">
        <f t="shared" si="839"/>
        <v>0.45833333333333326</v>
      </c>
      <c r="P1609" s="4">
        <f t="shared" si="840"/>
        <v>0.47916666666666657</v>
      </c>
      <c r="Q1609" s="98" t="s">
        <v>29</v>
      </c>
      <c r="R1609" s="86" t="s">
        <v>937</v>
      </c>
      <c r="S1609" s="5">
        <f t="shared" si="838"/>
        <v>2.0833333333333315E-2</v>
      </c>
    </row>
    <row r="1610" spans="1:19" ht="10.5" customHeight="1" outlineLevel="1" x14ac:dyDescent="0.2">
      <c r="A1610" s="16"/>
      <c r="B1610" s="16"/>
      <c r="C1610" s="16"/>
      <c r="D1610" s="16"/>
      <c r="E1610" s="13"/>
      <c r="F1610" s="16"/>
      <c r="G1610" s="16"/>
      <c r="H1610" s="16"/>
      <c r="I1610" s="16"/>
      <c r="J1610" s="16">
        <f t="shared" si="837"/>
        <v>2.0833333333333315E-2</v>
      </c>
      <c r="K1610" s="16"/>
      <c r="L1610" s="16"/>
      <c r="M1610" s="16"/>
      <c r="N1610" s="2">
        <f>N1603</f>
        <v>43467</v>
      </c>
      <c r="O1610" s="3">
        <f t="shared" si="839"/>
        <v>0.47916666666666657</v>
      </c>
      <c r="P1610" s="4">
        <f t="shared" si="840"/>
        <v>0.49999999999999989</v>
      </c>
      <c r="Q1610" s="98" t="s">
        <v>29</v>
      </c>
      <c r="R1610" s="86" t="s">
        <v>937</v>
      </c>
      <c r="S1610" s="5">
        <f t="shared" si="838"/>
        <v>2.0833333333333315E-2</v>
      </c>
    </row>
    <row r="1611" spans="1:19" ht="10.5" customHeight="1" outlineLevel="1" x14ac:dyDescent="0.2">
      <c r="A1611" s="16"/>
      <c r="B1611" s="16"/>
      <c r="C1611" s="16"/>
      <c r="D1611" s="16"/>
      <c r="E1611" s="13"/>
      <c r="F1611" s="16"/>
      <c r="G1611" s="16"/>
      <c r="H1611" s="16"/>
      <c r="I1611" s="16"/>
      <c r="J1611" s="16">
        <f t="shared" si="837"/>
        <v>2.0833333333333259E-2</v>
      </c>
      <c r="K1611" s="16"/>
      <c r="L1611" s="16"/>
      <c r="M1611" s="16"/>
      <c r="N1611" s="2">
        <f>N1603</f>
        <v>43467</v>
      </c>
      <c r="O1611" s="3">
        <f t="shared" si="839"/>
        <v>0.49999999999999989</v>
      </c>
      <c r="P1611" s="4">
        <f t="shared" si="840"/>
        <v>0.52083333333333315</v>
      </c>
      <c r="Q1611" s="98" t="s">
        <v>29</v>
      </c>
      <c r="R1611" s="86" t="s">
        <v>937</v>
      </c>
      <c r="S1611" s="5">
        <f>SUM(P1611-O1611)</f>
        <v>2.0833333333333259E-2</v>
      </c>
    </row>
    <row r="1612" spans="1:19" ht="10.5" customHeight="1" outlineLevel="1" x14ac:dyDescent="0.2">
      <c r="A1612" s="16"/>
      <c r="B1612" s="16"/>
      <c r="C1612" s="16"/>
      <c r="D1612" s="16"/>
      <c r="E1612" s="13"/>
      <c r="F1612" s="16"/>
      <c r="G1612" s="16"/>
      <c r="H1612" s="16"/>
      <c r="I1612" s="16"/>
      <c r="J1612" s="16"/>
      <c r="K1612" s="16"/>
      <c r="L1612" s="16"/>
      <c r="M1612" s="16"/>
      <c r="N1612" s="2">
        <f>N1603</f>
        <v>43467</v>
      </c>
      <c r="O1612" s="3">
        <f t="shared" si="839"/>
        <v>0.52083333333333315</v>
      </c>
      <c r="P1612" s="4">
        <f t="shared" si="840"/>
        <v>0.54166666666666641</v>
      </c>
      <c r="Q1612" s="98" t="s">
        <v>23</v>
      </c>
      <c r="R1612" s="86" t="s">
        <v>44</v>
      </c>
      <c r="S1612" s="5"/>
    </row>
    <row r="1613" spans="1:19" ht="10.5" customHeight="1" outlineLevel="1" x14ac:dyDescent="0.2">
      <c r="A1613" s="16"/>
      <c r="B1613" s="16"/>
      <c r="C1613" s="16"/>
      <c r="D1613" s="16"/>
      <c r="E1613" s="16"/>
      <c r="F1613" s="16"/>
      <c r="G1613" s="16"/>
      <c r="H1613" s="16"/>
      <c r="I1613" s="16"/>
      <c r="J1613" s="16"/>
      <c r="K1613" s="16"/>
      <c r="L1613" s="16"/>
      <c r="M1613" s="16"/>
      <c r="N1613" s="2">
        <f>N1603</f>
        <v>43467</v>
      </c>
      <c r="O1613" s="3">
        <f t="shared" si="839"/>
        <v>0.54166666666666641</v>
      </c>
      <c r="P1613" s="4">
        <f t="shared" si="840"/>
        <v>0.56249999999999967</v>
      </c>
      <c r="Q1613" s="98" t="s">
        <v>23</v>
      </c>
      <c r="R1613" s="86" t="s">
        <v>44</v>
      </c>
      <c r="S1613" s="5"/>
    </row>
    <row r="1614" spans="1:19" ht="10.5" customHeight="1" outlineLevel="1" x14ac:dyDescent="0.2">
      <c r="A1614" s="16"/>
      <c r="B1614" s="16"/>
      <c r="C1614" s="16"/>
      <c r="D1614" s="16"/>
      <c r="E1614" s="16"/>
      <c r="F1614" s="16"/>
      <c r="G1614" s="16"/>
      <c r="H1614" s="16"/>
      <c r="I1614" s="16"/>
      <c r="J1614" s="16">
        <f t="shared" ref="J1614:J1620" si="841">S1614</f>
        <v>2.0833333333333259E-2</v>
      </c>
      <c r="K1614" s="16"/>
      <c r="L1614" s="16"/>
      <c r="M1614" s="16"/>
      <c r="N1614" s="2">
        <f>N1603</f>
        <v>43467</v>
      </c>
      <c r="O1614" s="3">
        <f t="shared" si="839"/>
        <v>0.56249999999999967</v>
      </c>
      <c r="P1614" s="4">
        <f t="shared" si="840"/>
        <v>0.58333333333333293</v>
      </c>
      <c r="Q1614" s="98" t="s">
        <v>29</v>
      </c>
      <c r="R1614" s="86" t="s">
        <v>937</v>
      </c>
      <c r="S1614" s="5">
        <f t="shared" ref="S1614:S1618" si="842">SUM(P1614-O1614)</f>
        <v>2.0833333333333259E-2</v>
      </c>
    </row>
    <row r="1615" spans="1:19" ht="10.5" customHeight="1" outlineLevel="1" x14ac:dyDescent="0.2">
      <c r="A1615" s="16"/>
      <c r="B1615" s="16"/>
      <c r="C1615" s="16"/>
      <c r="D1615" s="16"/>
      <c r="E1615" s="16"/>
      <c r="F1615" s="16"/>
      <c r="G1615" s="16"/>
      <c r="H1615" s="16"/>
      <c r="I1615" s="16"/>
      <c r="J1615" s="16">
        <f t="shared" si="841"/>
        <v>2.0833333333333259E-2</v>
      </c>
      <c r="K1615" s="16"/>
      <c r="L1615" s="16"/>
      <c r="M1615" s="16"/>
      <c r="N1615" s="2">
        <f>N1603</f>
        <v>43467</v>
      </c>
      <c r="O1615" s="3">
        <f t="shared" si="839"/>
        <v>0.58333333333333293</v>
      </c>
      <c r="P1615" s="4">
        <f t="shared" si="840"/>
        <v>0.60416666666666619</v>
      </c>
      <c r="Q1615" s="98" t="s">
        <v>29</v>
      </c>
      <c r="R1615" s="86" t="s">
        <v>937</v>
      </c>
      <c r="S1615" s="5">
        <f t="shared" si="842"/>
        <v>2.0833333333333259E-2</v>
      </c>
    </row>
    <row r="1616" spans="1:19" ht="10.5" customHeight="1" outlineLevel="1" x14ac:dyDescent="0.2">
      <c r="B1616" s="16"/>
      <c r="C1616" s="16"/>
      <c r="D1616" s="16"/>
      <c r="E1616" s="16"/>
      <c r="F1616" s="16"/>
      <c r="G1616" s="16"/>
      <c r="H1616" s="16"/>
      <c r="I1616" s="16"/>
      <c r="J1616" s="16">
        <f t="shared" si="841"/>
        <v>2.0833333333333259E-2</v>
      </c>
      <c r="K1616" s="16"/>
      <c r="L1616" s="16"/>
      <c r="M1616" s="16"/>
      <c r="N1616" s="2">
        <f>N1603</f>
        <v>43467</v>
      </c>
      <c r="O1616" s="3">
        <f t="shared" si="839"/>
        <v>0.60416666666666619</v>
      </c>
      <c r="P1616" s="4">
        <f t="shared" si="840"/>
        <v>0.62499999999999944</v>
      </c>
      <c r="Q1616" s="98" t="s">
        <v>29</v>
      </c>
      <c r="R1616" s="86" t="s">
        <v>937</v>
      </c>
      <c r="S1616" s="5">
        <f t="shared" si="842"/>
        <v>2.0833333333333259E-2</v>
      </c>
    </row>
    <row r="1617" spans="1:19" ht="10.5" customHeight="1" outlineLevel="1" x14ac:dyDescent="0.2">
      <c r="B1617" s="16"/>
      <c r="C1617" s="16"/>
      <c r="D1617" s="16"/>
      <c r="E1617" s="16"/>
      <c r="F1617" s="16"/>
      <c r="G1617" s="16"/>
      <c r="H1617" s="16"/>
      <c r="I1617" s="16"/>
      <c r="J1617" s="16">
        <f t="shared" si="841"/>
        <v>2.0833333333333259E-2</v>
      </c>
      <c r="K1617" s="16"/>
      <c r="L1617" s="16"/>
      <c r="M1617" s="16"/>
      <c r="N1617" s="2">
        <f>N1603</f>
        <v>43467</v>
      </c>
      <c r="O1617" s="3">
        <f t="shared" si="839"/>
        <v>0.62499999999999944</v>
      </c>
      <c r="P1617" s="4">
        <f t="shared" si="840"/>
        <v>0.6458333333333327</v>
      </c>
      <c r="Q1617" s="98" t="s">
        <v>29</v>
      </c>
      <c r="R1617" s="86" t="s">
        <v>937</v>
      </c>
      <c r="S1617" s="5">
        <f t="shared" si="842"/>
        <v>2.0833333333333259E-2</v>
      </c>
    </row>
    <row r="1618" spans="1:19" ht="10.5" customHeight="1" outlineLevel="1" x14ac:dyDescent="0.2">
      <c r="B1618" s="16"/>
      <c r="C1618" s="16"/>
      <c r="D1618" s="16"/>
      <c r="E1618" s="16"/>
      <c r="F1618" s="16"/>
      <c r="G1618" s="16"/>
      <c r="H1618" s="16"/>
      <c r="I1618" s="16"/>
      <c r="J1618" s="16">
        <f t="shared" si="841"/>
        <v>2.0833333333333259E-2</v>
      </c>
      <c r="K1618" s="16"/>
      <c r="L1618" s="16"/>
      <c r="M1618" s="16"/>
      <c r="N1618" s="2">
        <f>N1603</f>
        <v>43467</v>
      </c>
      <c r="O1618" s="3">
        <f t="shared" si="839"/>
        <v>0.6458333333333327</v>
      </c>
      <c r="P1618" s="4">
        <f t="shared" si="840"/>
        <v>0.66666666666666596</v>
      </c>
      <c r="Q1618" s="98" t="s">
        <v>29</v>
      </c>
      <c r="R1618" s="86" t="s">
        <v>937</v>
      </c>
      <c r="S1618" s="5">
        <f t="shared" si="842"/>
        <v>2.0833333333333259E-2</v>
      </c>
    </row>
    <row r="1619" spans="1:19" ht="10.5" customHeight="1" outlineLevel="1" x14ac:dyDescent="0.2">
      <c r="B1619" s="16"/>
      <c r="C1619" s="16"/>
      <c r="D1619" s="16"/>
      <c r="E1619" s="16"/>
      <c r="F1619" s="16"/>
      <c r="G1619" s="16"/>
      <c r="H1619" s="16"/>
      <c r="I1619" s="16"/>
      <c r="J1619" s="16">
        <f t="shared" si="841"/>
        <v>2.0833333333333259E-2</v>
      </c>
      <c r="K1619" s="16"/>
      <c r="L1619" s="16"/>
      <c r="M1619" s="16"/>
      <c r="N1619" s="2">
        <f>N1603</f>
        <v>43467</v>
      </c>
      <c r="O1619" s="3">
        <f t="shared" si="839"/>
        <v>0.66666666666666596</v>
      </c>
      <c r="P1619" s="4">
        <f t="shared" si="840"/>
        <v>0.68749999999999922</v>
      </c>
      <c r="Q1619" s="98" t="s">
        <v>29</v>
      </c>
      <c r="R1619" s="86" t="s">
        <v>937</v>
      </c>
      <c r="S1619" s="5">
        <f>SUM(P1619-O1619)</f>
        <v>2.0833333333333259E-2</v>
      </c>
    </row>
    <row r="1620" spans="1:19" ht="10.5" customHeight="1" outlineLevel="1" thickBot="1" x14ac:dyDescent="0.25">
      <c r="B1620" s="16"/>
      <c r="C1620" s="16"/>
      <c r="D1620" s="16"/>
      <c r="E1620" s="16"/>
      <c r="F1620" s="16"/>
      <c r="G1620" s="16"/>
      <c r="H1620" s="16"/>
      <c r="I1620" s="16"/>
      <c r="J1620" s="16">
        <f t="shared" si="841"/>
        <v>2.0833333333333259E-2</v>
      </c>
      <c r="K1620" s="16"/>
      <c r="L1620" s="16"/>
      <c r="M1620" s="16"/>
      <c r="N1620" s="2">
        <f>N1603</f>
        <v>43467</v>
      </c>
      <c r="O1620" s="3">
        <f t="shared" si="839"/>
        <v>0.68749999999999922</v>
      </c>
      <c r="P1620" s="4">
        <f t="shared" si="840"/>
        <v>0.70833333333333248</v>
      </c>
      <c r="Q1620" s="98" t="s">
        <v>29</v>
      </c>
      <c r="R1620" s="86" t="s">
        <v>937</v>
      </c>
      <c r="S1620" s="5">
        <f>SUM(P1620-O1620)</f>
        <v>2.0833333333333259E-2</v>
      </c>
    </row>
    <row r="1621" spans="1:19" ht="10.5" customHeight="1" outlineLevel="1" x14ac:dyDescent="0.2">
      <c r="A1621" s="17">
        <f t="shared" ref="A1621:M1621" si="843">SUM(A1604:A1620)</f>
        <v>0</v>
      </c>
      <c r="B1621" s="17">
        <f t="shared" si="843"/>
        <v>0</v>
      </c>
      <c r="C1621" s="17">
        <f t="shared" si="843"/>
        <v>0</v>
      </c>
      <c r="D1621" s="17">
        <f t="shared" si="843"/>
        <v>0</v>
      </c>
      <c r="E1621" s="17">
        <f t="shared" si="843"/>
        <v>0</v>
      </c>
      <c r="F1621" s="17">
        <f t="shared" si="843"/>
        <v>0</v>
      </c>
      <c r="G1621" s="17">
        <f t="shared" si="843"/>
        <v>0</v>
      </c>
      <c r="H1621" s="17">
        <f t="shared" si="843"/>
        <v>0</v>
      </c>
      <c r="I1621" s="17">
        <f t="shared" si="843"/>
        <v>0</v>
      </c>
      <c r="J1621" s="17">
        <f t="shared" si="843"/>
        <v>0.31249999999999928</v>
      </c>
      <c r="K1621" s="17">
        <f t="shared" si="843"/>
        <v>0</v>
      </c>
      <c r="L1621" s="17">
        <f t="shared" si="843"/>
        <v>0</v>
      </c>
      <c r="M1621" s="17">
        <f t="shared" si="843"/>
        <v>0</v>
      </c>
      <c r="N1621" s="55" t="b">
        <f>SUM(A1621:M1621) = S1621</f>
        <v>1</v>
      </c>
      <c r="O1621" s="23"/>
      <c r="P1621" s="23"/>
      <c r="Q1621" s="49"/>
      <c r="R1621" s="49"/>
      <c r="S1621" s="17">
        <f>SUM(S1604:S1620)</f>
        <v>0.31249999999999928</v>
      </c>
    </row>
    <row r="1622" spans="1:19" ht="10.5" customHeight="1" outlineLevel="1" x14ac:dyDescent="0.2">
      <c r="A1622" s="18">
        <f t="shared" ref="A1622:E1622" si="844">(A1621-INT(A1621))*24</f>
        <v>0</v>
      </c>
      <c r="B1622" s="18">
        <f t="shared" si="844"/>
        <v>0</v>
      </c>
      <c r="C1622" s="18">
        <f t="shared" si="844"/>
        <v>0</v>
      </c>
      <c r="D1622" s="18">
        <f t="shared" si="844"/>
        <v>0</v>
      </c>
      <c r="E1622" s="18">
        <f t="shared" si="844"/>
        <v>0</v>
      </c>
      <c r="F1622" s="18">
        <f>(F1621-INT(F1621))*24</f>
        <v>0</v>
      </c>
      <c r="G1622" s="18">
        <f>(G1621-INT(G1621))*24</f>
        <v>0</v>
      </c>
      <c r="H1622" s="18">
        <f>(H1621-INT(H1621))*24</f>
        <v>0</v>
      </c>
      <c r="I1622" s="18">
        <f>(I1621-INT(I1621))*24</f>
        <v>0</v>
      </c>
      <c r="J1622" s="18">
        <f t="shared" ref="J1622:M1622" si="845">(J1621-INT(J1621))*24</f>
        <v>7.4999999999999822</v>
      </c>
      <c r="K1622" s="18">
        <f t="shared" si="845"/>
        <v>0</v>
      </c>
      <c r="L1622" s="18">
        <f t="shared" si="845"/>
        <v>0</v>
      </c>
      <c r="M1622" s="57">
        <f t="shared" si="845"/>
        <v>0</v>
      </c>
      <c r="N1622" s="26">
        <f>SUM(A1622:M1622)</f>
        <v>7.4999999999999822</v>
      </c>
      <c r="O1622" s="24"/>
      <c r="P1622" s="24"/>
      <c r="Q1622" s="50"/>
      <c r="R1622" s="50"/>
      <c r="S1622" s="52"/>
    </row>
    <row r="1623" spans="1:19" ht="10.5" customHeight="1" outlineLevel="1" thickBot="1" x14ac:dyDescent="0.25">
      <c r="A1623" s="27"/>
      <c r="B1623" s="19"/>
      <c r="C1623" s="19"/>
      <c r="D1623" s="20">
        <f>SUM(A1622:D1622)</f>
        <v>0</v>
      </c>
      <c r="E1623" s="20">
        <f t="shared" ref="E1623:M1623" si="846">E1622</f>
        <v>0</v>
      </c>
      <c r="F1623" s="20">
        <f t="shared" si="846"/>
        <v>0</v>
      </c>
      <c r="G1623" s="20">
        <f t="shared" si="846"/>
        <v>0</v>
      </c>
      <c r="H1623" s="20">
        <f t="shared" si="846"/>
        <v>0</v>
      </c>
      <c r="I1623" s="20">
        <f t="shared" si="846"/>
        <v>0</v>
      </c>
      <c r="J1623" s="20">
        <f t="shared" si="846"/>
        <v>7.4999999999999822</v>
      </c>
      <c r="K1623" s="20">
        <f t="shared" si="846"/>
        <v>0</v>
      </c>
      <c r="L1623" s="20">
        <f t="shared" si="846"/>
        <v>0</v>
      </c>
      <c r="M1623" s="58">
        <f t="shared" si="846"/>
        <v>0</v>
      </c>
      <c r="N1623" s="60">
        <f>S1623</f>
        <v>0.31249999999999928</v>
      </c>
      <c r="O1623" s="25"/>
      <c r="P1623" s="25"/>
      <c r="Q1623" s="51"/>
      <c r="R1623" s="51"/>
      <c r="S1623" s="54">
        <f>SUM(S1621:S1622)</f>
        <v>0.31249999999999928</v>
      </c>
    </row>
    <row r="1624" spans="1:19" ht="10.5" customHeight="1" outlineLevel="1" thickBot="1" x14ac:dyDescent="0.25">
      <c r="A1624" s="39"/>
      <c r="B1624" s="40" t="s">
        <v>252</v>
      </c>
      <c r="C1624" s="40" t="s">
        <v>19</v>
      </c>
      <c r="D1624" s="40" t="s">
        <v>3</v>
      </c>
      <c r="E1624" s="59" t="s">
        <v>24</v>
      </c>
      <c r="F1624" s="40" t="s">
        <v>12</v>
      </c>
      <c r="G1624" s="39" t="s">
        <v>10</v>
      </c>
      <c r="H1624" s="39" t="s">
        <v>11</v>
      </c>
      <c r="I1624" s="39" t="s">
        <v>15</v>
      </c>
      <c r="J1624" s="39" t="s">
        <v>13</v>
      </c>
      <c r="K1624" s="39" t="s">
        <v>368</v>
      </c>
      <c r="L1624" s="39" t="s">
        <v>687</v>
      </c>
      <c r="M1624" s="59" t="s">
        <v>26</v>
      </c>
      <c r="N1624" s="56">
        <f>N1603+1</f>
        <v>43468</v>
      </c>
      <c r="O1624" s="4">
        <v>0.35416666666666669</v>
      </c>
      <c r="P1624" s="4">
        <f>O1624</f>
        <v>0.35416666666666669</v>
      </c>
      <c r="Q1624" s="47" t="s">
        <v>23</v>
      </c>
      <c r="R1624" s="86" t="s">
        <v>661</v>
      </c>
      <c r="S1624" s="5">
        <f t="shared" ref="S1624" si="847">SUM(P1624-O1624)</f>
        <v>0</v>
      </c>
    </row>
    <row r="1625" spans="1:19" ht="10.5" customHeight="1" outlineLevel="1" x14ac:dyDescent="0.2">
      <c r="B1625" s="16">
        <f>S1625</f>
        <v>2.0833333333333315E-2</v>
      </c>
      <c r="C1625" s="13"/>
      <c r="D1625" s="16"/>
      <c r="E1625" s="16"/>
      <c r="F1625" s="16"/>
      <c r="G1625" s="16"/>
      <c r="H1625" s="16"/>
      <c r="J1625" s="16"/>
      <c r="M1625" s="16"/>
      <c r="N1625" s="2">
        <f>N1624</f>
        <v>43468</v>
      </c>
      <c r="O1625" s="3">
        <f>SUM(P1624)</f>
        <v>0.35416666666666669</v>
      </c>
      <c r="P1625" s="4">
        <f>P1624+0.0208333333333333</f>
        <v>0.375</v>
      </c>
      <c r="Q1625" s="98" t="s">
        <v>252</v>
      </c>
      <c r="R1625" s="86" t="s">
        <v>939</v>
      </c>
      <c r="S1625" s="5">
        <f t="shared" ref="S1625:S1626" si="848">SUM(P1625-O1625)</f>
        <v>2.0833333333333315E-2</v>
      </c>
    </row>
    <row r="1626" spans="1:19" ht="10.5" customHeight="1" outlineLevel="1" x14ac:dyDescent="0.2">
      <c r="B1626" s="16">
        <f>S1626</f>
        <v>2.0833333333333315E-2</v>
      </c>
      <c r="C1626" s="13"/>
      <c r="D1626" s="16"/>
      <c r="E1626" s="16"/>
      <c r="F1626" s="16"/>
      <c r="G1626" s="16"/>
      <c r="H1626" s="16"/>
      <c r="I1626" s="16"/>
      <c r="J1626" s="16"/>
      <c r="K1626" s="16"/>
      <c r="M1626" s="16"/>
      <c r="N1626" s="2">
        <f>N1624</f>
        <v>43468</v>
      </c>
      <c r="O1626" s="3">
        <f t="shared" ref="O1626:O1641" si="849">SUM(P1625)</f>
        <v>0.375</v>
      </c>
      <c r="P1626" s="4">
        <f t="shared" ref="P1626:P1641" si="850">P1625+0.0208333333333333</f>
        <v>0.39583333333333331</v>
      </c>
      <c r="Q1626" s="98" t="s">
        <v>252</v>
      </c>
      <c r="R1626" s="86" t="s">
        <v>939</v>
      </c>
      <c r="S1626" s="5">
        <f t="shared" si="848"/>
        <v>2.0833333333333315E-2</v>
      </c>
    </row>
    <row r="1627" spans="1:19" ht="10.5" customHeight="1" outlineLevel="1" x14ac:dyDescent="0.2">
      <c r="B1627" s="16"/>
      <c r="C1627" s="13"/>
      <c r="D1627" s="5">
        <f>S1627</f>
        <v>2.0833333333333315E-2</v>
      </c>
      <c r="E1627" s="16"/>
      <c r="F1627" s="16"/>
      <c r="G1627" s="16"/>
      <c r="H1627" s="16"/>
      <c r="I1627" s="16"/>
      <c r="J1627" s="16"/>
      <c r="K1627" s="16"/>
      <c r="L1627" s="16"/>
      <c r="M1627" s="13"/>
      <c r="N1627" s="2">
        <f>N1624</f>
        <v>43468</v>
      </c>
      <c r="O1627" s="3">
        <f t="shared" si="849"/>
        <v>0.39583333333333331</v>
      </c>
      <c r="P1627" s="4">
        <f t="shared" si="850"/>
        <v>0.41666666666666663</v>
      </c>
      <c r="Q1627" s="98" t="s">
        <v>3</v>
      </c>
      <c r="R1627" s="86" t="s">
        <v>940</v>
      </c>
      <c r="S1627" s="5">
        <f>SUM(P1627-O1627)</f>
        <v>2.0833333333333315E-2</v>
      </c>
    </row>
    <row r="1628" spans="1:19" ht="10.5" customHeight="1" outlineLevel="1" x14ac:dyDescent="0.2">
      <c r="B1628" s="16"/>
      <c r="C1628" s="13"/>
      <c r="D1628" s="16">
        <f>S1628</f>
        <v>2.0833333333333315E-2</v>
      </c>
      <c r="E1628" s="16"/>
      <c r="F1628" s="16"/>
      <c r="G1628" s="16"/>
      <c r="H1628" s="16"/>
      <c r="I1628" s="16"/>
      <c r="J1628" s="16"/>
      <c r="K1628" s="16"/>
      <c r="L1628" s="16"/>
      <c r="M1628" s="16"/>
      <c r="N1628" s="2">
        <f>N1624</f>
        <v>43468</v>
      </c>
      <c r="O1628" s="3">
        <f t="shared" si="849"/>
        <v>0.41666666666666663</v>
      </c>
      <c r="P1628" s="4">
        <f t="shared" si="850"/>
        <v>0.43749999999999994</v>
      </c>
      <c r="Q1628" s="98" t="s">
        <v>3</v>
      </c>
      <c r="R1628" s="86" t="s">
        <v>940</v>
      </c>
      <c r="S1628" s="5">
        <f>SUM(P1628-O1628)</f>
        <v>2.0833333333333315E-2</v>
      </c>
    </row>
    <row r="1629" spans="1:19" ht="10.5" customHeight="1" outlineLevel="1" x14ac:dyDescent="0.2">
      <c r="B1629" s="16"/>
      <c r="C1629" s="13"/>
      <c r="D1629" s="16">
        <f>S1629</f>
        <v>2.0833333333333315E-2</v>
      </c>
      <c r="E1629" s="16"/>
      <c r="F1629" s="16"/>
      <c r="G1629" s="16"/>
      <c r="H1629" s="16"/>
      <c r="I1629" s="16"/>
      <c r="J1629" s="16"/>
      <c r="K1629" s="16"/>
      <c r="L1629" s="16"/>
      <c r="M1629" s="16"/>
      <c r="N1629" s="2">
        <f>N1624</f>
        <v>43468</v>
      </c>
      <c r="O1629" s="3">
        <f t="shared" si="849"/>
        <v>0.43749999999999994</v>
      </c>
      <c r="P1629" s="4">
        <f t="shared" si="850"/>
        <v>0.45833333333333326</v>
      </c>
      <c r="Q1629" s="98" t="s">
        <v>3</v>
      </c>
      <c r="R1629" s="86" t="s">
        <v>940</v>
      </c>
      <c r="S1629" s="5">
        <f>SUM(P1629-O1629)</f>
        <v>2.0833333333333315E-2</v>
      </c>
    </row>
    <row r="1630" spans="1:19" ht="10.5" customHeight="1" outlineLevel="1" x14ac:dyDescent="0.2">
      <c r="B1630" s="16">
        <f>S1630</f>
        <v>2.0833333333333315E-2</v>
      </c>
      <c r="C1630" s="13"/>
      <c r="D1630" s="16"/>
      <c r="E1630" s="16"/>
      <c r="F1630" s="16"/>
      <c r="G1630" s="16"/>
      <c r="H1630" s="16"/>
      <c r="I1630" s="16"/>
      <c r="J1630" s="16"/>
      <c r="K1630" s="16"/>
      <c r="L1630" s="16"/>
      <c r="M1630" s="16"/>
      <c r="N1630" s="2">
        <f>N1624</f>
        <v>43468</v>
      </c>
      <c r="O1630" s="3">
        <f t="shared" si="849"/>
        <v>0.45833333333333326</v>
      </c>
      <c r="P1630" s="4">
        <f t="shared" si="850"/>
        <v>0.47916666666666657</v>
      </c>
      <c r="Q1630" s="98" t="s">
        <v>252</v>
      </c>
      <c r="R1630" s="86" t="s">
        <v>939</v>
      </c>
      <c r="S1630" s="5">
        <f>SUM(P1630-O1630)</f>
        <v>2.0833333333333315E-2</v>
      </c>
    </row>
    <row r="1631" spans="1:19" ht="10.5" customHeight="1" outlineLevel="1" x14ac:dyDescent="0.2">
      <c r="B1631" s="16">
        <f>S1631</f>
        <v>2.0833333333333315E-2</v>
      </c>
      <c r="C1631" s="13"/>
      <c r="D1631" s="16"/>
      <c r="E1631" s="16"/>
      <c r="F1631" s="16"/>
      <c r="G1631" s="16"/>
      <c r="H1631" s="16"/>
      <c r="I1631" s="16"/>
      <c r="J1631" s="16"/>
      <c r="K1631" s="16"/>
      <c r="L1631" s="16"/>
      <c r="M1631" s="16"/>
      <c r="N1631" s="2">
        <f>N1624</f>
        <v>43468</v>
      </c>
      <c r="O1631" s="3">
        <f t="shared" si="849"/>
        <v>0.47916666666666657</v>
      </c>
      <c r="P1631" s="4">
        <f t="shared" si="850"/>
        <v>0.49999999999999989</v>
      </c>
      <c r="Q1631" s="98" t="s">
        <v>252</v>
      </c>
      <c r="R1631" s="86" t="s">
        <v>939</v>
      </c>
      <c r="S1631" s="5">
        <f t="shared" ref="S1631:S1632" si="851">SUM(P1631-O1631)</f>
        <v>2.0833333333333315E-2</v>
      </c>
    </row>
    <row r="1632" spans="1:19" ht="10.5" customHeight="1" outlineLevel="1" x14ac:dyDescent="0.2">
      <c r="B1632" s="16">
        <f>S1632</f>
        <v>2.0833333333333259E-2</v>
      </c>
      <c r="C1632" s="13"/>
      <c r="D1632" s="16"/>
      <c r="E1632" s="16"/>
      <c r="F1632" s="16"/>
      <c r="G1632" s="16"/>
      <c r="H1632" s="16"/>
      <c r="I1632" s="16"/>
      <c r="J1632" s="16"/>
      <c r="L1632" s="16"/>
      <c r="M1632" s="16"/>
      <c r="N1632" s="2">
        <f>N1624</f>
        <v>43468</v>
      </c>
      <c r="O1632" s="3">
        <f t="shared" si="849"/>
        <v>0.49999999999999989</v>
      </c>
      <c r="P1632" s="4">
        <f t="shared" si="850"/>
        <v>0.52083333333333315</v>
      </c>
      <c r="Q1632" s="98" t="s">
        <v>252</v>
      </c>
      <c r="R1632" s="86" t="s">
        <v>939</v>
      </c>
      <c r="S1632" s="5">
        <f t="shared" si="851"/>
        <v>2.0833333333333259E-2</v>
      </c>
    </row>
    <row r="1633" spans="1:19" ht="10.5" customHeight="1" outlineLevel="1" x14ac:dyDescent="0.2">
      <c r="B1633" s="16">
        <f t="shared" ref="B1633:B1641" si="852">S1633</f>
        <v>0</v>
      </c>
      <c r="C1633" s="13"/>
      <c r="D1633" s="16"/>
      <c r="E1633" s="16"/>
      <c r="F1633" s="16"/>
      <c r="G1633" s="16"/>
      <c r="H1633" s="16"/>
      <c r="I1633" s="16"/>
      <c r="J1633" s="16"/>
      <c r="K1633" s="16"/>
      <c r="L1633" s="16"/>
      <c r="M1633" s="16"/>
      <c r="N1633" s="2">
        <f>N1624</f>
        <v>43468</v>
      </c>
      <c r="O1633" s="3">
        <f t="shared" si="849"/>
        <v>0.52083333333333315</v>
      </c>
      <c r="P1633" s="4">
        <f t="shared" si="850"/>
        <v>0.54166666666666641</v>
      </c>
      <c r="Q1633" s="98" t="s">
        <v>23</v>
      </c>
      <c r="R1633" s="86" t="s">
        <v>44</v>
      </c>
      <c r="S1633" s="5"/>
    </row>
    <row r="1634" spans="1:19" ht="10.5" customHeight="1" outlineLevel="1" x14ac:dyDescent="0.2">
      <c r="B1634" s="16">
        <f t="shared" si="852"/>
        <v>0</v>
      </c>
      <c r="C1634" s="16"/>
      <c r="D1634" s="16"/>
      <c r="E1634" s="16"/>
      <c r="F1634" s="16"/>
      <c r="G1634" s="16"/>
      <c r="H1634" s="16"/>
      <c r="I1634" s="16"/>
      <c r="J1634" s="16"/>
      <c r="K1634" s="16"/>
      <c r="L1634" s="16"/>
      <c r="M1634" s="16"/>
      <c r="N1634" s="2">
        <f>N1624</f>
        <v>43468</v>
      </c>
      <c r="O1634" s="3">
        <f t="shared" si="849"/>
        <v>0.54166666666666641</v>
      </c>
      <c r="P1634" s="4">
        <f t="shared" si="850"/>
        <v>0.56249999999999967</v>
      </c>
      <c r="Q1634" s="98" t="s">
        <v>23</v>
      </c>
      <c r="R1634" s="86" t="s">
        <v>44</v>
      </c>
      <c r="S1634" s="5"/>
    </row>
    <row r="1635" spans="1:19" ht="10.5" customHeight="1" outlineLevel="1" x14ac:dyDescent="0.2">
      <c r="B1635" s="16">
        <f t="shared" si="852"/>
        <v>2.0833333333333259E-2</v>
      </c>
      <c r="C1635" s="16"/>
      <c r="D1635" s="16"/>
      <c r="E1635" s="16"/>
      <c r="F1635" s="16"/>
      <c r="G1635" s="16"/>
      <c r="H1635" s="16"/>
      <c r="I1635" s="16"/>
      <c r="J1635" s="16"/>
      <c r="K1635" s="16"/>
      <c r="L1635" s="16"/>
      <c r="M1635" s="16"/>
      <c r="N1635" s="2">
        <f>N1624</f>
        <v>43468</v>
      </c>
      <c r="O1635" s="3">
        <f t="shared" si="849"/>
        <v>0.56249999999999967</v>
      </c>
      <c r="P1635" s="4">
        <f t="shared" si="850"/>
        <v>0.58333333333333293</v>
      </c>
      <c r="Q1635" s="98" t="s">
        <v>252</v>
      </c>
      <c r="R1635" s="86" t="s">
        <v>939</v>
      </c>
      <c r="S1635" s="5">
        <f t="shared" ref="S1635:S1637" si="853">SUM(P1635-O1635)</f>
        <v>2.0833333333333259E-2</v>
      </c>
    </row>
    <row r="1636" spans="1:19" ht="10.5" customHeight="1" outlineLevel="1" x14ac:dyDescent="0.2">
      <c r="B1636" s="16">
        <f t="shared" si="852"/>
        <v>2.0833333333333259E-2</v>
      </c>
      <c r="C1636" s="16"/>
      <c r="D1636" s="16"/>
      <c r="E1636" s="16"/>
      <c r="F1636" s="16"/>
      <c r="G1636" s="16"/>
      <c r="H1636" s="16"/>
      <c r="I1636" s="16"/>
      <c r="J1636" s="16"/>
      <c r="K1636" s="16"/>
      <c r="L1636" s="16"/>
      <c r="M1636" s="16"/>
      <c r="N1636" s="2">
        <f>N1624</f>
        <v>43468</v>
      </c>
      <c r="O1636" s="3">
        <f t="shared" si="849"/>
        <v>0.58333333333333293</v>
      </c>
      <c r="P1636" s="4">
        <f t="shared" si="850"/>
        <v>0.60416666666666619</v>
      </c>
      <c r="Q1636" s="98" t="s">
        <v>252</v>
      </c>
      <c r="R1636" s="86" t="s">
        <v>939</v>
      </c>
      <c r="S1636" s="5">
        <f t="shared" si="853"/>
        <v>2.0833333333333259E-2</v>
      </c>
    </row>
    <row r="1637" spans="1:19" ht="10.5" customHeight="1" outlineLevel="1" x14ac:dyDescent="0.2">
      <c r="B1637" s="16">
        <f t="shared" si="852"/>
        <v>2.0833333333333259E-2</v>
      </c>
      <c r="C1637" s="16"/>
      <c r="D1637" s="16"/>
      <c r="E1637" s="16"/>
      <c r="F1637" s="16"/>
      <c r="G1637" s="16"/>
      <c r="H1637" s="16"/>
      <c r="I1637" s="16"/>
      <c r="J1637" s="16"/>
      <c r="K1637" s="16"/>
      <c r="L1637" s="16"/>
      <c r="M1637" s="16"/>
      <c r="N1637" s="2">
        <f>N1624</f>
        <v>43468</v>
      </c>
      <c r="O1637" s="3">
        <f t="shared" si="849"/>
        <v>0.60416666666666619</v>
      </c>
      <c r="P1637" s="4">
        <f t="shared" si="850"/>
        <v>0.62499999999999944</v>
      </c>
      <c r="Q1637" s="98" t="s">
        <v>252</v>
      </c>
      <c r="R1637" s="86" t="s">
        <v>939</v>
      </c>
      <c r="S1637" s="5">
        <f t="shared" si="853"/>
        <v>2.0833333333333259E-2</v>
      </c>
    </row>
    <row r="1638" spans="1:19" ht="10.5" customHeight="1" outlineLevel="1" x14ac:dyDescent="0.2">
      <c r="B1638" s="16">
        <f t="shared" si="852"/>
        <v>2.0833333333333259E-2</v>
      </c>
      <c r="C1638" s="16"/>
      <c r="D1638" s="16"/>
      <c r="E1638" s="16"/>
      <c r="F1638" s="16"/>
      <c r="G1638" s="16"/>
      <c r="H1638" s="16"/>
      <c r="I1638" s="16"/>
      <c r="J1638" s="16"/>
      <c r="K1638" s="16"/>
      <c r="L1638" s="16"/>
      <c r="M1638" s="16"/>
      <c r="N1638" s="2">
        <f>N1624</f>
        <v>43468</v>
      </c>
      <c r="O1638" s="3">
        <f t="shared" si="849"/>
        <v>0.62499999999999944</v>
      </c>
      <c r="P1638" s="4">
        <f t="shared" si="850"/>
        <v>0.6458333333333327</v>
      </c>
      <c r="Q1638" s="98" t="s">
        <v>252</v>
      </c>
      <c r="R1638" s="86" t="s">
        <v>939</v>
      </c>
      <c r="S1638" s="5">
        <f>SUM(P1638-O1638)</f>
        <v>2.0833333333333259E-2</v>
      </c>
    </row>
    <row r="1639" spans="1:19" ht="10.5" customHeight="1" outlineLevel="1" x14ac:dyDescent="0.2">
      <c r="B1639" s="16">
        <f t="shared" si="852"/>
        <v>2.0833333333333259E-2</v>
      </c>
      <c r="C1639" s="16"/>
      <c r="D1639" s="16"/>
      <c r="E1639" s="16"/>
      <c r="F1639" s="16"/>
      <c r="G1639" s="16"/>
      <c r="H1639" s="16"/>
      <c r="I1639" s="16"/>
      <c r="J1639" s="16"/>
      <c r="K1639" s="16"/>
      <c r="L1639" s="16"/>
      <c r="M1639" s="16"/>
      <c r="N1639" s="2">
        <f>N1624</f>
        <v>43468</v>
      </c>
      <c r="O1639" s="3">
        <f t="shared" si="849"/>
        <v>0.6458333333333327</v>
      </c>
      <c r="P1639" s="4">
        <f t="shared" si="850"/>
        <v>0.66666666666666596</v>
      </c>
      <c r="Q1639" s="98" t="s">
        <v>252</v>
      </c>
      <c r="R1639" s="86" t="s">
        <v>939</v>
      </c>
      <c r="S1639" s="5">
        <f>SUM(P1639-O1639)</f>
        <v>2.0833333333333259E-2</v>
      </c>
    </row>
    <row r="1640" spans="1:19" ht="10.5" customHeight="1" outlineLevel="1" x14ac:dyDescent="0.2">
      <c r="B1640" s="16">
        <f t="shared" si="852"/>
        <v>2.0833333333333259E-2</v>
      </c>
      <c r="C1640" s="16"/>
      <c r="D1640" s="16"/>
      <c r="E1640" s="16"/>
      <c r="F1640" s="16"/>
      <c r="G1640" s="16"/>
      <c r="H1640" s="16"/>
      <c r="I1640" s="16"/>
      <c r="J1640" s="16"/>
      <c r="K1640" s="16"/>
      <c r="L1640" s="16"/>
      <c r="M1640" s="16"/>
      <c r="N1640" s="2">
        <f>N1624</f>
        <v>43468</v>
      </c>
      <c r="O1640" s="3">
        <f t="shared" si="849"/>
        <v>0.66666666666666596</v>
      </c>
      <c r="P1640" s="4">
        <f t="shared" si="850"/>
        <v>0.68749999999999922</v>
      </c>
      <c r="Q1640" s="98" t="s">
        <v>252</v>
      </c>
      <c r="R1640" s="86" t="s">
        <v>939</v>
      </c>
      <c r="S1640" s="5">
        <f>SUM(P1640-O1640)</f>
        <v>2.0833333333333259E-2</v>
      </c>
    </row>
    <row r="1641" spans="1:19" ht="10.5" customHeight="1" outlineLevel="1" thickBot="1" x14ac:dyDescent="0.25">
      <c r="B1641" s="16">
        <f t="shared" si="852"/>
        <v>2.0833333333333259E-2</v>
      </c>
      <c r="C1641" s="16"/>
      <c r="D1641" s="16"/>
      <c r="E1641" s="16"/>
      <c r="F1641" s="16"/>
      <c r="G1641" s="16"/>
      <c r="H1641" s="16"/>
      <c r="I1641" s="16"/>
      <c r="J1641" s="16"/>
      <c r="K1641" s="16"/>
      <c r="L1641" s="16"/>
      <c r="M1641" s="16"/>
      <c r="N1641" s="2">
        <f>N1624</f>
        <v>43468</v>
      </c>
      <c r="O1641" s="3">
        <f t="shared" si="849"/>
        <v>0.68749999999999922</v>
      </c>
      <c r="P1641" s="4">
        <f t="shared" si="850"/>
        <v>0.70833333333333248</v>
      </c>
      <c r="Q1641" s="98" t="s">
        <v>252</v>
      </c>
      <c r="R1641" s="86" t="s">
        <v>939</v>
      </c>
      <c r="S1641" s="5">
        <f>SUM(P1641-O1641)</f>
        <v>2.0833333333333259E-2</v>
      </c>
    </row>
    <row r="1642" spans="1:19" ht="10.5" customHeight="1" outlineLevel="1" x14ac:dyDescent="0.2">
      <c r="A1642" s="17">
        <f t="shared" ref="A1642:M1642" si="854">SUM(A1625:A1641)</f>
        <v>0</v>
      </c>
      <c r="B1642" s="17">
        <f t="shared" si="854"/>
        <v>0.24999999999999933</v>
      </c>
      <c r="C1642" s="17">
        <f t="shared" si="854"/>
        <v>0</v>
      </c>
      <c r="D1642" s="17">
        <f t="shared" si="854"/>
        <v>6.2499999999999944E-2</v>
      </c>
      <c r="E1642" s="17">
        <f t="shared" si="854"/>
        <v>0</v>
      </c>
      <c r="F1642" s="17">
        <f t="shared" si="854"/>
        <v>0</v>
      </c>
      <c r="G1642" s="17">
        <f t="shared" si="854"/>
        <v>0</v>
      </c>
      <c r="H1642" s="17">
        <f t="shared" si="854"/>
        <v>0</v>
      </c>
      <c r="I1642" s="17">
        <f t="shared" si="854"/>
        <v>0</v>
      </c>
      <c r="J1642" s="17">
        <f t="shared" si="854"/>
        <v>0</v>
      </c>
      <c r="K1642" s="17">
        <f t="shared" si="854"/>
        <v>0</v>
      </c>
      <c r="L1642" s="17">
        <f t="shared" si="854"/>
        <v>0</v>
      </c>
      <c r="M1642" s="17">
        <f t="shared" si="854"/>
        <v>0</v>
      </c>
      <c r="N1642" s="55" t="b">
        <f>SUM(A1642:M1642) = S1642</f>
        <v>1</v>
      </c>
      <c r="O1642" s="23"/>
      <c r="P1642" s="23"/>
      <c r="Q1642" s="49"/>
      <c r="R1642" s="49"/>
      <c r="S1642" s="17">
        <f>SUM(S1625:S1641)</f>
        <v>0.31249999999999928</v>
      </c>
    </row>
    <row r="1643" spans="1:19" ht="10.5" customHeight="1" outlineLevel="1" x14ac:dyDescent="0.2">
      <c r="A1643" s="8">
        <f t="shared" ref="A1643:C1643" si="855">(A1642-INT(A1642))*24</f>
        <v>0</v>
      </c>
      <c r="B1643" s="8">
        <f t="shared" si="855"/>
        <v>5.999999999999984</v>
      </c>
      <c r="C1643" s="8">
        <f t="shared" si="855"/>
        <v>0</v>
      </c>
      <c r="D1643" s="18">
        <f>(D1642-INT(D1642))*24</f>
        <v>1.4999999999999987</v>
      </c>
      <c r="E1643" s="18">
        <f>(E1642-INT(E1642))*24</f>
        <v>0</v>
      </c>
      <c r="F1643" s="18">
        <f>(F1642-INT(F1642))*24</f>
        <v>0</v>
      </c>
      <c r="G1643" s="18">
        <f>(G1642-INT(G1642))*24</f>
        <v>0</v>
      </c>
      <c r="H1643" s="18">
        <f t="shared" ref="H1643:M1643" si="856">(H1642-INT(H1642))*24</f>
        <v>0</v>
      </c>
      <c r="I1643" s="18">
        <f t="shared" si="856"/>
        <v>0</v>
      </c>
      <c r="J1643" s="18">
        <f t="shared" si="856"/>
        <v>0</v>
      </c>
      <c r="K1643" s="18">
        <f t="shared" si="856"/>
        <v>0</v>
      </c>
      <c r="L1643" s="18">
        <f t="shared" si="856"/>
        <v>0</v>
      </c>
      <c r="M1643" s="57">
        <f t="shared" si="856"/>
        <v>0</v>
      </c>
      <c r="N1643" s="26">
        <f>SUM(A1643:M1643)</f>
        <v>7.4999999999999822</v>
      </c>
      <c r="O1643" s="24"/>
      <c r="P1643" s="24"/>
      <c r="Q1643" s="50"/>
      <c r="R1643" s="50"/>
      <c r="S1643" s="52"/>
    </row>
    <row r="1644" spans="1:19" ht="10.5" customHeight="1" outlineLevel="1" thickBot="1" x14ac:dyDescent="0.25">
      <c r="A1644" s="27"/>
      <c r="B1644" s="19"/>
      <c r="C1644" s="19"/>
      <c r="D1644" s="20">
        <f>SUM(A1643:D1643)</f>
        <v>7.4999999999999822</v>
      </c>
      <c r="E1644" s="20">
        <f t="shared" ref="E1644:M1644" si="857">E1643</f>
        <v>0</v>
      </c>
      <c r="F1644" s="20">
        <f t="shared" si="857"/>
        <v>0</v>
      </c>
      <c r="G1644" s="20">
        <f t="shared" si="857"/>
        <v>0</v>
      </c>
      <c r="H1644" s="20">
        <f t="shared" si="857"/>
        <v>0</v>
      </c>
      <c r="I1644" s="20">
        <f t="shared" si="857"/>
        <v>0</v>
      </c>
      <c r="J1644" s="20">
        <f t="shared" si="857"/>
        <v>0</v>
      </c>
      <c r="K1644" s="20">
        <f t="shared" si="857"/>
        <v>0</v>
      </c>
      <c r="L1644" s="20">
        <f t="shared" si="857"/>
        <v>0</v>
      </c>
      <c r="M1644" s="58">
        <f t="shared" si="857"/>
        <v>0</v>
      </c>
      <c r="N1644" s="60">
        <f>S1644</f>
        <v>0.31249999999999928</v>
      </c>
      <c r="O1644" s="25"/>
      <c r="P1644" s="25"/>
      <c r="Q1644" s="51"/>
      <c r="R1644" s="51"/>
      <c r="S1644" s="54">
        <f>SUM(S1642:S1643)</f>
        <v>0.31249999999999928</v>
      </c>
    </row>
    <row r="1645" spans="1:19" ht="10.5" customHeight="1" outlineLevel="1" thickBot="1" x14ac:dyDescent="0.25">
      <c r="A1645" s="39"/>
      <c r="B1645" s="40" t="s">
        <v>252</v>
      </c>
      <c r="C1645" s="40" t="s">
        <v>19</v>
      </c>
      <c r="D1645" s="40" t="s">
        <v>3</v>
      </c>
      <c r="E1645" s="59" t="s">
        <v>24</v>
      </c>
      <c r="F1645" s="40" t="s">
        <v>12</v>
      </c>
      <c r="G1645" s="39" t="s">
        <v>10</v>
      </c>
      <c r="H1645" s="39" t="s">
        <v>11</v>
      </c>
      <c r="I1645" s="39" t="s">
        <v>15</v>
      </c>
      <c r="J1645" s="39" t="s">
        <v>13</v>
      </c>
      <c r="K1645" s="39" t="s">
        <v>368</v>
      </c>
      <c r="L1645" s="39" t="s">
        <v>687</v>
      </c>
      <c r="M1645" s="59" t="s">
        <v>26</v>
      </c>
      <c r="N1645" s="56">
        <f>N1624+1</f>
        <v>43469</v>
      </c>
      <c r="O1645" s="4">
        <v>0.35416666666666669</v>
      </c>
      <c r="P1645" s="4">
        <f>O1645</f>
        <v>0.35416666666666669</v>
      </c>
      <c r="Q1645" s="47" t="s">
        <v>23</v>
      </c>
      <c r="R1645" s="86" t="s">
        <v>661</v>
      </c>
      <c r="S1645" s="5">
        <f t="shared" ref="S1645:S1659" si="858">SUM(P1645-O1645)</f>
        <v>0</v>
      </c>
    </row>
    <row r="1646" spans="1:19" ht="10.5" customHeight="1" outlineLevel="1" x14ac:dyDescent="0.2">
      <c r="B1646" s="16">
        <f>S1646</f>
        <v>2.0833333333333315E-2</v>
      </c>
      <c r="C1646" s="16"/>
      <c r="D1646" s="16"/>
      <c r="E1646" s="16"/>
      <c r="F1646" s="16"/>
      <c r="G1646" s="16"/>
      <c r="H1646" s="16"/>
      <c r="I1646" s="16"/>
      <c r="J1646" s="16"/>
      <c r="K1646" s="16"/>
      <c r="L1646" s="16"/>
      <c r="M1646" s="16"/>
      <c r="N1646" s="2">
        <f>N1645</f>
        <v>43469</v>
      </c>
      <c r="O1646" s="3">
        <f>SUM(P1645)</f>
        <v>0.35416666666666669</v>
      </c>
      <c r="P1646" s="4">
        <f>P1645+0.0208333333333333</f>
        <v>0.375</v>
      </c>
      <c r="Q1646" s="98" t="s">
        <v>252</v>
      </c>
      <c r="R1646" s="86" t="s">
        <v>939</v>
      </c>
      <c r="S1646" s="5">
        <f t="shared" si="858"/>
        <v>2.0833333333333315E-2</v>
      </c>
    </row>
    <row r="1647" spans="1:19" ht="10.5" customHeight="1" outlineLevel="1" x14ac:dyDescent="0.2">
      <c r="B1647" s="16">
        <f>S1647</f>
        <v>2.0833333333333315E-2</v>
      </c>
      <c r="C1647" s="16"/>
      <c r="D1647" s="16"/>
      <c r="E1647" s="16"/>
      <c r="F1647" s="16"/>
      <c r="G1647" s="16"/>
      <c r="H1647" s="16"/>
      <c r="I1647" s="16"/>
      <c r="J1647" s="16"/>
      <c r="K1647" s="16"/>
      <c r="L1647" s="16"/>
      <c r="M1647" s="16"/>
      <c r="N1647" s="2">
        <f>N1645</f>
        <v>43469</v>
      </c>
      <c r="O1647" s="3">
        <f t="shared" ref="O1647:O1660" si="859">SUM(P1646)</f>
        <v>0.375</v>
      </c>
      <c r="P1647" s="4">
        <f t="shared" ref="P1647:P1660" si="860">P1646+0.0208333333333333</f>
        <v>0.39583333333333331</v>
      </c>
      <c r="Q1647" s="98" t="s">
        <v>252</v>
      </c>
      <c r="R1647" s="86" t="s">
        <v>939</v>
      </c>
      <c r="S1647" s="5">
        <f t="shared" si="858"/>
        <v>2.0833333333333315E-2</v>
      </c>
    </row>
    <row r="1648" spans="1:19" ht="10.5" customHeight="1" outlineLevel="1" x14ac:dyDescent="0.2">
      <c r="B1648" s="16"/>
      <c r="C1648" s="16"/>
      <c r="D1648" s="16">
        <f>S1648</f>
        <v>2.0833333333333315E-2</v>
      </c>
      <c r="E1648" s="16"/>
      <c r="F1648" s="16"/>
      <c r="G1648" s="16"/>
      <c r="H1648" s="16"/>
      <c r="I1648" s="16"/>
      <c r="J1648" s="16"/>
      <c r="K1648" s="16"/>
      <c r="L1648" s="16"/>
      <c r="M1648" s="16"/>
      <c r="N1648" s="2">
        <f>N1645</f>
        <v>43469</v>
      </c>
      <c r="O1648" s="3">
        <f t="shared" si="859"/>
        <v>0.39583333333333331</v>
      </c>
      <c r="P1648" s="4">
        <f t="shared" si="860"/>
        <v>0.41666666666666663</v>
      </c>
      <c r="Q1648" s="98" t="s">
        <v>3</v>
      </c>
      <c r="R1648" s="86" t="s">
        <v>940</v>
      </c>
      <c r="S1648" s="5">
        <f t="shared" si="858"/>
        <v>2.0833333333333315E-2</v>
      </c>
    </row>
    <row r="1649" spans="1:19" ht="10.5" customHeight="1" outlineLevel="1" x14ac:dyDescent="0.2">
      <c r="B1649" s="16"/>
      <c r="C1649" s="16"/>
      <c r="D1649" s="16">
        <f>S1649</f>
        <v>2.0833333333333315E-2</v>
      </c>
      <c r="E1649" s="16"/>
      <c r="F1649" s="16"/>
      <c r="G1649" s="16"/>
      <c r="H1649" s="16"/>
      <c r="I1649" s="16"/>
      <c r="J1649" s="16"/>
      <c r="K1649" s="16"/>
      <c r="L1649" s="16"/>
      <c r="M1649" s="16"/>
      <c r="N1649" s="2">
        <f>N1645</f>
        <v>43469</v>
      </c>
      <c r="O1649" s="3">
        <f t="shared" si="859"/>
        <v>0.41666666666666663</v>
      </c>
      <c r="P1649" s="4">
        <f t="shared" si="860"/>
        <v>0.43749999999999994</v>
      </c>
      <c r="Q1649" s="98" t="s">
        <v>3</v>
      </c>
      <c r="R1649" s="86" t="s">
        <v>940</v>
      </c>
      <c r="S1649" s="5">
        <f t="shared" si="858"/>
        <v>2.0833333333333315E-2</v>
      </c>
    </row>
    <row r="1650" spans="1:19" ht="10.5" customHeight="1" outlineLevel="1" x14ac:dyDescent="0.2">
      <c r="B1650" s="16"/>
      <c r="C1650" s="16"/>
      <c r="D1650" s="16">
        <f>S1650</f>
        <v>2.0833333333333315E-2</v>
      </c>
      <c r="E1650" s="16"/>
      <c r="F1650" s="16"/>
      <c r="G1650" s="16"/>
      <c r="H1650" s="16"/>
      <c r="I1650" s="16"/>
      <c r="J1650" s="16"/>
      <c r="K1650" s="16"/>
      <c r="L1650" s="16"/>
      <c r="M1650" s="16"/>
      <c r="N1650" s="2">
        <f>N1645</f>
        <v>43469</v>
      </c>
      <c r="O1650" s="3">
        <f t="shared" si="859"/>
        <v>0.43749999999999994</v>
      </c>
      <c r="P1650" s="4">
        <f t="shared" si="860"/>
        <v>0.45833333333333326</v>
      </c>
      <c r="Q1650" s="98" t="s">
        <v>3</v>
      </c>
      <c r="R1650" s="86" t="s">
        <v>940</v>
      </c>
      <c r="S1650" s="5">
        <f t="shared" si="858"/>
        <v>2.0833333333333315E-2</v>
      </c>
    </row>
    <row r="1651" spans="1:19" ht="10.5" customHeight="1" outlineLevel="1" x14ac:dyDescent="0.2">
      <c r="B1651" s="16">
        <f t="shared" ref="B1651:B1660" si="861">S1651</f>
        <v>2.0833333333333315E-2</v>
      </c>
      <c r="C1651" s="16"/>
      <c r="D1651" s="16"/>
      <c r="E1651" s="16"/>
      <c r="F1651" s="16"/>
      <c r="G1651" s="16"/>
      <c r="H1651" s="16"/>
      <c r="I1651" s="16"/>
      <c r="J1651" s="16"/>
      <c r="K1651" s="16"/>
      <c r="L1651" s="16"/>
      <c r="M1651" s="16"/>
      <c r="N1651" s="2">
        <f>N1645</f>
        <v>43469</v>
      </c>
      <c r="O1651" s="3">
        <f t="shared" si="859"/>
        <v>0.45833333333333326</v>
      </c>
      <c r="P1651" s="4">
        <f t="shared" si="860"/>
        <v>0.47916666666666657</v>
      </c>
      <c r="Q1651" s="98" t="s">
        <v>252</v>
      </c>
      <c r="R1651" s="86" t="s">
        <v>939</v>
      </c>
      <c r="S1651" s="5">
        <f t="shared" si="858"/>
        <v>2.0833333333333315E-2</v>
      </c>
    </row>
    <row r="1652" spans="1:19" ht="10.5" customHeight="1" outlineLevel="1" x14ac:dyDescent="0.2">
      <c r="B1652" s="16">
        <f t="shared" si="861"/>
        <v>2.0833333333333315E-2</v>
      </c>
      <c r="C1652" s="16"/>
      <c r="D1652" s="16"/>
      <c r="E1652" s="16"/>
      <c r="F1652" s="16"/>
      <c r="G1652" s="16"/>
      <c r="H1652" s="16"/>
      <c r="I1652" s="16"/>
      <c r="J1652" s="16"/>
      <c r="K1652" s="16"/>
      <c r="L1652" s="16"/>
      <c r="M1652" s="16"/>
      <c r="N1652" s="2">
        <f>N1645</f>
        <v>43469</v>
      </c>
      <c r="O1652" s="3">
        <f t="shared" si="859"/>
        <v>0.47916666666666657</v>
      </c>
      <c r="P1652" s="4">
        <f t="shared" si="860"/>
        <v>0.49999999999999989</v>
      </c>
      <c r="Q1652" s="98" t="s">
        <v>252</v>
      </c>
      <c r="R1652" s="86" t="s">
        <v>939</v>
      </c>
      <c r="S1652" s="5">
        <f t="shared" si="858"/>
        <v>2.0833333333333315E-2</v>
      </c>
    </row>
    <row r="1653" spans="1:19" ht="10.5" customHeight="1" outlineLevel="1" x14ac:dyDescent="0.2">
      <c r="B1653" s="16">
        <f t="shared" si="861"/>
        <v>2.0833333333333259E-2</v>
      </c>
      <c r="C1653" s="16"/>
      <c r="D1653" s="16"/>
      <c r="E1653" s="16"/>
      <c r="F1653" s="16"/>
      <c r="G1653" s="16"/>
      <c r="H1653" s="16"/>
      <c r="I1653" s="16"/>
      <c r="J1653" s="16"/>
      <c r="K1653" s="16"/>
      <c r="L1653" s="16"/>
      <c r="M1653" s="16"/>
      <c r="N1653" s="2">
        <f>N1645</f>
        <v>43469</v>
      </c>
      <c r="O1653" s="3">
        <f t="shared" si="859"/>
        <v>0.49999999999999989</v>
      </c>
      <c r="P1653" s="4">
        <f t="shared" si="860"/>
        <v>0.52083333333333315</v>
      </c>
      <c r="Q1653" s="98" t="s">
        <v>252</v>
      </c>
      <c r="R1653" s="86" t="s">
        <v>939</v>
      </c>
      <c r="S1653" s="5">
        <f t="shared" si="858"/>
        <v>2.0833333333333259E-2</v>
      </c>
    </row>
    <row r="1654" spans="1:19" ht="10.5" customHeight="1" outlineLevel="1" x14ac:dyDescent="0.2">
      <c r="B1654" s="16">
        <f t="shared" si="861"/>
        <v>2.0833333333333259E-2</v>
      </c>
      <c r="C1654" s="16"/>
      <c r="D1654" s="16"/>
      <c r="E1654" s="16"/>
      <c r="F1654" s="16"/>
      <c r="G1654" s="16"/>
      <c r="H1654" s="16"/>
      <c r="I1654" s="16"/>
      <c r="J1654" s="16"/>
      <c r="K1654" s="16"/>
      <c r="L1654" s="16"/>
      <c r="M1654" s="16"/>
      <c r="N1654" s="2">
        <f>N1645</f>
        <v>43469</v>
      </c>
      <c r="O1654" s="3">
        <f t="shared" si="859"/>
        <v>0.52083333333333315</v>
      </c>
      <c r="P1654" s="4">
        <f t="shared" si="860"/>
        <v>0.54166666666666641</v>
      </c>
      <c r="Q1654" s="98" t="s">
        <v>252</v>
      </c>
      <c r="R1654" s="86" t="s">
        <v>939</v>
      </c>
      <c r="S1654" s="5">
        <f t="shared" si="858"/>
        <v>2.0833333333333259E-2</v>
      </c>
    </row>
    <row r="1655" spans="1:19" ht="10.5" customHeight="1" outlineLevel="1" x14ac:dyDescent="0.2">
      <c r="B1655" s="16">
        <f t="shared" si="861"/>
        <v>2.0833333333333259E-2</v>
      </c>
      <c r="C1655" s="16"/>
      <c r="D1655" s="16"/>
      <c r="E1655" s="16"/>
      <c r="F1655" s="16"/>
      <c r="G1655" s="16"/>
      <c r="H1655" s="16"/>
      <c r="I1655" s="16"/>
      <c r="J1655" s="16"/>
      <c r="K1655" s="16"/>
      <c r="L1655" s="16"/>
      <c r="M1655" s="16"/>
      <c r="N1655" s="2">
        <f>N1645</f>
        <v>43469</v>
      </c>
      <c r="O1655" s="3">
        <f t="shared" si="859"/>
        <v>0.54166666666666641</v>
      </c>
      <c r="P1655" s="4">
        <f t="shared" si="860"/>
        <v>0.56249999999999967</v>
      </c>
      <c r="Q1655" s="98" t="s">
        <v>252</v>
      </c>
      <c r="R1655" s="86" t="s">
        <v>939</v>
      </c>
      <c r="S1655" s="5">
        <f t="shared" si="858"/>
        <v>2.0833333333333259E-2</v>
      </c>
    </row>
    <row r="1656" spans="1:19" ht="10.5" customHeight="1" outlineLevel="1" x14ac:dyDescent="0.2">
      <c r="B1656" s="16">
        <f t="shared" si="861"/>
        <v>2.0833333333333259E-2</v>
      </c>
      <c r="C1656" s="16"/>
      <c r="D1656" s="16"/>
      <c r="E1656" s="16"/>
      <c r="F1656" s="16"/>
      <c r="G1656" s="16"/>
      <c r="H1656" s="16"/>
      <c r="I1656" s="16"/>
      <c r="J1656" s="16"/>
      <c r="K1656" s="16"/>
      <c r="L1656" s="16"/>
      <c r="M1656" s="16"/>
      <c r="N1656" s="2">
        <f>N1645</f>
        <v>43469</v>
      </c>
      <c r="O1656" s="3">
        <f t="shared" si="859"/>
        <v>0.56249999999999967</v>
      </c>
      <c r="P1656" s="4">
        <f t="shared" si="860"/>
        <v>0.58333333333333293</v>
      </c>
      <c r="Q1656" s="98" t="s">
        <v>252</v>
      </c>
      <c r="R1656" s="86" t="s">
        <v>939</v>
      </c>
      <c r="S1656" s="5">
        <f t="shared" si="858"/>
        <v>2.0833333333333259E-2</v>
      </c>
    </row>
    <row r="1657" spans="1:19" ht="10.5" customHeight="1" outlineLevel="1" x14ac:dyDescent="0.2">
      <c r="B1657" s="16">
        <f t="shared" si="861"/>
        <v>2.0833333333333259E-2</v>
      </c>
      <c r="C1657" s="16"/>
      <c r="D1657" s="16"/>
      <c r="E1657" s="16"/>
      <c r="F1657" s="16"/>
      <c r="G1657" s="16"/>
      <c r="H1657" s="16"/>
      <c r="I1657" s="16"/>
      <c r="J1657" s="16"/>
      <c r="K1657" s="16"/>
      <c r="L1657" s="16"/>
      <c r="M1657" s="16"/>
      <c r="N1657" s="2">
        <f>N1645</f>
        <v>43469</v>
      </c>
      <c r="O1657" s="3">
        <f t="shared" si="859"/>
        <v>0.58333333333333293</v>
      </c>
      <c r="P1657" s="4">
        <f t="shared" si="860"/>
        <v>0.60416666666666619</v>
      </c>
      <c r="Q1657" s="98" t="s">
        <v>252</v>
      </c>
      <c r="R1657" s="86" t="s">
        <v>939</v>
      </c>
      <c r="S1657" s="5">
        <f t="shared" si="858"/>
        <v>2.0833333333333259E-2</v>
      </c>
    </row>
    <row r="1658" spans="1:19" ht="10.5" customHeight="1" outlineLevel="1" x14ac:dyDescent="0.2">
      <c r="B1658" s="16">
        <f t="shared" si="861"/>
        <v>2.0833333333333259E-2</v>
      </c>
      <c r="C1658" s="16"/>
      <c r="D1658" s="16"/>
      <c r="E1658" s="16"/>
      <c r="F1658" s="16"/>
      <c r="G1658" s="16"/>
      <c r="H1658" s="16"/>
      <c r="I1658" s="16"/>
      <c r="J1658" s="16"/>
      <c r="K1658" s="16"/>
      <c r="L1658" s="16"/>
      <c r="M1658" s="16"/>
      <c r="N1658" s="2">
        <f>N1645</f>
        <v>43469</v>
      </c>
      <c r="O1658" s="3">
        <f t="shared" si="859"/>
        <v>0.60416666666666619</v>
      </c>
      <c r="P1658" s="4">
        <f t="shared" si="860"/>
        <v>0.62499999999999944</v>
      </c>
      <c r="Q1658" s="98" t="s">
        <v>252</v>
      </c>
      <c r="R1658" s="86" t="s">
        <v>939</v>
      </c>
      <c r="S1658" s="5">
        <f t="shared" si="858"/>
        <v>2.0833333333333259E-2</v>
      </c>
    </row>
    <row r="1659" spans="1:19" ht="10.5" customHeight="1" outlineLevel="1" x14ac:dyDescent="0.2">
      <c r="B1659" s="16">
        <f t="shared" si="861"/>
        <v>2.0833333333333259E-2</v>
      </c>
      <c r="C1659" s="16"/>
      <c r="D1659" s="16"/>
      <c r="E1659" s="16"/>
      <c r="F1659" s="16"/>
      <c r="G1659" s="16"/>
      <c r="H1659" s="16"/>
      <c r="I1659" s="16"/>
      <c r="J1659" s="16"/>
      <c r="K1659" s="16"/>
      <c r="L1659" s="16"/>
      <c r="M1659" s="16"/>
      <c r="N1659" s="2">
        <f>N1645</f>
        <v>43469</v>
      </c>
      <c r="O1659" s="3">
        <f t="shared" si="859"/>
        <v>0.62499999999999944</v>
      </c>
      <c r="P1659" s="4">
        <f t="shared" si="860"/>
        <v>0.6458333333333327</v>
      </c>
      <c r="Q1659" s="98" t="s">
        <v>252</v>
      </c>
      <c r="R1659" s="86" t="s">
        <v>939</v>
      </c>
      <c r="S1659" s="5">
        <f t="shared" si="858"/>
        <v>2.0833333333333259E-2</v>
      </c>
    </row>
    <row r="1660" spans="1:19" ht="10.5" customHeight="1" outlineLevel="1" thickBot="1" x14ac:dyDescent="0.25">
      <c r="B1660" s="16">
        <f t="shared" si="861"/>
        <v>2.0833333333333259E-2</v>
      </c>
      <c r="C1660" s="16"/>
      <c r="D1660" s="16"/>
      <c r="E1660" s="16"/>
      <c r="F1660" s="16"/>
      <c r="G1660" s="16"/>
      <c r="H1660" s="16"/>
      <c r="I1660" s="16"/>
      <c r="J1660" s="16"/>
      <c r="K1660" s="16"/>
      <c r="L1660" s="16"/>
      <c r="M1660" s="16"/>
      <c r="N1660" s="2">
        <f>N1645</f>
        <v>43469</v>
      </c>
      <c r="O1660" s="3">
        <f t="shared" si="859"/>
        <v>0.6458333333333327</v>
      </c>
      <c r="P1660" s="4">
        <f t="shared" si="860"/>
        <v>0.66666666666666596</v>
      </c>
      <c r="Q1660" s="98" t="s">
        <v>252</v>
      </c>
      <c r="R1660" s="86" t="s">
        <v>939</v>
      </c>
      <c r="S1660" s="5">
        <f t="shared" ref="S1660" si="862">SUM(P1660-O1660)</f>
        <v>2.0833333333333259E-2</v>
      </c>
    </row>
    <row r="1661" spans="1:19" ht="10.5" customHeight="1" outlineLevel="1" x14ac:dyDescent="0.2">
      <c r="A1661" s="17">
        <f t="shared" ref="A1661:M1661" si="863">SUM(A1646:A1660)</f>
        <v>0</v>
      </c>
      <c r="B1661" s="17">
        <f t="shared" si="863"/>
        <v>0.24999999999999933</v>
      </c>
      <c r="C1661" s="17">
        <f t="shared" si="863"/>
        <v>0</v>
      </c>
      <c r="D1661" s="17">
        <f t="shared" si="863"/>
        <v>6.2499999999999944E-2</v>
      </c>
      <c r="E1661" s="17">
        <f t="shared" si="863"/>
        <v>0</v>
      </c>
      <c r="F1661" s="17">
        <f t="shared" si="863"/>
        <v>0</v>
      </c>
      <c r="G1661" s="17">
        <f t="shared" si="863"/>
        <v>0</v>
      </c>
      <c r="H1661" s="17">
        <f t="shared" si="863"/>
        <v>0</v>
      </c>
      <c r="I1661" s="17">
        <f t="shared" si="863"/>
        <v>0</v>
      </c>
      <c r="J1661" s="17">
        <f t="shared" si="863"/>
        <v>0</v>
      </c>
      <c r="K1661" s="17">
        <f t="shared" si="863"/>
        <v>0</v>
      </c>
      <c r="L1661" s="17">
        <f t="shared" si="863"/>
        <v>0</v>
      </c>
      <c r="M1661" s="23">
        <f t="shared" si="863"/>
        <v>0</v>
      </c>
      <c r="N1661" s="150" t="b">
        <f>SUM(A1661:M1661) = S1661</f>
        <v>1</v>
      </c>
      <c r="O1661" s="155"/>
      <c r="P1661" s="7"/>
      <c r="Q1661" s="49"/>
      <c r="R1661" s="49"/>
      <c r="S1661" s="17">
        <f>SUM(S1646:S1660)</f>
        <v>0.31249999999999928</v>
      </c>
    </row>
    <row r="1662" spans="1:19" ht="10.5" customHeight="1" outlineLevel="1" thickBot="1" x14ac:dyDescent="0.25">
      <c r="A1662" s="8">
        <f t="shared" ref="A1662:C1662" si="864">(A1661-INT(A1661))*24</f>
        <v>0</v>
      </c>
      <c r="B1662" s="8">
        <f t="shared" si="864"/>
        <v>5.999999999999984</v>
      </c>
      <c r="C1662" s="8">
        <f t="shared" si="864"/>
        <v>0</v>
      </c>
      <c r="D1662" s="18">
        <f>(D1661-INT(D1661))*24</f>
        <v>1.4999999999999987</v>
      </c>
      <c r="E1662" s="18">
        <f>(E1661-INT(E1661))*24</f>
        <v>0</v>
      </c>
      <c r="F1662" s="18">
        <f>(F1661-INT(F1661))*24</f>
        <v>0</v>
      </c>
      <c r="G1662" s="18">
        <f>(G1661-INT(G1661))*24</f>
        <v>0</v>
      </c>
      <c r="H1662" s="18">
        <f t="shared" ref="H1662:M1662" si="865">(H1661-INT(H1661))*24</f>
        <v>0</v>
      </c>
      <c r="I1662" s="18">
        <f t="shared" si="865"/>
        <v>0</v>
      </c>
      <c r="J1662" s="18">
        <f t="shared" si="865"/>
        <v>0</v>
      </c>
      <c r="K1662" s="18">
        <f t="shared" si="865"/>
        <v>0</v>
      </c>
      <c r="L1662" s="18">
        <f t="shared" si="865"/>
        <v>0</v>
      </c>
      <c r="M1662" s="146">
        <f t="shared" si="865"/>
        <v>0</v>
      </c>
      <c r="N1662" s="151">
        <f>SUM(A1662:M1662)</f>
        <v>7.4999999999999822</v>
      </c>
      <c r="O1662" s="153"/>
      <c r="P1662" s="50"/>
      <c r="Q1662" s="50"/>
      <c r="R1662" s="50"/>
      <c r="S1662" s="52"/>
    </row>
    <row r="1663" spans="1:19" ht="10.5" customHeight="1" outlineLevel="1" thickBot="1" x14ac:dyDescent="0.25">
      <c r="A1663" s="15"/>
      <c r="B1663" s="11"/>
      <c r="C1663" s="11"/>
      <c r="D1663" s="20">
        <f>SUM(A1662:D1662)</f>
        <v>7.4999999999999822</v>
      </c>
      <c r="E1663" s="20">
        <f t="shared" ref="E1663:M1663" si="866">E1662</f>
        <v>0</v>
      </c>
      <c r="F1663" s="20">
        <f t="shared" si="866"/>
        <v>0</v>
      </c>
      <c r="G1663" s="20">
        <f t="shared" si="866"/>
        <v>0</v>
      </c>
      <c r="H1663" s="20">
        <f t="shared" si="866"/>
        <v>0</v>
      </c>
      <c r="I1663" s="20">
        <f t="shared" si="866"/>
        <v>0</v>
      </c>
      <c r="J1663" s="20">
        <f t="shared" si="866"/>
        <v>0</v>
      </c>
      <c r="K1663" s="20">
        <f t="shared" si="866"/>
        <v>0</v>
      </c>
      <c r="L1663" s="20">
        <f t="shared" si="866"/>
        <v>0</v>
      </c>
      <c r="M1663" s="147">
        <f t="shared" si="866"/>
        <v>0</v>
      </c>
      <c r="N1663" s="147" t="s">
        <v>17</v>
      </c>
      <c r="O1663" s="154">
        <f>SUM(S1579,S1600,S1621,S1642,S1661)</f>
        <v>1.5624999999999964</v>
      </c>
      <c r="P1663" s="159">
        <f>SUM(S1581,S1602,S1623,S1644,S1663)</f>
        <v>1.5624999999999964</v>
      </c>
      <c r="Q1663" s="51"/>
      <c r="R1663" s="51"/>
      <c r="S1663" s="54">
        <f>SUM(S1661:S1662)</f>
        <v>0.31249999999999928</v>
      </c>
    </row>
    <row r="1664" spans="1:19" ht="10.5" customHeight="1" x14ac:dyDescent="0.2">
      <c r="A1664" s="8">
        <f>SUM(A1580,A1601,A1622,A1643,A1662)</f>
        <v>0</v>
      </c>
      <c r="B1664" s="8">
        <f t="shared" ref="B1664:M1664" si="867">SUM(B1580,B1601,B1622,B1643,B1662)</f>
        <v>11.999999999999968</v>
      </c>
      <c r="C1664" s="8">
        <f t="shared" si="867"/>
        <v>0</v>
      </c>
      <c r="D1664" s="8">
        <f t="shared" si="867"/>
        <v>2.9999999999999973</v>
      </c>
      <c r="E1664" s="8">
        <f t="shared" si="867"/>
        <v>0</v>
      </c>
      <c r="F1664" s="8">
        <f t="shared" si="867"/>
        <v>0</v>
      </c>
      <c r="G1664" s="8">
        <f t="shared" si="867"/>
        <v>0</v>
      </c>
      <c r="H1664" s="8">
        <f t="shared" si="867"/>
        <v>0</v>
      </c>
      <c r="I1664" s="8">
        <f t="shared" si="867"/>
        <v>0</v>
      </c>
      <c r="J1664" s="8">
        <f t="shared" si="867"/>
        <v>22.499999999999947</v>
      </c>
      <c r="K1664" s="8">
        <f t="shared" si="867"/>
        <v>0</v>
      </c>
      <c r="L1664" s="8">
        <f t="shared" si="867"/>
        <v>0</v>
      </c>
      <c r="M1664" s="8">
        <f t="shared" si="867"/>
        <v>0</v>
      </c>
      <c r="N1664" s="157">
        <f>SUM(S1580,S1601,S1622,S1643,S1662)</f>
        <v>0</v>
      </c>
      <c r="O1664" s="160">
        <f>SUM(A1664:M1664)</f>
        <v>37.499999999999915</v>
      </c>
      <c r="P1664" s="161">
        <f>SUM(O1663)+N1664</f>
        <v>1.5624999999999964</v>
      </c>
      <c r="Q1664" s="22"/>
      <c r="R1664" s="22"/>
      <c r="S1664" s="21"/>
    </row>
    <row r="1665" spans="1:19" ht="10.5" customHeight="1" thickBot="1" x14ac:dyDescent="0.25">
      <c r="A1665" s="10"/>
      <c r="B1665" s="11"/>
      <c r="C1665" s="11"/>
      <c r="D1665" s="11">
        <f>SUM(A1664:D1664)</f>
        <v>14.999999999999964</v>
      </c>
      <c r="E1665" s="32">
        <f t="shared" ref="E1665:M1665" si="868">E1664</f>
        <v>0</v>
      </c>
      <c r="F1665" s="32">
        <f t="shared" si="868"/>
        <v>0</v>
      </c>
      <c r="G1665" s="32">
        <f t="shared" si="868"/>
        <v>0</v>
      </c>
      <c r="H1665" s="32">
        <f t="shared" si="868"/>
        <v>0</v>
      </c>
      <c r="I1665" s="32">
        <f t="shared" si="868"/>
        <v>0</v>
      </c>
      <c r="J1665" s="32">
        <f t="shared" si="868"/>
        <v>22.499999999999947</v>
      </c>
      <c r="K1665" s="32">
        <f t="shared" si="868"/>
        <v>0</v>
      </c>
      <c r="L1665" s="32">
        <f t="shared" si="868"/>
        <v>0</v>
      </c>
      <c r="M1665" s="149">
        <f t="shared" si="868"/>
        <v>0</v>
      </c>
      <c r="N1665" s="158">
        <f>IF(SUM(O1664-37.5)&gt;0,SUM(O1664-37.5),0)</f>
        <v>0</v>
      </c>
      <c r="O1665" s="162">
        <f>SUM(A1665:M1665)</f>
        <v>37.499999999999915</v>
      </c>
      <c r="P1665" s="152">
        <f>(O1663)*24</f>
        <v>37.499999999999915</v>
      </c>
      <c r="Q1665" s="22"/>
      <c r="R1665" s="22"/>
      <c r="S1665" s="34" t="b">
        <f>O1665=P1665</f>
        <v>1</v>
      </c>
    </row>
    <row r="1667" spans="1:19" ht="10.5" customHeight="1" x14ac:dyDescent="0.2">
      <c r="A1667" s="28">
        <f>WEEKNUM(G1667)</f>
        <v>2</v>
      </c>
      <c r="B1667" s="43" t="s">
        <v>4</v>
      </c>
      <c r="C1667" s="178">
        <f>SUM(N1669)-2</f>
        <v>43470</v>
      </c>
      <c r="D1667" s="178"/>
      <c r="E1667" s="29"/>
      <c r="F1667" s="29" t="s">
        <v>5</v>
      </c>
      <c r="G1667" s="178">
        <f>SUM(C1667+6)</f>
        <v>43476</v>
      </c>
      <c r="H1667" s="178"/>
      <c r="I1667" s="29"/>
      <c r="J1667" s="45"/>
      <c r="K1667" s="45"/>
      <c r="L1667" s="29"/>
      <c r="M1667" s="33"/>
      <c r="N1667" s="30" t="s">
        <v>6</v>
      </c>
      <c r="O1667" s="30" t="s">
        <v>7</v>
      </c>
      <c r="P1667" s="31" t="s">
        <v>9</v>
      </c>
      <c r="Q1667" s="48" t="s">
        <v>14</v>
      </c>
      <c r="R1667" s="30" t="s">
        <v>8</v>
      </c>
      <c r="S1667" s="30" t="s">
        <v>1</v>
      </c>
    </row>
    <row r="1668" spans="1:19" ht="10.5" customHeight="1" thickBot="1" x14ac:dyDescent="0.25">
      <c r="B1668" s="102">
        <f t="shared" ref="B1668:F1668" si="869">B1665 +B1560</f>
        <v>0</v>
      </c>
      <c r="C1668" s="102">
        <f t="shared" si="869"/>
        <v>0</v>
      </c>
      <c r="D1668" s="102">
        <f t="shared" si="869"/>
        <v>80.499999999999829</v>
      </c>
      <c r="E1668" s="102">
        <f t="shared" si="869"/>
        <v>2.4999999999999964</v>
      </c>
      <c r="F1668" s="102">
        <f t="shared" si="869"/>
        <v>9.9999999999999698</v>
      </c>
      <c r="G1668" s="102">
        <f>G1665 +G1560</f>
        <v>168.49999999999952</v>
      </c>
      <c r="H1668" s="102">
        <f t="shared" ref="H1668:M1668" si="870">H1665 +H1560</f>
        <v>13.999999999999959</v>
      </c>
      <c r="I1668" s="102">
        <f t="shared" si="870"/>
        <v>73.499999999999801</v>
      </c>
      <c r="J1668" s="102">
        <f t="shared" si="870"/>
        <v>123.99999999999969</v>
      </c>
      <c r="K1668" s="102">
        <f t="shared" si="870"/>
        <v>50.999999999999844</v>
      </c>
      <c r="L1668" s="102">
        <f t="shared" si="870"/>
        <v>45.499999999999886</v>
      </c>
      <c r="M1668" s="102">
        <f t="shared" si="870"/>
        <v>0</v>
      </c>
      <c r="N1668" s="53"/>
      <c r="S1668" s="5" t="s">
        <v>56</v>
      </c>
    </row>
    <row r="1669" spans="1:19" ht="10.5" customHeight="1" outlineLevel="1" thickBot="1" x14ac:dyDescent="0.25">
      <c r="A1669" s="39"/>
      <c r="B1669" s="40" t="s">
        <v>252</v>
      </c>
      <c r="C1669" s="40" t="s">
        <v>19</v>
      </c>
      <c r="D1669" s="40" t="s">
        <v>3</v>
      </c>
      <c r="E1669" s="59" t="s">
        <v>24</v>
      </c>
      <c r="F1669" s="40" t="s">
        <v>12</v>
      </c>
      <c r="G1669" s="39" t="s">
        <v>10</v>
      </c>
      <c r="H1669" s="39" t="s">
        <v>11</v>
      </c>
      <c r="I1669" s="39" t="s">
        <v>15</v>
      </c>
      <c r="J1669" s="39" t="s">
        <v>13</v>
      </c>
      <c r="K1669" s="39" t="s">
        <v>368</v>
      </c>
      <c r="L1669" s="39" t="s">
        <v>687</v>
      </c>
      <c r="M1669" s="59" t="s">
        <v>26</v>
      </c>
      <c r="N1669" s="56">
        <f>N1645+3</f>
        <v>43472</v>
      </c>
      <c r="O1669" s="4">
        <v>0.375</v>
      </c>
      <c r="P1669" s="4">
        <f>O1669</f>
        <v>0.375</v>
      </c>
      <c r="Q1669" s="47" t="s">
        <v>23</v>
      </c>
      <c r="R1669" s="86" t="s">
        <v>941</v>
      </c>
      <c r="S1669" s="5" t="s">
        <v>56</v>
      </c>
    </row>
    <row r="1670" spans="1:19" ht="10.5" customHeight="1" outlineLevel="1" x14ac:dyDescent="0.2">
      <c r="B1670" s="16">
        <f t="shared" ref="B1670:B1681" si="871">S1670</f>
        <v>2.0833333333333315E-2</v>
      </c>
      <c r="C1670" s="13"/>
      <c r="D1670" s="16"/>
      <c r="E1670" s="16"/>
      <c r="F1670" s="13"/>
      <c r="G1670" s="16"/>
      <c r="H1670" s="16"/>
      <c r="I1670" s="16"/>
      <c r="J1670" s="16"/>
      <c r="M1670" s="16"/>
      <c r="N1670" s="2">
        <f>N1669</f>
        <v>43472</v>
      </c>
      <c r="O1670" s="3">
        <f>SUM(P1669)</f>
        <v>0.375</v>
      </c>
      <c r="P1670" s="4">
        <f>P1669+0.0208333333333333</f>
        <v>0.39583333333333331</v>
      </c>
      <c r="Q1670" s="98" t="s">
        <v>252</v>
      </c>
      <c r="R1670" s="86" t="s">
        <v>942</v>
      </c>
      <c r="S1670" s="5">
        <f>SUM(P1670-O1670)</f>
        <v>2.0833333333333315E-2</v>
      </c>
    </row>
    <row r="1671" spans="1:19" ht="10.5" customHeight="1" outlineLevel="1" x14ac:dyDescent="0.2">
      <c r="B1671" s="16">
        <f t="shared" si="871"/>
        <v>2.0833333333333315E-2</v>
      </c>
      <c r="C1671" s="13"/>
      <c r="D1671" s="16"/>
      <c r="E1671" s="16"/>
      <c r="F1671" s="13"/>
      <c r="G1671" s="16"/>
      <c r="H1671" s="16"/>
      <c r="I1671" s="16"/>
      <c r="J1671" s="16"/>
      <c r="K1671" s="16"/>
      <c r="M1671" s="16"/>
      <c r="N1671" s="2">
        <f>N1669</f>
        <v>43472</v>
      </c>
      <c r="O1671" s="3">
        <f t="shared" ref="O1671:O1689" si="872">SUM(P1670)</f>
        <v>0.39583333333333331</v>
      </c>
      <c r="P1671" s="4">
        <f t="shared" ref="P1671:P1689" si="873">P1670+0.0208333333333333</f>
        <v>0.41666666666666663</v>
      </c>
      <c r="Q1671" s="98" t="s">
        <v>252</v>
      </c>
      <c r="R1671" s="86" t="s">
        <v>942</v>
      </c>
      <c r="S1671" s="5">
        <f>SUM(P1671-O1671)</f>
        <v>2.0833333333333315E-2</v>
      </c>
    </row>
    <row r="1672" spans="1:19" ht="10.5" customHeight="1" outlineLevel="1" x14ac:dyDescent="0.2">
      <c r="B1672" s="16">
        <f t="shared" si="871"/>
        <v>2.0833333333333315E-2</v>
      </c>
      <c r="C1672" s="13"/>
      <c r="D1672" s="16"/>
      <c r="E1672" s="16"/>
      <c r="F1672" s="16"/>
      <c r="G1672" s="16"/>
      <c r="H1672" s="16"/>
      <c r="I1672" s="16"/>
      <c r="J1672" s="16"/>
      <c r="K1672" s="16"/>
      <c r="L1672" s="16"/>
      <c r="M1672" s="16"/>
      <c r="N1672" s="2">
        <f>N1669</f>
        <v>43472</v>
      </c>
      <c r="O1672" s="3">
        <f t="shared" si="872"/>
        <v>0.41666666666666663</v>
      </c>
      <c r="P1672" s="4">
        <f t="shared" si="873"/>
        <v>0.43749999999999994</v>
      </c>
      <c r="Q1672" s="98" t="s">
        <v>252</v>
      </c>
      <c r="R1672" s="86" t="s">
        <v>942</v>
      </c>
      <c r="S1672" s="5">
        <f>SUM(P1672-O1672)</f>
        <v>2.0833333333333315E-2</v>
      </c>
    </row>
    <row r="1673" spans="1:19" ht="10.5" customHeight="1" outlineLevel="1" x14ac:dyDescent="0.2">
      <c r="B1673" s="16">
        <f t="shared" si="871"/>
        <v>2.0833333333333315E-2</v>
      </c>
      <c r="C1673" s="13"/>
      <c r="D1673" s="16"/>
      <c r="E1673" s="16"/>
      <c r="F1673" s="16"/>
      <c r="G1673" s="16"/>
      <c r="H1673" s="16"/>
      <c r="I1673" s="16"/>
      <c r="J1673" s="16"/>
      <c r="K1673" s="16"/>
      <c r="L1673" s="16"/>
      <c r="M1673" s="16"/>
      <c r="N1673" s="2">
        <f>N1669</f>
        <v>43472</v>
      </c>
      <c r="O1673" s="3">
        <f t="shared" si="872"/>
        <v>0.43749999999999994</v>
      </c>
      <c r="P1673" s="4">
        <f t="shared" si="873"/>
        <v>0.45833333333333326</v>
      </c>
      <c r="Q1673" s="98" t="s">
        <v>252</v>
      </c>
      <c r="R1673" s="86" t="s">
        <v>942</v>
      </c>
      <c r="S1673" s="5">
        <f>SUM(P1673-O1673)</f>
        <v>2.0833333333333315E-2</v>
      </c>
    </row>
    <row r="1674" spans="1:19" ht="10.5" customHeight="1" outlineLevel="1" x14ac:dyDescent="0.2">
      <c r="B1674" s="16">
        <f t="shared" si="871"/>
        <v>2.0833333333333315E-2</v>
      </c>
      <c r="C1674" s="13"/>
      <c r="D1674" s="16"/>
      <c r="E1674" s="16"/>
      <c r="F1674" s="16"/>
      <c r="G1674" s="16"/>
      <c r="H1674" s="16"/>
      <c r="I1674" s="16"/>
      <c r="J1674" s="16"/>
      <c r="K1674" s="16"/>
      <c r="L1674" s="16"/>
      <c r="M1674" s="16"/>
      <c r="N1674" s="2">
        <f>N1669</f>
        <v>43472</v>
      </c>
      <c r="O1674" s="3">
        <f t="shared" si="872"/>
        <v>0.45833333333333326</v>
      </c>
      <c r="P1674" s="4">
        <f t="shared" si="873"/>
        <v>0.47916666666666657</v>
      </c>
      <c r="Q1674" s="98" t="s">
        <v>252</v>
      </c>
      <c r="R1674" s="86" t="s">
        <v>942</v>
      </c>
      <c r="S1674" s="5">
        <f>SUM(P1674-O1674)</f>
        <v>2.0833333333333315E-2</v>
      </c>
    </row>
    <row r="1675" spans="1:19" ht="10.5" customHeight="1" outlineLevel="1" x14ac:dyDescent="0.2">
      <c r="B1675" s="16">
        <f t="shared" si="871"/>
        <v>2.0833333333333315E-2</v>
      </c>
      <c r="C1675" s="13"/>
      <c r="D1675" s="16"/>
      <c r="E1675" s="16"/>
      <c r="F1675" s="16"/>
      <c r="G1675" s="16"/>
      <c r="H1675" s="16"/>
      <c r="I1675" s="16"/>
      <c r="J1675" s="16"/>
      <c r="K1675" s="16"/>
      <c r="L1675" s="16"/>
      <c r="M1675" s="16"/>
      <c r="N1675" s="2">
        <f>N1669</f>
        <v>43472</v>
      </c>
      <c r="O1675" s="3">
        <f t="shared" si="872"/>
        <v>0.47916666666666657</v>
      </c>
      <c r="P1675" s="4">
        <f t="shared" si="873"/>
        <v>0.49999999999999989</v>
      </c>
      <c r="Q1675" s="98" t="s">
        <v>252</v>
      </c>
      <c r="R1675" s="86" t="s">
        <v>942</v>
      </c>
      <c r="S1675" s="5">
        <f t="shared" ref="S1675" si="874">SUM(P1675-O1675)</f>
        <v>2.0833333333333315E-2</v>
      </c>
    </row>
    <row r="1676" spans="1:19" ht="10.5" customHeight="1" outlineLevel="1" x14ac:dyDescent="0.2">
      <c r="B1676" s="16">
        <f t="shared" si="871"/>
        <v>2.0833333333333259E-2</v>
      </c>
      <c r="C1676" s="13"/>
      <c r="D1676" s="16"/>
      <c r="E1676" s="16"/>
      <c r="F1676" s="16"/>
      <c r="G1676" s="16"/>
      <c r="H1676" s="16"/>
      <c r="I1676" s="5"/>
      <c r="J1676" s="16"/>
      <c r="K1676" s="16"/>
      <c r="L1676" s="16"/>
      <c r="M1676" s="16"/>
      <c r="N1676" s="2">
        <f>N1669</f>
        <v>43472</v>
      </c>
      <c r="O1676" s="3">
        <f t="shared" si="872"/>
        <v>0.49999999999999989</v>
      </c>
      <c r="P1676" s="4">
        <f t="shared" si="873"/>
        <v>0.52083333333333315</v>
      </c>
      <c r="Q1676" s="98" t="s">
        <v>252</v>
      </c>
      <c r="R1676" s="86" t="s">
        <v>942</v>
      </c>
      <c r="S1676" s="5">
        <f>SUM(P1676-O1676)</f>
        <v>2.0833333333333259E-2</v>
      </c>
    </row>
    <row r="1677" spans="1:19" ht="10.5" customHeight="1" outlineLevel="1" x14ac:dyDescent="0.2">
      <c r="B1677" s="16">
        <f t="shared" si="871"/>
        <v>2.0833333333333259E-2</v>
      </c>
      <c r="C1677" s="13"/>
      <c r="D1677" s="16"/>
      <c r="E1677" s="16"/>
      <c r="F1677" s="16"/>
      <c r="G1677" s="16"/>
      <c r="H1677" s="16"/>
      <c r="I1677" s="5"/>
      <c r="J1677" s="16"/>
      <c r="K1677" s="16"/>
      <c r="M1677" s="16"/>
      <c r="N1677" s="2">
        <f>N1669</f>
        <v>43472</v>
      </c>
      <c r="O1677" s="3">
        <f t="shared" si="872"/>
        <v>0.52083333333333315</v>
      </c>
      <c r="P1677" s="4">
        <f t="shared" si="873"/>
        <v>0.54166666666666641</v>
      </c>
      <c r="Q1677" s="98" t="s">
        <v>252</v>
      </c>
      <c r="R1677" s="86" t="s">
        <v>942</v>
      </c>
      <c r="S1677" s="5">
        <f>SUM(P1677-O1677)</f>
        <v>2.0833333333333259E-2</v>
      </c>
    </row>
    <row r="1678" spans="1:19" ht="10.5" customHeight="1" outlineLevel="1" x14ac:dyDescent="0.2">
      <c r="B1678" s="16">
        <f t="shared" si="871"/>
        <v>2.0833333333333259E-2</v>
      </c>
      <c r="C1678" s="13"/>
      <c r="D1678" s="16"/>
      <c r="E1678" s="16"/>
      <c r="F1678" s="16"/>
      <c r="G1678" s="16"/>
      <c r="H1678" s="16"/>
      <c r="I1678" s="5"/>
      <c r="J1678" s="16"/>
      <c r="K1678" s="16"/>
      <c r="M1678" s="16"/>
      <c r="N1678" s="2">
        <f>N1669</f>
        <v>43472</v>
      </c>
      <c r="O1678" s="3">
        <f t="shared" si="872"/>
        <v>0.54166666666666641</v>
      </c>
      <c r="P1678" s="4">
        <f t="shared" si="873"/>
        <v>0.56249999999999967</v>
      </c>
      <c r="Q1678" s="98" t="s">
        <v>252</v>
      </c>
      <c r="R1678" s="86" t="s">
        <v>942</v>
      </c>
      <c r="S1678" s="5">
        <f>SUM(P1678-O1678)</f>
        <v>2.0833333333333259E-2</v>
      </c>
    </row>
    <row r="1679" spans="1:19" ht="10.5" customHeight="1" outlineLevel="1" x14ac:dyDescent="0.2">
      <c r="B1679" s="16">
        <f t="shared" si="871"/>
        <v>2.0833333333333259E-2</v>
      </c>
      <c r="C1679" s="13"/>
      <c r="D1679" s="16"/>
      <c r="E1679" s="16"/>
      <c r="F1679" s="16"/>
      <c r="G1679" s="16"/>
      <c r="H1679" s="16"/>
      <c r="I1679" s="16"/>
      <c r="J1679" s="16"/>
      <c r="K1679" s="16"/>
      <c r="M1679" s="16"/>
      <c r="N1679" s="2">
        <f>N1669</f>
        <v>43472</v>
      </c>
      <c r="O1679" s="3">
        <f t="shared" si="872"/>
        <v>0.56249999999999967</v>
      </c>
      <c r="P1679" s="4">
        <f t="shared" si="873"/>
        <v>0.58333333333333293</v>
      </c>
      <c r="Q1679" s="98" t="s">
        <v>252</v>
      </c>
      <c r="R1679" s="86" t="s">
        <v>942</v>
      </c>
      <c r="S1679" s="5">
        <f>SUM(P1679-O1679)</f>
        <v>2.0833333333333259E-2</v>
      </c>
    </row>
    <row r="1680" spans="1:19" ht="10.5" customHeight="1" outlineLevel="1" x14ac:dyDescent="0.2">
      <c r="B1680" s="16">
        <f t="shared" si="871"/>
        <v>2.0833333333333259E-2</v>
      </c>
      <c r="C1680" s="13"/>
      <c r="D1680" s="16"/>
      <c r="E1680" s="16"/>
      <c r="F1680" s="16"/>
      <c r="G1680" s="16"/>
      <c r="H1680" s="16"/>
      <c r="I1680" s="16"/>
      <c r="J1680" s="16"/>
      <c r="K1680" s="16"/>
      <c r="L1680" s="16"/>
      <c r="M1680" s="16"/>
      <c r="N1680" s="2">
        <f>N1669</f>
        <v>43472</v>
      </c>
      <c r="O1680" s="3">
        <f t="shared" si="872"/>
        <v>0.58333333333333293</v>
      </c>
      <c r="P1680" s="4">
        <f t="shared" si="873"/>
        <v>0.60416666666666619</v>
      </c>
      <c r="Q1680" s="98" t="s">
        <v>252</v>
      </c>
      <c r="R1680" s="86" t="s">
        <v>942</v>
      </c>
      <c r="S1680" s="5">
        <f t="shared" ref="S1680:S1684" si="875">SUM(P1680-O1680)</f>
        <v>2.0833333333333259E-2</v>
      </c>
    </row>
    <row r="1681" spans="1:19" ht="10.5" customHeight="1" outlineLevel="1" x14ac:dyDescent="0.2">
      <c r="B1681" s="16">
        <f t="shared" si="871"/>
        <v>2.0833333333333259E-2</v>
      </c>
      <c r="C1681" s="13"/>
      <c r="D1681" s="16"/>
      <c r="E1681" s="16"/>
      <c r="F1681" s="16"/>
      <c r="G1681" s="16"/>
      <c r="H1681" s="16"/>
      <c r="I1681" s="16"/>
      <c r="J1681" s="16"/>
      <c r="K1681" s="16"/>
      <c r="L1681" s="16"/>
      <c r="M1681" s="16"/>
      <c r="N1681" s="2">
        <f>N1669</f>
        <v>43472</v>
      </c>
      <c r="O1681" s="3">
        <f t="shared" si="872"/>
        <v>0.60416666666666619</v>
      </c>
      <c r="P1681" s="4">
        <f t="shared" si="873"/>
        <v>0.62499999999999944</v>
      </c>
      <c r="Q1681" s="98" t="s">
        <v>252</v>
      </c>
      <c r="R1681" s="86" t="s">
        <v>942</v>
      </c>
      <c r="S1681" s="5">
        <f t="shared" si="875"/>
        <v>2.0833333333333259E-2</v>
      </c>
    </row>
    <row r="1682" spans="1:19" ht="10.5" customHeight="1" outlineLevel="1" x14ac:dyDescent="0.2">
      <c r="B1682" s="16"/>
      <c r="C1682" s="13"/>
      <c r="D1682" s="16">
        <f>S1682</f>
        <v>2.0833333333333259E-2</v>
      </c>
      <c r="E1682" s="16"/>
      <c r="F1682" s="16"/>
      <c r="G1682" s="16"/>
      <c r="H1682" s="16"/>
      <c r="I1682" s="16"/>
      <c r="J1682" s="16"/>
      <c r="K1682" s="16"/>
      <c r="L1682" s="16"/>
      <c r="M1682" s="16"/>
      <c r="N1682" s="2">
        <f>N1669</f>
        <v>43472</v>
      </c>
      <c r="O1682" s="3">
        <f t="shared" si="872"/>
        <v>0.62499999999999944</v>
      </c>
      <c r="P1682" s="4">
        <f t="shared" si="873"/>
        <v>0.6458333333333327</v>
      </c>
      <c r="Q1682" s="98" t="s">
        <v>3</v>
      </c>
      <c r="R1682" s="86" t="s">
        <v>943</v>
      </c>
      <c r="S1682" s="5">
        <f t="shared" si="875"/>
        <v>2.0833333333333259E-2</v>
      </c>
    </row>
    <row r="1683" spans="1:19" ht="10.5" customHeight="1" outlineLevel="1" x14ac:dyDescent="0.2">
      <c r="B1683" s="16"/>
      <c r="C1683" s="13"/>
      <c r="D1683" s="16"/>
      <c r="E1683" s="16"/>
      <c r="F1683" s="16"/>
      <c r="G1683" s="16"/>
      <c r="H1683" s="16">
        <f>S1683</f>
        <v>2.0833333333333259E-2</v>
      </c>
      <c r="I1683" s="16"/>
      <c r="J1683" s="16"/>
      <c r="K1683" s="16"/>
      <c r="L1683" s="16"/>
      <c r="M1683" s="16"/>
      <c r="N1683" s="2">
        <f>N1669</f>
        <v>43472</v>
      </c>
      <c r="O1683" s="3">
        <f t="shared" si="872"/>
        <v>0.6458333333333327</v>
      </c>
      <c r="P1683" s="4">
        <f t="shared" si="873"/>
        <v>0.66666666666666596</v>
      </c>
      <c r="Q1683" s="98" t="s">
        <v>11</v>
      </c>
      <c r="R1683" s="86" t="s">
        <v>1003</v>
      </c>
      <c r="S1683" s="5">
        <f t="shared" si="875"/>
        <v>2.0833333333333259E-2</v>
      </c>
    </row>
    <row r="1684" spans="1:19" ht="10.5" customHeight="1" outlineLevel="1" x14ac:dyDescent="0.2">
      <c r="B1684" s="16"/>
      <c r="C1684" s="13"/>
      <c r="D1684" s="16"/>
      <c r="E1684" s="16"/>
      <c r="F1684" s="16"/>
      <c r="G1684" s="16"/>
      <c r="H1684" s="16">
        <f>S1684</f>
        <v>2.0833333333333259E-2</v>
      </c>
      <c r="I1684" s="16"/>
      <c r="J1684" s="16"/>
      <c r="K1684" s="16"/>
      <c r="M1684" s="16"/>
      <c r="N1684" s="2">
        <f>N1669</f>
        <v>43472</v>
      </c>
      <c r="O1684" s="3">
        <f t="shared" si="872"/>
        <v>0.66666666666666596</v>
      </c>
      <c r="P1684" s="4">
        <f t="shared" si="873"/>
        <v>0.68749999999999922</v>
      </c>
      <c r="Q1684" s="98" t="s">
        <v>11</v>
      </c>
      <c r="R1684" s="86" t="s">
        <v>1003</v>
      </c>
      <c r="S1684" s="5">
        <f t="shared" si="875"/>
        <v>2.0833333333333259E-2</v>
      </c>
    </row>
    <row r="1685" spans="1:19" ht="10.5" customHeight="1" outlineLevel="1" x14ac:dyDescent="0.2">
      <c r="B1685" s="16"/>
      <c r="C1685" s="13"/>
      <c r="D1685" s="16"/>
      <c r="E1685" s="16"/>
      <c r="F1685" s="16"/>
      <c r="G1685" s="16">
        <f>S1685</f>
        <v>2.0833333333333259E-2</v>
      </c>
      <c r="H1685" s="16"/>
      <c r="I1685" s="16"/>
      <c r="J1685" s="16"/>
      <c r="K1685" s="16"/>
      <c r="M1685" s="16"/>
      <c r="N1685" s="2">
        <f>N1669</f>
        <v>43472</v>
      </c>
      <c r="O1685" s="3">
        <f t="shared" si="872"/>
        <v>0.68749999999999922</v>
      </c>
      <c r="P1685" s="4">
        <f t="shared" si="873"/>
        <v>0.70833333333333248</v>
      </c>
      <c r="Q1685" s="98" t="s">
        <v>10</v>
      </c>
      <c r="R1685" s="86" t="s">
        <v>1004</v>
      </c>
      <c r="S1685" s="5">
        <f>SUM(P1685-O1685)</f>
        <v>2.0833333333333259E-2</v>
      </c>
    </row>
    <row r="1686" spans="1:19" ht="10.5" customHeight="1" outlineLevel="1" x14ac:dyDescent="0.2">
      <c r="B1686" s="16"/>
      <c r="C1686" s="13"/>
      <c r="D1686" s="16"/>
      <c r="E1686" s="16"/>
      <c r="F1686" s="16"/>
      <c r="G1686" s="16">
        <f>S1686</f>
        <v>2.0833333333333259E-2</v>
      </c>
      <c r="H1686" s="16"/>
      <c r="I1686" s="16"/>
      <c r="J1686" s="16"/>
      <c r="K1686" s="16"/>
      <c r="M1686" s="16"/>
      <c r="N1686" s="2">
        <f>N1669</f>
        <v>43472</v>
      </c>
      <c r="O1686" s="3">
        <f t="shared" si="872"/>
        <v>0.70833333333333248</v>
      </c>
      <c r="P1686" s="4">
        <f t="shared" si="873"/>
        <v>0.72916666666666574</v>
      </c>
      <c r="Q1686" s="98" t="s">
        <v>10</v>
      </c>
      <c r="R1686" s="86" t="s">
        <v>1004</v>
      </c>
      <c r="S1686" s="5">
        <f>SUM(P1686-O1686)</f>
        <v>2.0833333333333259E-2</v>
      </c>
    </row>
    <row r="1687" spans="1:19" ht="10.5" customHeight="1" outlineLevel="1" x14ac:dyDescent="0.2">
      <c r="B1687" s="16"/>
      <c r="C1687" s="13"/>
      <c r="D1687" s="16"/>
      <c r="E1687" s="16"/>
      <c r="F1687" s="16"/>
      <c r="G1687" s="16"/>
      <c r="H1687" s="16"/>
      <c r="I1687" s="16">
        <f>S1687</f>
        <v>2.0833333333333259E-2</v>
      </c>
      <c r="J1687" s="16"/>
      <c r="K1687" s="16"/>
      <c r="M1687" s="16"/>
      <c r="N1687" s="2">
        <f>N1669</f>
        <v>43472</v>
      </c>
      <c r="O1687" s="3">
        <f t="shared" si="872"/>
        <v>0.72916666666666574</v>
      </c>
      <c r="P1687" s="4">
        <f t="shared" si="873"/>
        <v>0.749999999999999</v>
      </c>
      <c r="Q1687" s="98" t="s">
        <v>36</v>
      </c>
      <c r="R1687" s="86" t="s">
        <v>1016</v>
      </c>
      <c r="S1687" s="5">
        <f t="shared" ref="S1687:S1689" si="876">SUM(P1687-O1687)</f>
        <v>2.0833333333333259E-2</v>
      </c>
    </row>
    <row r="1688" spans="1:19" ht="10.5" customHeight="1" outlineLevel="1" x14ac:dyDescent="0.2">
      <c r="B1688" s="16"/>
      <c r="C1688" s="13"/>
      <c r="D1688" s="16"/>
      <c r="E1688" s="16"/>
      <c r="F1688" s="16"/>
      <c r="G1688" s="16"/>
      <c r="H1688" s="16"/>
      <c r="I1688" s="16">
        <f>S1688</f>
        <v>2.0833333333333259E-2</v>
      </c>
      <c r="J1688" s="16"/>
      <c r="K1688" s="16"/>
      <c r="M1688" s="16"/>
      <c r="N1688" s="2">
        <f>N1669</f>
        <v>43472</v>
      </c>
      <c r="O1688" s="3">
        <f t="shared" si="872"/>
        <v>0.749999999999999</v>
      </c>
      <c r="P1688" s="4">
        <f t="shared" si="873"/>
        <v>0.77083333333333226</v>
      </c>
      <c r="Q1688" s="98" t="s">
        <v>36</v>
      </c>
      <c r="R1688" s="86" t="s">
        <v>1016</v>
      </c>
      <c r="S1688" s="5">
        <f t="shared" si="876"/>
        <v>2.0833333333333259E-2</v>
      </c>
    </row>
    <row r="1689" spans="1:19" ht="10.5" customHeight="1" outlineLevel="1" thickBot="1" x14ac:dyDescent="0.25">
      <c r="B1689" s="16"/>
      <c r="C1689" s="13"/>
      <c r="D1689" s="16"/>
      <c r="E1689" s="16"/>
      <c r="F1689" s="16"/>
      <c r="G1689" s="16"/>
      <c r="H1689" s="16"/>
      <c r="I1689" s="16">
        <f>S1689</f>
        <v>2.0833333333333259E-2</v>
      </c>
      <c r="J1689" s="16"/>
      <c r="K1689" s="16"/>
      <c r="M1689" s="16"/>
      <c r="N1689" s="2">
        <f>N1669</f>
        <v>43472</v>
      </c>
      <c r="O1689" s="3">
        <f t="shared" si="872"/>
        <v>0.77083333333333226</v>
      </c>
      <c r="P1689" s="4">
        <f t="shared" si="873"/>
        <v>0.79166666666666552</v>
      </c>
      <c r="Q1689" s="98" t="s">
        <v>36</v>
      </c>
      <c r="R1689" s="86" t="s">
        <v>1016</v>
      </c>
      <c r="S1689" s="5">
        <f t="shared" si="876"/>
        <v>2.0833333333333259E-2</v>
      </c>
    </row>
    <row r="1690" spans="1:19" ht="10.5" customHeight="1" outlineLevel="1" x14ac:dyDescent="0.2">
      <c r="A1690" s="17">
        <f t="shared" ref="A1690:M1690" si="877">SUM(A1670:A1689)</f>
        <v>0</v>
      </c>
      <c r="B1690" s="17">
        <f t="shared" si="877"/>
        <v>0.24999999999999944</v>
      </c>
      <c r="C1690" s="17">
        <f t="shared" si="877"/>
        <v>0</v>
      </c>
      <c r="D1690" s="17">
        <f t="shared" si="877"/>
        <v>2.0833333333333259E-2</v>
      </c>
      <c r="E1690" s="17">
        <f t="shared" si="877"/>
        <v>0</v>
      </c>
      <c r="F1690" s="17">
        <f t="shared" si="877"/>
        <v>0</v>
      </c>
      <c r="G1690" s="17">
        <f t="shared" si="877"/>
        <v>4.1666666666666519E-2</v>
      </c>
      <c r="H1690" s="17">
        <f t="shared" si="877"/>
        <v>4.1666666666666519E-2</v>
      </c>
      <c r="I1690" s="17">
        <f t="shared" si="877"/>
        <v>6.2499999999999778E-2</v>
      </c>
      <c r="J1690" s="17">
        <f t="shared" si="877"/>
        <v>0</v>
      </c>
      <c r="K1690" s="17">
        <f t="shared" si="877"/>
        <v>0</v>
      </c>
      <c r="L1690" s="17">
        <f t="shared" si="877"/>
        <v>0</v>
      </c>
      <c r="M1690" s="17">
        <f t="shared" si="877"/>
        <v>0</v>
      </c>
      <c r="N1690" s="55" t="b">
        <f>SUM(A1690:M1690) = S1690</f>
        <v>1</v>
      </c>
      <c r="O1690" s="23"/>
      <c r="P1690" s="23"/>
      <c r="Q1690" s="49"/>
      <c r="R1690" s="49"/>
      <c r="S1690" s="17">
        <f>SUM(S1670:S1689)</f>
        <v>0.41666666666666552</v>
      </c>
    </row>
    <row r="1691" spans="1:19" ht="10.5" customHeight="1" outlineLevel="1" x14ac:dyDescent="0.2">
      <c r="A1691" s="18">
        <f t="shared" ref="A1691:E1691" si="878">(A1690-INT(A1690))*24</f>
        <v>0</v>
      </c>
      <c r="B1691" s="18">
        <f t="shared" si="878"/>
        <v>5.9999999999999867</v>
      </c>
      <c r="C1691" s="18">
        <f t="shared" si="878"/>
        <v>0</v>
      </c>
      <c r="D1691" s="18">
        <f t="shared" si="878"/>
        <v>0.49999999999999822</v>
      </c>
      <c r="E1691" s="18">
        <f t="shared" si="878"/>
        <v>0</v>
      </c>
      <c r="F1691" s="18">
        <f>(F1690-INT(F1690))*24</f>
        <v>0</v>
      </c>
      <c r="G1691" s="18">
        <f>(G1690-INT(G1690))*24</f>
        <v>0.99999999999999645</v>
      </c>
      <c r="H1691" s="18">
        <f>(H1690-INT(H1690))*24</f>
        <v>0.99999999999999645</v>
      </c>
      <c r="I1691" s="18">
        <f>(I1690-INT(I1690))*24</f>
        <v>1.4999999999999947</v>
      </c>
      <c r="J1691" s="18">
        <f t="shared" ref="J1691" si="879">(J1690-INT(J1690))*24</f>
        <v>0</v>
      </c>
      <c r="K1691" s="18"/>
      <c r="L1691" s="18">
        <f t="shared" ref="L1691:M1691" si="880">(L1690-INT(L1690))*24</f>
        <v>0</v>
      </c>
      <c r="M1691" s="57">
        <f t="shared" si="880"/>
        <v>0</v>
      </c>
      <c r="N1691" s="26">
        <f>SUM(A1691:M1691)</f>
        <v>9.9999999999999734</v>
      </c>
      <c r="O1691" s="24"/>
      <c r="P1691" s="24"/>
      <c r="Q1691" s="50"/>
      <c r="R1691" s="50"/>
      <c r="S1691" s="52"/>
    </row>
    <row r="1692" spans="1:19" ht="10.5" customHeight="1" outlineLevel="1" thickBot="1" x14ac:dyDescent="0.25">
      <c r="A1692" s="27"/>
      <c r="B1692" s="19"/>
      <c r="C1692" s="19"/>
      <c r="D1692" s="20">
        <f>SUM(A1691:D1691)</f>
        <v>6.4999999999999849</v>
      </c>
      <c r="E1692" s="20">
        <f t="shared" ref="E1692:J1692" si="881">E1691</f>
        <v>0</v>
      </c>
      <c r="F1692" s="20">
        <f t="shared" si="881"/>
        <v>0</v>
      </c>
      <c r="G1692" s="20">
        <f t="shared" si="881"/>
        <v>0.99999999999999645</v>
      </c>
      <c r="H1692" s="20">
        <f t="shared" si="881"/>
        <v>0.99999999999999645</v>
      </c>
      <c r="I1692" s="20">
        <f t="shared" si="881"/>
        <v>1.4999999999999947</v>
      </c>
      <c r="J1692" s="20">
        <f t="shared" si="881"/>
        <v>0</v>
      </c>
      <c r="K1692" s="20"/>
      <c r="L1692" s="20">
        <f t="shared" ref="L1692:M1692" si="882">L1691</f>
        <v>0</v>
      </c>
      <c r="M1692" s="58">
        <f t="shared" si="882"/>
        <v>0</v>
      </c>
      <c r="N1692" s="60">
        <f>S1692</f>
        <v>0.41666666666666552</v>
      </c>
      <c r="O1692" s="25"/>
      <c r="P1692" s="25"/>
      <c r="Q1692" s="51"/>
      <c r="R1692" s="51"/>
      <c r="S1692" s="54">
        <f>SUM(S1690:S1691)</f>
        <v>0.41666666666666552</v>
      </c>
    </row>
    <row r="1693" spans="1:19" ht="10.5" customHeight="1" outlineLevel="1" thickBot="1" x14ac:dyDescent="0.25">
      <c r="A1693" s="39"/>
      <c r="B1693" s="40" t="s">
        <v>252</v>
      </c>
      <c r="C1693" s="40" t="s">
        <v>19</v>
      </c>
      <c r="D1693" s="40" t="s">
        <v>3</v>
      </c>
      <c r="E1693" s="59" t="s">
        <v>24</v>
      </c>
      <c r="F1693" s="40" t="s">
        <v>12</v>
      </c>
      <c r="G1693" s="39" t="s">
        <v>10</v>
      </c>
      <c r="H1693" s="39" t="s">
        <v>11</v>
      </c>
      <c r="I1693" s="39" t="s">
        <v>15</v>
      </c>
      <c r="J1693" s="39" t="s">
        <v>13</v>
      </c>
      <c r="K1693" s="39" t="s">
        <v>368</v>
      </c>
      <c r="L1693" s="39" t="s">
        <v>687</v>
      </c>
      <c r="M1693" s="59" t="s">
        <v>26</v>
      </c>
      <c r="N1693" s="56">
        <f>N1669+1</f>
        <v>43473</v>
      </c>
      <c r="O1693" s="4">
        <v>0.39583333333333331</v>
      </c>
      <c r="P1693" s="4">
        <f>O1693</f>
        <v>0.39583333333333331</v>
      </c>
      <c r="Q1693" s="47" t="s">
        <v>23</v>
      </c>
      <c r="R1693" s="86" t="s">
        <v>1006</v>
      </c>
      <c r="S1693" s="5" t="s">
        <v>56</v>
      </c>
    </row>
    <row r="1694" spans="1:19" ht="10.5" customHeight="1" outlineLevel="1" x14ac:dyDescent="0.2">
      <c r="B1694" s="16"/>
      <c r="C1694" s="13"/>
      <c r="D1694" s="16">
        <f>S1694</f>
        <v>2.0833333333333315E-2</v>
      </c>
      <c r="E1694" s="16"/>
      <c r="F1694" s="13"/>
      <c r="G1694" s="16"/>
      <c r="H1694" s="16"/>
      <c r="I1694" s="16"/>
      <c r="J1694" s="16"/>
      <c r="M1694" s="16"/>
      <c r="N1694" s="2">
        <f>N1693</f>
        <v>43473</v>
      </c>
      <c r="O1694" s="3">
        <f>SUM(P1693)</f>
        <v>0.39583333333333331</v>
      </c>
      <c r="P1694" s="4">
        <f>P1693+0.0208333333333333</f>
        <v>0.41666666666666663</v>
      </c>
      <c r="Q1694" s="98" t="s">
        <v>3</v>
      </c>
      <c r="R1694" s="86" t="s">
        <v>1005</v>
      </c>
      <c r="S1694" s="5">
        <f>SUM(P1694-O1694)</f>
        <v>2.0833333333333315E-2</v>
      </c>
    </row>
    <row r="1695" spans="1:19" ht="10.5" customHeight="1" outlineLevel="1" x14ac:dyDescent="0.2">
      <c r="B1695" s="16"/>
      <c r="C1695" s="16"/>
      <c r="D1695" s="16">
        <f>S1695</f>
        <v>2.0833333333333315E-2</v>
      </c>
      <c r="E1695" s="16"/>
      <c r="F1695" s="16"/>
      <c r="G1695" s="16"/>
      <c r="H1695" s="16"/>
      <c r="I1695" s="16"/>
      <c r="J1695" s="16"/>
      <c r="K1695" s="16"/>
      <c r="M1695" s="16"/>
      <c r="N1695" s="2">
        <f>N1693</f>
        <v>43473</v>
      </c>
      <c r="O1695" s="3">
        <f t="shared" ref="O1695:O1709" si="883">SUM(P1694)</f>
        <v>0.41666666666666663</v>
      </c>
      <c r="P1695" s="4">
        <f t="shared" ref="P1695:P1709" si="884">P1694+0.0208333333333333</f>
        <v>0.43749999999999994</v>
      </c>
      <c r="Q1695" s="98" t="s">
        <v>3</v>
      </c>
      <c r="R1695" s="86" t="s">
        <v>943</v>
      </c>
      <c r="S1695" s="5">
        <f>SUM(P1695-O1695)</f>
        <v>2.0833333333333315E-2</v>
      </c>
    </row>
    <row r="1696" spans="1:19" ht="10.5" customHeight="1" outlineLevel="1" x14ac:dyDescent="0.2">
      <c r="B1696" s="16">
        <f>S1696</f>
        <v>2.0833333333333315E-2</v>
      </c>
      <c r="C1696" s="13"/>
      <c r="D1696" s="16"/>
      <c r="E1696" s="16"/>
      <c r="F1696" s="13"/>
      <c r="G1696" s="16"/>
      <c r="H1696" s="16"/>
      <c r="I1696" s="16"/>
      <c r="J1696" s="16"/>
      <c r="K1696" s="16"/>
      <c r="L1696" s="16"/>
      <c r="M1696" s="13"/>
      <c r="N1696" s="2">
        <f>N1693</f>
        <v>43473</v>
      </c>
      <c r="O1696" s="3">
        <f t="shared" si="883"/>
        <v>0.43749999999999994</v>
      </c>
      <c r="P1696" s="4">
        <f t="shared" si="884"/>
        <v>0.45833333333333326</v>
      </c>
      <c r="Q1696" s="98" t="s">
        <v>252</v>
      </c>
      <c r="R1696" s="86" t="s">
        <v>1008</v>
      </c>
      <c r="S1696" s="5">
        <f>SUM(P1696-O1696)</f>
        <v>2.0833333333333315E-2</v>
      </c>
    </row>
    <row r="1697" spans="1:19" ht="10.5" customHeight="1" outlineLevel="1" x14ac:dyDescent="0.2">
      <c r="B1697" s="16"/>
      <c r="C1697" s="13"/>
      <c r="D1697" s="5">
        <f>S1697</f>
        <v>2.0833333333333315E-2</v>
      </c>
      <c r="E1697" s="16"/>
      <c r="F1697" s="16"/>
      <c r="G1697" s="16"/>
      <c r="H1697" s="16"/>
      <c r="I1697" s="16"/>
      <c r="J1697" s="16"/>
      <c r="K1697" s="16"/>
      <c r="L1697" s="16"/>
      <c r="M1697" s="16"/>
      <c r="N1697" s="2">
        <f>N1693</f>
        <v>43473</v>
      </c>
      <c r="O1697" s="3">
        <f t="shared" si="883"/>
        <v>0.45833333333333326</v>
      </c>
      <c r="P1697" s="4">
        <f t="shared" si="884"/>
        <v>0.47916666666666657</v>
      </c>
      <c r="Q1697" s="98" t="s">
        <v>3</v>
      </c>
      <c r="R1697" s="86" t="s">
        <v>1009</v>
      </c>
      <c r="S1697" s="5">
        <f>SUM(P1697-O1697)</f>
        <v>2.0833333333333315E-2</v>
      </c>
    </row>
    <row r="1698" spans="1:19" ht="10.5" customHeight="1" outlineLevel="1" x14ac:dyDescent="0.2">
      <c r="B1698" s="16"/>
      <c r="C1698" s="13"/>
      <c r="D1698" s="5">
        <f>S1698</f>
        <v>2.0833333333333315E-2</v>
      </c>
      <c r="E1698" s="16"/>
      <c r="F1698" s="16"/>
      <c r="G1698" s="16"/>
      <c r="H1698" s="16"/>
      <c r="I1698" s="16"/>
      <c r="J1698" s="16"/>
      <c r="K1698" s="16"/>
      <c r="L1698" s="16"/>
      <c r="M1698" s="16"/>
      <c r="N1698" s="2">
        <f>N1693</f>
        <v>43473</v>
      </c>
      <c r="O1698" s="3">
        <f t="shared" si="883"/>
        <v>0.47916666666666657</v>
      </c>
      <c r="P1698" s="4">
        <f t="shared" si="884"/>
        <v>0.49999999999999989</v>
      </c>
      <c r="Q1698" s="98" t="s">
        <v>3</v>
      </c>
      <c r="R1698" s="86" t="s">
        <v>1009</v>
      </c>
      <c r="S1698" s="5">
        <f>SUM(P1698-O1698)</f>
        <v>2.0833333333333315E-2</v>
      </c>
    </row>
    <row r="1699" spans="1:19" ht="10.5" customHeight="1" outlineLevel="1" x14ac:dyDescent="0.2">
      <c r="B1699" s="16"/>
      <c r="C1699" s="13"/>
      <c r="D1699" s="16"/>
      <c r="E1699" s="16"/>
      <c r="F1699" s="13"/>
      <c r="G1699" s="16"/>
      <c r="H1699" s="16"/>
      <c r="I1699" s="16"/>
      <c r="J1699" s="16"/>
      <c r="K1699" s="16"/>
      <c r="L1699" s="16">
        <f>S1699</f>
        <v>2.0833333333333259E-2</v>
      </c>
      <c r="M1699" s="16"/>
      <c r="N1699" s="2">
        <f>N1693</f>
        <v>43473</v>
      </c>
      <c r="O1699" s="3">
        <f t="shared" si="883"/>
        <v>0.49999999999999989</v>
      </c>
      <c r="P1699" s="4">
        <f t="shared" si="884"/>
        <v>0.52083333333333315</v>
      </c>
      <c r="Q1699" s="98" t="s">
        <v>687</v>
      </c>
      <c r="R1699" s="86" t="s">
        <v>1007</v>
      </c>
      <c r="S1699" s="5">
        <f t="shared" ref="S1699:S1701" si="885">SUM(P1699-O1699)</f>
        <v>2.0833333333333259E-2</v>
      </c>
    </row>
    <row r="1700" spans="1:19" ht="10.5" customHeight="1" outlineLevel="1" x14ac:dyDescent="0.2">
      <c r="B1700" s="16"/>
      <c r="C1700" s="13"/>
      <c r="D1700" s="16"/>
      <c r="E1700" s="16"/>
      <c r="F1700" s="16">
        <f>S1700</f>
        <v>2.0833333333333259E-2</v>
      </c>
      <c r="G1700" s="16"/>
      <c r="H1700" s="16"/>
      <c r="I1700" s="16"/>
      <c r="J1700" s="16"/>
      <c r="K1700" s="16"/>
      <c r="L1700" s="16"/>
      <c r="M1700" s="13"/>
      <c r="N1700" s="2">
        <f>N1693</f>
        <v>43473</v>
      </c>
      <c r="O1700" s="3">
        <f t="shared" si="883"/>
        <v>0.52083333333333315</v>
      </c>
      <c r="P1700" s="4">
        <f t="shared" si="884"/>
        <v>0.54166666666666641</v>
      </c>
      <c r="Q1700" s="98" t="s">
        <v>12</v>
      </c>
      <c r="R1700" s="86" t="s">
        <v>1010</v>
      </c>
      <c r="S1700" s="5">
        <f t="shared" si="885"/>
        <v>2.0833333333333259E-2</v>
      </c>
    </row>
    <row r="1701" spans="1:19" ht="10.5" customHeight="1" outlineLevel="1" x14ac:dyDescent="0.2">
      <c r="B1701" s="16"/>
      <c r="C1701" s="13"/>
      <c r="D1701" s="16"/>
      <c r="E1701" s="16"/>
      <c r="F1701" s="16">
        <f>S1701</f>
        <v>2.0833333333333259E-2</v>
      </c>
      <c r="G1701" s="16"/>
      <c r="H1701" s="16"/>
      <c r="I1701" s="16"/>
      <c r="J1701" s="16"/>
      <c r="K1701" s="16"/>
      <c r="L1701" s="16"/>
      <c r="M1701" s="13"/>
      <c r="N1701" s="2">
        <f>N1693</f>
        <v>43473</v>
      </c>
      <c r="O1701" s="3">
        <f t="shared" si="883"/>
        <v>0.54166666666666641</v>
      </c>
      <c r="P1701" s="4">
        <f t="shared" si="884"/>
        <v>0.56249999999999967</v>
      </c>
      <c r="Q1701" s="98" t="s">
        <v>12</v>
      </c>
      <c r="R1701" s="86" t="s">
        <v>1010</v>
      </c>
      <c r="S1701" s="5">
        <f t="shared" si="885"/>
        <v>2.0833333333333259E-2</v>
      </c>
    </row>
    <row r="1702" spans="1:19" ht="10.5" customHeight="1" outlineLevel="1" x14ac:dyDescent="0.2">
      <c r="B1702" s="16"/>
      <c r="C1702" s="13"/>
      <c r="D1702" s="16"/>
      <c r="E1702" s="16"/>
      <c r="F1702" s="16"/>
      <c r="G1702" s="16"/>
      <c r="H1702" s="16"/>
      <c r="I1702" s="16"/>
      <c r="J1702" s="16"/>
      <c r="L1702" s="16">
        <f>S1702</f>
        <v>2.0833333333333259E-2</v>
      </c>
      <c r="M1702" s="13"/>
      <c r="N1702" s="2">
        <f>N1693</f>
        <v>43473</v>
      </c>
      <c r="O1702" s="3">
        <f t="shared" si="883"/>
        <v>0.56249999999999967</v>
      </c>
      <c r="P1702" s="4">
        <f t="shared" si="884"/>
        <v>0.58333333333333293</v>
      </c>
      <c r="Q1702" s="98" t="s">
        <v>687</v>
      </c>
      <c r="R1702" s="86" t="s">
        <v>1002</v>
      </c>
      <c r="S1702" s="5">
        <f>SUM(P1702-O1702)</f>
        <v>2.0833333333333259E-2</v>
      </c>
    </row>
    <row r="1703" spans="1:19" ht="10.5" customHeight="1" outlineLevel="1" x14ac:dyDescent="0.2">
      <c r="B1703" s="16"/>
      <c r="C1703" s="16"/>
      <c r="D1703" s="16"/>
      <c r="E1703" s="16"/>
      <c r="F1703" s="16"/>
      <c r="G1703" s="16"/>
      <c r="H1703" s="16"/>
      <c r="I1703" s="16"/>
      <c r="J1703" s="16"/>
      <c r="K1703" s="16"/>
      <c r="L1703" s="16">
        <f>S1703</f>
        <v>2.0833333333333259E-2</v>
      </c>
      <c r="M1703" s="13"/>
      <c r="N1703" s="2">
        <f>N1693</f>
        <v>43473</v>
      </c>
      <c r="O1703" s="3">
        <f t="shared" si="883"/>
        <v>0.58333333333333293</v>
      </c>
      <c r="P1703" s="4">
        <f t="shared" si="884"/>
        <v>0.60416666666666619</v>
      </c>
      <c r="Q1703" s="98" t="s">
        <v>687</v>
      </c>
      <c r="R1703" s="86" t="s">
        <v>1002</v>
      </c>
      <c r="S1703" s="5">
        <f>SUM(P1703-O1703)</f>
        <v>2.0833333333333259E-2</v>
      </c>
    </row>
    <row r="1704" spans="1:19" ht="10.5" customHeight="1" outlineLevel="1" x14ac:dyDescent="0.2">
      <c r="A1704" s="16"/>
      <c r="B1704" s="16"/>
      <c r="C1704" s="16"/>
      <c r="D1704" s="16"/>
      <c r="E1704" s="16"/>
      <c r="F1704" s="16">
        <f>S1704</f>
        <v>2.0833333333333259E-2</v>
      </c>
      <c r="G1704" s="16"/>
      <c r="H1704" s="16"/>
      <c r="I1704" s="16"/>
      <c r="J1704" s="16"/>
      <c r="K1704" s="16"/>
      <c r="L1704" s="16"/>
      <c r="M1704" s="16"/>
      <c r="N1704" s="2">
        <f>N1693</f>
        <v>43473</v>
      </c>
      <c r="O1704" s="3">
        <f t="shared" si="883"/>
        <v>0.60416666666666619</v>
      </c>
      <c r="P1704" s="4">
        <f t="shared" si="884"/>
        <v>0.62499999999999944</v>
      </c>
      <c r="Q1704" s="98" t="s">
        <v>12</v>
      </c>
      <c r="R1704" s="86" t="s">
        <v>1010</v>
      </c>
      <c r="S1704" s="5">
        <f t="shared" ref="S1704:S1708" si="886">SUM(P1704-O1704)</f>
        <v>2.0833333333333259E-2</v>
      </c>
    </row>
    <row r="1705" spans="1:19" ht="10.5" customHeight="1" outlineLevel="1" x14ac:dyDescent="0.2">
      <c r="B1705" s="16"/>
      <c r="C1705" s="16"/>
      <c r="D1705" s="16">
        <f>S1705</f>
        <v>2.0833333333333259E-2</v>
      </c>
      <c r="E1705" s="16"/>
      <c r="F1705" s="16"/>
      <c r="G1705" s="16"/>
      <c r="H1705" s="16"/>
      <c r="I1705" s="16"/>
      <c r="J1705" s="16"/>
      <c r="K1705" s="16"/>
      <c r="L1705" s="16"/>
      <c r="M1705" s="16"/>
      <c r="N1705" s="2">
        <f>N1693</f>
        <v>43473</v>
      </c>
      <c r="O1705" s="3">
        <f t="shared" si="883"/>
        <v>0.62499999999999944</v>
      </c>
      <c r="P1705" s="4">
        <f t="shared" si="884"/>
        <v>0.6458333333333327</v>
      </c>
      <c r="Q1705" s="98" t="s">
        <v>3</v>
      </c>
      <c r="R1705" s="86" t="s">
        <v>1011</v>
      </c>
      <c r="S1705" s="5">
        <f t="shared" si="886"/>
        <v>2.0833333333333259E-2</v>
      </c>
    </row>
    <row r="1706" spans="1:19" ht="10.5" customHeight="1" outlineLevel="1" x14ac:dyDescent="0.2">
      <c r="B1706" s="16"/>
      <c r="C1706" s="16"/>
      <c r="D1706" s="16"/>
      <c r="E1706" s="16"/>
      <c r="F1706" s="16"/>
      <c r="G1706" s="16"/>
      <c r="H1706" s="16"/>
      <c r="I1706" s="16">
        <f>S1706</f>
        <v>2.0833333333333259E-2</v>
      </c>
      <c r="J1706" s="16"/>
      <c r="K1706" s="16"/>
      <c r="L1706" s="16"/>
      <c r="M1706" s="16"/>
      <c r="N1706" s="2">
        <f>N1693</f>
        <v>43473</v>
      </c>
      <c r="O1706" s="3">
        <f t="shared" si="883"/>
        <v>0.6458333333333327</v>
      </c>
      <c r="P1706" s="4">
        <f t="shared" si="884"/>
        <v>0.66666666666666596</v>
      </c>
      <c r="Q1706" s="98" t="s">
        <v>36</v>
      </c>
      <c r="R1706" s="86" t="s">
        <v>1016</v>
      </c>
      <c r="S1706" s="5">
        <f t="shared" si="886"/>
        <v>2.0833333333333259E-2</v>
      </c>
    </row>
    <row r="1707" spans="1:19" ht="10.5" customHeight="1" outlineLevel="1" x14ac:dyDescent="0.2">
      <c r="B1707" s="16"/>
      <c r="C1707" s="16"/>
      <c r="D1707" s="16"/>
      <c r="E1707" s="16"/>
      <c r="F1707" s="16"/>
      <c r="G1707" s="16"/>
      <c r="H1707" s="16"/>
      <c r="I1707" s="16">
        <f>S1707</f>
        <v>2.0833333333333259E-2</v>
      </c>
      <c r="J1707" s="16"/>
      <c r="K1707" s="16"/>
      <c r="L1707" s="16"/>
      <c r="M1707" s="16"/>
      <c r="N1707" s="2">
        <f>N1693</f>
        <v>43473</v>
      </c>
      <c r="O1707" s="3">
        <f t="shared" si="883"/>
        <v>0.66666666666666596</v>
      </c>
      <c r="P1707" s="4">
        <f t="shared" si="884"/>
        <v>0.68749999999999922</v>
      </c>
      <c r="Q1707" s="98" t="s">
        <v>36</v>
      </c>
      <c r="R1707" s="86" t="s">
        <v>1045</v>
      </c>
      <c r="S1707" s="5">
        <f t="shared" si="886"/>
        <v>2.0833333333333259E-2</v>
      </c>
    </row>
    <row r="1708" spans="1:19" ht="10.5" customHeight="1" outlineLevel="1" x14ac:dyDescent="0.2">
      <c r="B1708" s="16"/>
      <c r="C1708" s="13"/>
      <c r="D1708" s="16"/>
      <c r="E1708" s="16"/>
      <c r="F1708" s="16"/>
      <c r="G1708" s="16"/>
      <c r="H1708" s="16"/>
      <c r="I1708" s="16">
        <f>S1708</f>
        <v>2.0833333333333259E-2</v>
      </c>
      <c r="J1708" s="16"/>
      <c r="K1708" s="16"/>
      <c r="L1708" s="16"/>
      <c r="M1708" s="16"/>
      <c r="N1708" s="2">
        <f>N1693</f>
        <v>43473</v>
      </c>
      <c r="O1708" s="3">
        <f t="shared" si="883"/>
        <v>0.68749999999999922</v>
      </c>
      <c r="P1708" s="4">
        <f t="shared" si="884"/>
        <v>0.70833333333333248</v>
      </c>
      <c r="Q1708" s="98" t="s">
        <v>36</v>
      </c>
      <c r="R1708" s="86" t="s">
        <v>1045</v>
      </c>
      <c r="S1708" s="5">
        <f t="shared" si="886"/>
        <v>2.0833333333333259E-2</v>
      </c>
    </row>
    <row r="1709" spans="1:19" ht="10.5" customHeight="1" outlineLevel="1" thickBot="1" x14ac:dyDescent="0.25">
      <c r="B1709" s="16"/>
      <c r="C1709" s="13"/>
      <c r="D1709" s="16"/>
      <c r="E1709" s="16"/>
      <c r="F1709" s="16"/>
      <c r="G1709" s="16"/>
      <c r="H1709" s="16"/>
      <c r="I1709" s="16">
        <f>S1709</f>
        <v>2.0833333333333259E-2</v>
      </c>
      <c r="J1709" s="16"/>
      <c r="K1709" s="16"/>
      <c r="L1709" s="16"/>
      <c r="M1709" s="16"/>
      <c r="N1709" s="2">
        <f>N1693</f>
        <v>43473</v>
      </c>
      <c r="O1709" s="3">
        <f t="shared" si="883"/>
        <v>0.70833333333333248</v>
      </c>
      <c r="P1709" s="4">
        <f t="shared" si="884"/>
        <v>0.72916666666666574</v>
      </c>
      <c r="Q1709" s="98" t="s">
        <v>36</v>
      </c>
      <c r="R1709" s="86" t="s">
        <v>1045</v>
      </c>
      <c r="S1709" s="5">
        <f>SUM(P1709-O1709)</f>
        <v>2.0833333333333259E-2</v>
      </c>
    </row>
    <row r="1710" spans="1:19" ht="10.5" customHeight="1" outlineLevel="1" x14ac:dyDescent="0.2">
      <c r="A1710" s="17">
        <f t="shared" ref="A1710:M1710" si="887">SUM(A1694:A1709)</f>
        <v>0</v>
      </c>
      <c r="B1710" s="17">
        <f t="shared" si="887"/>
        <v>2.0833333333333315E-2</v>
      </c>
      <c r="C1710" s="17">
        <f t="shared" si="887"/>
        <v>0</v>
      </c>
      <c r="D1710" s="17">
        <f t="shared" si="887"/>
        <v>0.10416666666666652</v>
      </c>
      <c r="E1710" s="17">
        <f t="shared" si="887"/>
        <v>0</v>
      </c>
      <c r="F1710" s="17">
        <f t="shared" si="887"/>
        <v>6.2499999999999778E-2</v>
      </c>
      <c r="G1710" s="17">
        <f t="shared" si="887"/>
        <v>0</v>
      </c>
      <c r="H1710" s="17">
        <f t="shared" si="887"/>
        <v>0</v>
      </c>
      <c r="I1710" s="17">
        <f t="shared" si="887"/>
        <v>8.3333333333333037E-2</v>
      </c>
      <c r="J1710" s="17">
        <f t="shared" si="887"/>
        <v>0</v>
      </c>
      <c r="K1710" s="17">
        <f t="shared" si="887"/>
        <v>0</v>
      </c>
      <c r="L1710" s="17">
        <f t="shared" si="887"/>
        <v>6.2499999999999778E-2</v>
      </c>
      <c r="M1710" s="17">
        <f t="shared" si="887"/>
        <v>0</v>
      </c>
      <c r="N1710" s="55" t="b">
        <f>SUM(A1710:M1710) = S1710</f>
        <v>1</v>
      </c>
      <c r="O1710" s="23"/>
      <c r="P1710" s="23"/>
      <c r="Q1710" s="49"/>
      <c r="R1710" s="49"/>
      <c r="S1710" s="17">
        <f>SUM(S1694:S1709)</f>
        <v>0.33333333333333243</v>
      </c>
    </row>
    <row r="1711" spans="1:19" ht="10.5" customHeight="1" outlineLevel="1" x14ac:dyDescent="0.2">
      <c r="A1711" s="18">
        <f t="shared" ref="A1711:E1711" si="888">(A1710-INT(A1710))*24</f>
        <v>0</v>
      </c>
      <c r="B1711" s="18">
        <f t="shared" si="888"/>
        <v>0.49999999999999956</v>
      </c>
      <c r="C1711" s="18">
        <f t="shared" si="888"/>
        <v>0</v>
      </c>
      <c r="D1711" s="18">
        <f t="shared" si="888"/>
        <v>2.4999999999999964</v>
      </c>
      <c r="E1711" s="18">
        <f t="shared" si="888"/>
        <v>0</v>
      </c>
      <c r="F1711" s="18">
        <f>(F1710-INT(F1710))*24</f>
        <v>1.4999999999999947</v>
      </c>
      <c r="G1711" s="18">
        <f>(G1710-INT(G1710))*24</f>
        <v>0</v>
      </c>
      <c r="H1711" s="18">
        <f>(H1710-INT(H1710))*24</f>
        <v>0</v>
      </c>
      <c r="I1711" s="18">
        <f>(I1710-INT(I1710))*24</f>
        <v>1.9999999999999929</v>
      </c>
      <c r="J1711" s="18">
        <f t="shared" ref="J1711:M1711" si="889">(J1710-INT(J1710))*24</f>
        <v>0</v>
      </c>
      <c r="K1711" s="18">
        <f t="shared" si="889"/>
        <v>0</v>
      </c>
      <c r="L1711" s="18">
        <f t="shared" si="889"/>
        <v>1.4999999999999947</v>
      </c>
      <c r="M1711" s="57">
        <f t="shared" si="889"/>
        <v>0</v>
      </c>
      <c r="N1711" s="26">
        <f>SUM(A1711:M1711)</f>
        <v>7.9999999999999787</v>
      </c>
      <c r="O1711" s="24"/>
      <c r="P1711" s="24"/>
      <c r="Q1711" s="50"/>
      <c r="R1711" s="50"/>
      <c r="S1711" s="52"/>
    </row>
    <row r="1712" spans="1:19" ht="10.5" customHeight="1" outlineLevel="1" thickBot="1" x14ac:dyDescent="0.25">
      <c r="A1712" s="27"/>
      <c r="B1712" s="19"/>
      <c r="C1712" s="19"/>
      <c r="D1712" s="20">
        <f>SUM(A1711:D1711)</f>
        <v>2.999999999999996</v>
      </c>
      <c r="E1712" s="20">
        <f t="shared" ref="E1712:M1712" si="890">E1711</f>
        <v>0</v>
      </c>
      <c r="F1712" s="20">
        <f t="shared" si="890"/>
        <v>1.4999999999999947</v>
      </c>
      <c r="G1712" s="20">
        <f t="shared" si="890"/>
        <v>0</v>
      </c>
      <c r="H1712" s="20">
        <f t="shared" si="890"/>
        <v>0</v>
      </c>
      <c r="I1712" s="20">
        <f t="shared" si="890"/>
        <v>1.9999999999999929</v>
      </c>
      <c r="J1712" s="20">
        <f t="shared" si="890"/>
        <v>0</v>
      </c>
      <c r="K1712" s="20">
        <f t="shared" si="890"/>
        <v>0</v>
      </c>
      <c r="L1712" s="20">
        <f t="shared" si="890"/>
        <v>1.4999999999999947</v>
      </c>
      <c r="M1712" s="58">
        <f t="shared" si="890"/>
        <v>0</v>
      </c>
      <c r="N1712" s="60">
        <f>S1712</f>
        <v>0.33333333333333243</v>
      </c>
      <c r="O1712" s="25"/>
      <c r="P1712" s="25"/>
      <c r="Q1712" s="51"/>
      <c r="R1712" s="51"/>
      <c r="S1712" s="54">
        <f>SUM(S1710:S1711)</f>
        <v>0.33333333333333243</v>
      </c>
    </row>
    <row r="1713" spans="1:19" ht="10.5" customHeight="1" outlineLevel="1" thickBot="1" x14ac:dyDescent="0.25">
      <c r="A1713" s="39"/>
      <c r="B1713" s="40" t="s">
        <v>252</v>
      </c>
      <c r="C1713" s="40" t="s">
        <v>19</v>
      </c>
      <c r="D1713" s="40" t="s">
        <v>3</v>
      </c>
      <c r="E1713" s="59" t="s">
        <v>24</v>
      </c>
      <c r="F1713" s="40" t="s">
        <v>12</v>
      </c>
      <c r="G1713" s="39" t="s">
        <v>10</v>
      </c>
      <c r="H1713" s="39" t="s">
        <v>11</v>
      </c>
      <c r="I1713" s="39" t="s">
        <v>15</v>
      </c>
      <c r="J1713" s="39" t="s">
        <v>13</v>
      </c>
      <c r="K1713" s="39" t="s">
        <v>368</v>
      </c>
      <c r="L1713" s="39" t="s">
        <v>687</v>
      </c>
      <c r="M1713" s="59" t="s">
        <v>26</v>
      </c>
      <c r="N1713" s="56">
        <f>N1693+1</f>
        <v>43474</v>
      </c>
      <c r="O1713" s="4">
        <v>0.375</v>
      </c>
      <c r="P1713" s="4">
        <f>O1713</f>
        <v>0.375</v>
      </c>
      <c r="Q1713" s="47" t="s">
        <v>23</v>
      </c>
      <c r="R1713" s="86" t="s">
        <v>662</v>
      </c>
      <c r="S1713" s="5">
        <f t="shared" ref="S1713" si="891">SUM(P1713-O1713)</f>
        <v>0</v>
      </c>
    </row>
    <row r="1714" spans="1:19" ht="10.5" customHeight="1" outlineLevel="1" x14ac:dyDescent="0.2">
      <c r="B1714" s="16"/>
      <c r="C1714" s="13"/>
      <c r="D1714" s="16">
        <f>S1714</f>
        <v>2.0833333333333315E-2</v>
      </c>
      <c r="E1714" s="16"/>
      <c r="F1714" s="13"/>
      <c r="G1714" s="16"/>
      <c r="H1714" s="16"/>
      <c r="I1714" s="16"/>
      <c r="J1714" s="16"/>
      <c r="M1714" s="16"/>
      <c r="N1714" s="2">
        <f>N1713</f>
        <v>43474</v>
      </c>
      <c r="O1714" s="3">
        <f>SUM(P1713)</f>
        <v>0.375</v>
      </c>
      <c r="P1714" s="4">
        <f>P1713+0.0208333333333333</f>
        <v>0.39583333333333331</v>
      </c>
      <c r="Q1714" s="98" t="s">
        <v>3</v>
      </c>
      <c r="R1714" s="86" t="s">
        <v>943</v>
      </c>
      <c r="S1714" s="5">
        <f t="shared" ref="S1714:S1720" si="892">SUM(P1714-O1714)</f>
        <v>2.0833333333333315E-2</v>
      </c>
    </row>
    <row r="1715" spans="1:19" ht="10.5" customHeight="1" outlineLevel="1" x14ac:dyDescent="0.2">
      <c r="A1715" s="16"/>
      <c r="B1715" s="16"/>
      <c r="C1715" s="16"/>
      <c r="D1715" s="16"/>
      <c r="E1715" s="16"/>
      <c r="F1715" s="16"/>
      <c r="G1715" s="16"/>
      <c r="H1715" s="16"/>
      <c r="I1715" s="16">
        <f>S1715</f>
        <v>2.0833333333333315E-2</v>
      </c>
      <c r="J1715" s="16"/>
      <c r="K1715" s="16"/>
      <c r="L1715" s="16"/>
      <c r="M1715" s="16"/>
      <c r="N1715" s="2">
        <f>N1713</f>
        <v>43474</v>
      </c>
      <c r="O1715" s="3">
        <f t="shared" ref="O1715:O1733" si="893">SUM(P1714)</f>
        <v>0.39583333333333331</v>
      </c>
      <c r="P1715" s="4">
        <f t="shared" ref="P1715:P1733" si="894">P1714+0.0208333333333333</f>
        <v>0.41666666666666663</v>
      </c>
      <c r="Q1715" s="98" t="s">
        <v>36</v>
      </c>
      <c r="R1715" s="86" t="s">
        <v>1013</v>
      </c>
      <c r="S1715" s="5">
        <f t="shared" si="892"/>
        <v>2.0833333333333315E-2</v>
      </c>
    </row>
    <row r="1716" spans="1:19" ht="10.5" customHeight="1" outlineLevel="1" x14ac:dyDescent="0.2">
      <c r="A1716" s="16"/>
      <c r="B1716" s="16"/>
      <c r="C1716" s="16"/>
      <c r="D1716" s="16"/>
      <c r="E1716" s="16"/>
      <c r="F1716" s="16"/>
      <c r="G1716" s="16"/>
      <c r="H1716" s="16"/>
      <c r="I1716" s="16">
        <f>S1716</f>
        <v>2.0833333333333315E-2</v>
      </c>
      <c r="J1716" s="16"/>
      <c r="K1716" s="16"/>
      <c r="L1716" s="16"/>
      <c r="M1716" s="16"/>
      <c r="N1716" s="2">
        <f>N1713</f>
        <v>43474</v>
      </c>
      <c r="O1716" s="3">
        <f t="shared" si="893"/>
        <v>0.41666666666666663</v>
      </c>
      <c r="P1716" s="4">
        <f t="shared" si="894"/>
        <v>0.43749999999999994</v>
      </c>
      <c r="Q1716" s="98" t="s">
        <v>36</v>
      </c>
      <c r="R1716" s="86" t="s">
        <v>1013</v>
      </c>
      <c r="S1716" s="5">
        <f t="shared" si="892"/>
        <v>2.0833333333333315E-2</v>
      </c>
    </row>
    <row r="1717" spans="1:19" ht="10.5" customHeight="1" outlineLevel="1" x14ac:dyDescent="0.2">
      <c r="A1717" s="16"/>
      <c r="B1717" s="16"/>
      <c r="C1717" s="16"/>
      <c r="D1717" s="16"/>
      <c r="E1717" s="16"/>
      <c r="F1717" s="16"/>
      <c r="G1717" s="16">
        <f>S1717</f>
        <v>2.0833333333333315E-2</v>
      </c>
      <c r="H1717" s="16"/>
      <c r="I1717" s="16"/>
      <c r="J1717" s="16"/>
      <c r="K1717" s="16"/>
      <c r="L1717" s="16"/>
      <c r="M1717" s="16"/>
      <c r="N1717" s="2">
        <f>N1713</f>
        <v>43474</v>
      </c>
      <c r="O1717" s="3">
        <f t="shared" si="893"/>
        <v>0.43749999999999994</v>
      </c>
      <c r="P1717" s="4">
        <f t="shared" si="894"/>
        <v>0.45833333333333326</v>
      </c>
      <c r="Q1717" s="98" t="s">
        <v>10</v>
      </c>
      <c r="R1717" s="86" t="s">
        <v>1017</v>
      </c>
      <c r="S1717" s="5">
        <f t="shared" si="892"/>
        <v>2.0833333333333315E-2</v>
      </c>
    </row>
    <row r="1718" spans="1:19" ht="10.5" customHeight="1" outlineLevel="1" x14ac:dyDescent="0.2">
      <c r="A1718" s="16"/>
      <c r="B1718" s="16"/>
      <c r="C1718" s="16"/>
      <c r="D1718" s="16"/>
      <c r="E1718" s="16"/>
      <c r="F1718" s="16"/>
      <c r="G1718" s="16"/>
      <c r="H1718" s="16"/>
      <c r="I1718" s="16"/>
      <c r="J1718" s="16"/>
      <c r="K1718" s="16"/>
      <c r="L1718" s="16">
        <f>S1718</f>
        <v>2.0833333333333315E-2</v>
      </c>
      <c r="M1718" s="16"/>
      <c r="N1718" s="2">
        <f>N1713</f>
        <v>43474</v>
      </c>
      <c r="O1718" s="3">
        <f t="shared" si="893"/>
        <v>0.45833333333333326</v>
      </c>
      <c r="P1718" s="4">
        <f t="shared" si="894"/>
        <v>0.47916666666666657</v>
      </c>
      <c r="Q1718" s="98" t="s">
        <v>687</v>
      </c>
      <c r="R1718" s="86" t="s">
        <v>1018</v>
      </c>
      <c r="S1718" s="5">
        <f t="shared" si="892"/>
        <v>2.0833333333333315E-2</v>
      </c>
    </row>
    <row r="1719" spans="1:19" ht="10.5" customHeight="1" outlineLevel="1" x14ac:dyDescent="0.2">
      <c r="A1719" s="16"/>
      <c r="B1719" s="16"/>
      <c r="C1719" s="16"/>
      <c r="D1719" s="16"/>
      <c r="E1719" s="16"/>
      <c r="F1719" s="16"/>
      <c r="G1719" s="16"/>
      <c r="H1719" s="16"/>
      <c r="I1719" s="16"/>
      <c r="J1719" s="16"/>
      <c r="K1719" s="16"/>
      <c r="L1719" s="16">
        <f>S1719</f>
        <v>2.0833333333333315E-2</v>
      </c>
      <c r="M1719" s="16"/>
      <c r="N1719" s="2">
        <f>N1713</f>
        <v>43474</v>
      </c>
      <c r="O1719" s="3">
        <f t="shared" si="893"/>
        <v>0.47916666666666657</v>
      </c>
      <c r="P1719" s="4">
        <f t="shared" si="894"/>
        <v>0.49999999999999989</v>
      </c>
      <c r="Q1719" s="98" t="s">
        <v>687</v>
      </c>
      <c r="R1719" s="86" t="s">
        <v>1018</v>
      </c>
      <c r="S1719" s="5">
        <f t="shared" si="892"/>
        <v>2.0833333333333315E-2</v>
      </c>
    </row>
    <row r="1720" spans="1:19" ht="10.5" customHeight="1" outlineLevel="1" x14ac:dyDescent="0.2">
      <c r="A1720" s="16"/>
      <c r="B1720" s="16"/>
      <c r="C1720" s="16"/>
      <c r="D1720" s="16"/>
      <c r="E1720" s="13"/>
      <c r="F1720" s="16"/>
      <c r="G1720" s="16"/>
      <c r="H1720" s="16"/>
      <c r="I1720" s="16"/>
      <c r="J1720" s="16"/>
      <c r="K1720" s="16"/>
      <c r="L1720" s="16">
        <f>S1720</f>
        <v>2.0833333333333259E-2</v>
      </c>
      <c r="M1720" s="16"/>
      <c r="N1720" s="2">
        <f>N1713</f>
        <v>43474</v>
      </c>
      <c r="O1720" s="3">
        <f t="shared" si="893"/>
        <v>0.49999999999999989</v>
      </c>
      <c r="P1720" s="4">
        <f t="shared" si="894"/>
        <v>0.52083333333333315</v>
      </c>
      <c r="Q1720" s="98" t="s">
        <v>687</v>
      </c>
      <c r="R1720" s="86" t="s">
        <v>1018</v>
      </c>
      <c r="S1720" s="5">
        <f t="shared" si="892"/>
        <v>2.0833333333333259E-2</v>
      </c>
    </row>
    <row r="1721" spans="1:19" ht="10.5" customHeight="1" outlineLevel="1" x14ac:dyDescent="0.2">
      <c r="A1721" s="16"/>
      <c r="B1721" s="16"/>
      <c r="C1721" s="16"/>
      <c r="D1721" s="16"/>
      <c r="E1721" s="13"/>
      <c r="F1721" s="16"/>
      <c r="G1721" s="16">
        <f>S1721</f>
        <v>2.0833333333333259E-2</v>
      </c>
      <c r="H1721" s="16"/>
      <c r="I1721" s="16"/>
      <c r="J1721" s="16"/>
      <c r="K1721" s="16"/>
      <c r="L1721" s="16"/>
      <c r="M1721" s="16"/>
      <c r="N1721" s="2">
        <f>N1713</f>
        <v>43474</v>
      </c>
      <c r="O1721" s="3">
        <f t="shared" si="893"/>
        <v>0.52083333333333315</v>
      </c>
      <c r="P1721" s="4">
        <f t="shared" si="894"/>
        <v>0.54166666666666641</v>
      </c>
      <c r="Q1721" s="98" t="s">
        <v>10</v>
      </c>
      <c r="R1721" s="86" t="s">
        <v>1017</v>
      </c>
      <c r="S1721" s="5">
        <f>SUM(P1721-O1721)</f>
        <v>2.0833333333333259E-2</v>
      </c>
    </row>
    <row r="1722" spans="1:19" ht="10.5" customHeight="1" outlineLevel="1" x14ac:dyDescent="0.2">
      <c r="A1722" s="16"/>
      <c r="B1722" s="16"/>
      <c r="C1722" s="16"/>
      <c r="D1722" s="16"/>
      <c r="E1722" s="13"/>
      <c r="F1722" s="16"/>
      <c r="G1722" s="16"/>
      <c r="H1722" s="16"/>
      <c r="I1722" s="16">
        <f>S1722</f>
        <v>2.0833333333333259E-2</v>
      </c>
      <c r="J1722" s="16"/>
      <c r="K1722" s="16"/>
      <c r="L1722" s="16"/>
      <c r="M1722" s="16"/>
      <c r="N1722" s="2">
        <f>N1713</f>
        <v>43474</v>
      </c>
      <c r="O1722" s="3">
        <f t="shared" si="893"/>
        <v>0.54166666666666641</v>
      </c>
      <c r="P1722" s="4">
        <f t="shared" si="894"/>
        <v>0.56249999999999967</v>
      </c>
      <c r="Q1722" s="98" t="s">
        <v>36</v>
      </c>
      <c r="R1722" s="86" t="s">
        <v>1012</v>
      </c>
      <c r="S1722" s="5">
        <f>SUM(P1722-O1722)</f>
        <v>2.0833333333333259E-2</v>
      </c>
    </row>
    <row r="1723" spans="1:19" ht="10.5" customHeight="1" outlineLevel="1" x14ac:dyDescent="0.2">
      <c r="A1723" s="16"/>
      <c r="B1723" s="16">
        <f>S1723</f>
        <v>2.0833333333333259E-2</v>
      </c>
      <c r="C1723" s="16"/>
      <c r="D1723" s="16"/>
      <c r="E1723" s="16"/>
      <c r="F1723" s="16"/>
      <c r="G1723" s="16"/>
      <c r="H1723" s="16"/>
      <c r="I1723" s="16"/>
      <c r="J1723" s="16"/>
      <c r="K1723" s="16"/>
      <c r="L1723" s="16"/>
      <c r="M1723" s="16"/>
      <c r="N1723" s="2">
        <f>N1713</f>
        <v>43474</v>
      </c>
      <c r="O1723" s="3">
        <f t="shared" si="893"/>
        <v>0.56249999999999967</v>
      </c>
      <c r="P1723" s="4">
        <f t="shared" si="894"/>
        <v>0.58333333333333293</v>
      </c>
      <c r="Q1723" s="98" t="s">
        <v>252</v>
      </c>
      <c r="R1723" s="86" t="s">
        <v>1019</v>
      </c>
      <c r="S1723" s="5">
        <f>SUM(P1723-O1723)</f>
        <v>2.0833333333333259E-2</v>
      </c>
    </row>
    <row r="1724" spans="1:19" ht="10.5" customHeight="1" outlineLevel="1" x14ac:dyDescent="0.2">
      <c r="A1724" s="16"/>
      <c r="B1724" s="16"/>
      <c r="C1724" s="16"/>
      <c r="D1724" s="16"/>
      <c r="E1724" s="16"/>
      <c r="F1724" s="16"/>
      <c r="G1724" s="16"/>
      <c r="H1724" s="16"/>
      <c r="I1724" s="16">
        <f>S1724</f>
        <v>2.0833333333333259E-2</v>
      </c>
      <c r="J1724" s="16"/>
      <c r="K1724" s="16"/>
      <c r="L1724" s="16"/>
      <c r="M1724" s="16"/>
      <c r="N1724" s="2">
        <f>N1713</f>
        <v>43474</v>
      </c>
      <c r="O1724" s="3">
        <f t="shared" si="893"/>
        <v>0.58333333333333293</v>
      </c>
      <c r="P1724" s="4">
        <f t="shared" si="894"/>
        <v>0.60416666666666619</v>
      </c>
      <c r="Q1724" s="98" t="s">
        <v>36</v>
      </c>
      <c r="R1724" s="86" t="s">
        <v>1014</v>
      </c>
      <c r="S1724" s="5">
        <f t="shared" ref="S1724:S1728" si="895">SUM(P1724-O1724)</f>
        <v>2.0833333333333259E-2</v>
      </c>
    </row>
    <row r="1725" spans="1:19" ht="10.5" customHeight="1" outlineLevel="1" x14ac:dyDescent="0.2">
      <c r="A1725" s="16"/>
      <c r="B1725" s="16"/>
      <c r="C1725" s="16"/>
      <c r="D1725" s="16">
        <f>S1725</f>
        <v>2.0833333333333259E-2</v>
      </c>
      <c r="E1725" s="16"/>
      <c r="F1725" s="16"/>
      <c r="G1725" s="16"/>
      <c r="H1725" s="16"/>
      <c r="I1725" s="16"/>
      <c r="J1725" s="16"/>
      <c r="K1725" s="16"/>
      <c r="L1725" s="16"/>
      <c r="M1725" s="16"/>
      <c r="N1725" s="2">
        <f>N1713</f>
        <v>43474</v>
      </c>
      <c r="O1725" s="3">
        <f t="shared" si="893"/>
        <v>0.60416666666666619</v>
      </c>
      <c r="P1725" s="4">
        <f t="shared" si="894"/>
        <v>0.62499999999999944</v>
      </c>
      <c r="Q1725" s="98" t="s">
        <v>3</v>
      </c>
      <c r="R1725" s="86" t="s">
        <v>1020</v>
      </c>
      <c r="S1725" s="5">
        <f t="shared" si="895"/>
        <v>2.0833333333333259E-2</v>
      </c>
    </row>
    <row r="1726" spans="1:19" ht="10.5" customHeight="1" outlineLevel="1" x14ac:dyDescent="0.2">
      <c r="B1726" s="16"/>
      <c r="C1726" s="16"/>
      <c r="D1726" s="16">
        <f>S1726</f>
        <v>2.0833333333333259E-2</v>
      </c>
      <c r="E1726" s="16"/>
      <c r="F1726" s="16"/>
      <c r="G1726" s="16"/>
      <c r="H1726" s="16"/>
      <c r="I1726" s="16"/>
      <c r="J1726" s="16"/>
      <c r="K1726" s="16"/>
      <c r="L1726" s="16"/>
      <c r="M1726" s="16"/>
      <c r="N1726" s="2">
        <f>N1713</f>
        <v>43474</v>
      </c>
      <c r="O1726" s="3">
        <f t="shared" si="893"/>
        <v>0.62499999999999944</v>
      </c>
      <c r="P1726" s="4">
        <f t="shared" si="894"/>
        <v>0.6458333333333327</v>
      </c>
      <c r="Q1726" s="98" t="s">
        <v>3</v>
      </c>
      <c r="R1726" s="86" t="s">
        <v>1021</v>
      </c>
      <c r="S1726" s="5">
        <f t="shared" si="895"/>
        <v>2.0833333333333259E-2</v>
      </c>
    </row>
    <row r="1727" spans="1:19" ht="10.5" customHeight="1" outlineLevel="1" x14ac:dyDescent="0.2">
      <c r="B1727" s="16"/>
      <c r="C1727" s="16"/>
      <c r="D1727" s="16">
        <f>S1727</f>
        <v>2.0833333333333259E-2</v>
      </c>
      <c r="E1727" s="16"/>
      <c r="F1727" s="16"/>
      <c r="G1727" s="16"/>
      <c r="H1727" s="16"/>
      <c r="I1727" s="16"/>
      <c r="J1727" s="16"/>
      <c r="K1727" s="16"/>
      <c r="L1727" s="16"/>
      <c r="M1727" s="16"/>
      <c r="N1727" s="2">
        <f>N1713</f>
        <v>43474</v>
      </c>
      <c r="O1727" s="3">
        <f t="shared" si="893"/>
        <v>0.6458333333333327</v>
      </c>
      <c r="P1727" s="4">
        <f t="shared" si="894"/>
        <v>0.66666666666666596</v>
      </c>
      <c r="Q1727" s="98" t="s">
        <v>3</v>
      </c>
      <c r="R1727" s="86" t="s">
        <v>1021</v>
      </c>
      <c r="S1727" s="5">
        <f t="shared" si="895"/>
        <v>2.0833333333333259E-2</v>
      </c>
    </row>
    <row r="1728" spans="1:19" ht="10.5" customHeight="1" outlineLevel="1" x14ac:dyDescent="0.2">
      <c r="B1728" s="16"/>
      <c r="C1728" s="16"/>
      <c r="D1728" s="16">
        <f>S1728</f>
        <v>2.0833333333333259E-2</v>
      </c>
      <c r="E1728" s="16"/>
      <c r="F1728" s="16"/>
      <c r="G1728" s="16"/>
      <c r="H1728" s="16"/>
      <c r="I1728" s="16"/>
      <c r="J1728" s="16"/>
      <c r="K1728" s="16"/>
      <c r="L1728" s="16"/>
      <c r="M1728" s="16"/>
      <c r="N1728" s="2">
        <f>N1713</f>
        <v>43474</v>
      </c>
      <c r="O1728" s="3">
        <f t="shared" si="893"/>
        <v>0.66666666666666596</v>
      </c>
      <c r="P1728" s="4">
        <f t="shared" si="894"/>
        <v>0.68749999999999922</v>
      </c>
      <c r="Q1728" s="98" t="s">
        <v>3</v>
      </c>
      <c r="R1728" s="86" t="s">
        <v>1021</v>
      </c>
      <c r="S1728" s="5">
        <f t="shared" si="895"/>
        <v>2.0833333333333259E-2</v>
      </c>
    </row>
    <row r="1729" spans="1:19" ht="10.5" customHeight="1" outlineLevel="1" x14ac:dyDescent="0.2">
      <c r="B1729" s="16"/>
      <c r="C1729" s="16"/>
      <c r="D1729" s="16"/>
      <c r="E1729" s="16"/>
      <c r="F1729" s="16"/>
      <c r="G1729" s="16"/>
      <c r="H1729" s="16"/>
      <c r="I1729" s="16">
        <f>S1729</f>
        <v>2.0833333333333259E-2</v>
      </c>
      <c r="J1729" s="16"/>
      <c r="K1729" s="16"/>
      <c r="L1729" s="16"/>
      <c r="M1729" s="16"/>
      <c r="N1729" s="2">
        <f>N1713</f>
        <v>43474</v>
      </c>
      <c r="O1729" s="3">
        <f t="shared" si="893"/>
        <v>0.68749999999999922</v>
      </c>
      <c r="P1729" s="4">
        <f t="shared" si="894"/>
        <v>0.70833333333333248</v>
      </c>
      <c r="Q1729" s="98" t="s">
        <v>36</v>
      </c>
      <c r="R1729" s="86" t="s">
        <v>1023</v>
      </c>
      <c r="S1729" s="5">
        <f>SUM(P1729-O1729)</f>
        <v>2.0833333333333259E-2</v>
      </c>
    </row>
    <row r="1730" spans="1:19" ht="10.5" customHeight="1" outlineLevel="1" x14ac:dyDescent="0.2">
      <c r="B1730" s="16"/>
      <c r="C1730" s="16"/>
      <c r="D1730" s="16"/>
      <c r="E1730" s="16"/>
      <c r="F1730" s="16"/>
      <c r="G1730" s="16"/>
      <c r="H1730" s="16"/>
      <c r="I1730" s="16">
        <f>S1730</f>
        <v>2.0833333333333259E-2</v>
      </c>
      <c r="J1730" s="16"/>
      <c r="K1730" s="16"/>
      <c r="L1730" s="16"/>
      <c r="M1730" s="16"/>
      <c r="N1730" s="2">
        <f>N1713</f>
        <v>43474</v>
      </c>
      <c r="O1730" s="3">
        <f t="shared" si="893"/>
        <v>0.70833333333333248</v>
      </c>
      <c r="P1730" s="4">
        <f t="shared" si="894"/>
        <v>0.72916666666666574</v>
      </c>
      <c r="Q1730" s="98" t="s">
        <v>36</v>
      </c>
      <c r="R1730" s="86" t="s">
        <v>1023</v>
      </c>
      <c r="S1730" s="5">
        <f>SUM(P1730-O1730)</f>
        <v>2.0833333333333259E-2</v>
      </c>
    </row>
    <row r="1731" spans="1:19" ht="10.5" customHeight="1" outlineLevel="1" x14ac:dyDescent="0.2">
      <c r="B1731" s="16"/>
      <c r="C1731" s="16"/>
      <c r="D1731" s="16"/>
      <c r="E1731" s="16"/>
      <c r="F1731" s="16"/>
      <c r="G1731" s="16"/>
      <c r="H1731" s="16"/>
      <c r="I1731" s="16">
        <f>S1731</f>
        <v>2.0833333333333259E-2</v>
      </c>
      <c r="J1731" s="16"/>
      <c r="K1731" s="16"/>
      <c r="L1731" s="16"/>
      <c r="M1731" s="16"/>
      <c r="N1731" s="2">
        <f>N1713</f>
        <v>43474</v>
      </c>
      <c r="O1731" s="3">
        <f t="shared" si="893"/>
        <v>0.72916666666666574</v>
      </c>
      <c r="P1731" s="4">
        <f t="shared" si="894"/>
        <v>0.749999999999999</v>
      </c>
      <c r="Q1731" s="98" t="s">
        <v>36</v>
      </c>
      <c r="R1731" s="86" t="s">
        <v>1023</v>
      </c>
      <c r="S1731" s="5">
        <f t="shared" ref="S1731:S1733" si="896">SUM(P1731-O1731)</f>
        <v>2.0833333333333259E-2</v>
      </c>
    </row>
    <row r="1732" spans="1:19" ht="10.5" customHeight="1" outlineLevel="1" x14ac:dyDescent="0.2">
      <c r="B1732" s="16"/>
      <c r="C1732" s="16"/>
      <c r="D1732" s="16"/>
      <c r="E1732" s="16"/>
      <c r="F1732" s="16"/>
      <c r="G1732" s="16"/>
      <c r="H1732" s="16"/>
      <c r="I1732" s="16">
        <f>S1732</f>
        <v>2.0833333333333259E-2</v>
      </c>
      <c r="J1732" s="16"/>
      <c r="K1732" s="16"/>
      <c r="L1732" s="16"/>
      <c r="M1732" s="16"/>
      <c r="N1732" s="2">
        <f>N1713</f>
        <v>43474</v>
      </c>
      <c r="O1732" s="3">
        <f t="shared" si="893"/>
        <v>0.749999999999999</v>
      </c>
      <c r="P1732" s="4">
        <f t="shared" si="894"/>
        <v>0.77083333333333226</v>
      </c>
      <c r="Q1732" s="98" t="s">
        <v>36</v>
      </c>
      <c r="R1732" s="86" t="s">
        <v>1023</v>
      </c>
      <c r="S1732" s="5">
        <f t="shared" si="896"/>
        <v>2.0833333333333259E-2</v>
      </c>
    </row>
    <row r="1733" spans="1:19" ht="10.5" customHeight="1" outlineLevel="1" thickBot="1" x14ac:dyDescent="0.25">
      <c r="B1733" s="16"/>
      <c r="C1733" s="16"/>
      <c r="D1733" s="16"/>
      <c r="E1733" s="16"/>
      <c r="F1733" s="16"/>
      <c r="G1733" s="16"/>
      <c r="H1733" s="16"/>
      <c r="I1733" s="16">
        <f>S1733</f>
        <v>2.0833333333333259E-2</v>
      </c>
      <c r="J1733" s="16"/>
      <c r="K1733" s="16"/>
      <c r="L1733" s="16"/>
      <c r="M1733" s="16"/>
      <c r="N1733" s="2">
        <f>N1713</f>
        <v>43474</v>
      </c>
      <c r="O1733" s="3">
        <f t="shared" si="893"/>
        <v>0.77083333333333226</v>
      </c>
      <c r="P1733" s="4">
        <f t="shared" si="894"/>
        <v>0.79166666666666552</v>
      </c>
      <c r="Q1733" s="98" t="s">
        <v>36</v>
      </c>
      <c r="R1733" s="86" t="s">
        <v>1023</v>
      </c>
      <c r="S1733" s="5">
        <f t="shared" si="896"/>
        <v>2.0833333333333259E-2</v>
      </c>
    </row>
    <row r="1734" spans="1:19" ht="10.5" customHeight="1" outlineLevel="1" x14ac:dyDescent="0.2">
      <c r="A1734" s="17">
        <f t="shared" ref="A1734:M1734" si="897">SUM(A1714:A1733)</f>
        <v>0</v>
      </c>
      <c r="B1734" s="17">
        <f t="shared" si="897"/>
        <v>2.0833333333333259E-2</v>
      </c>
      <c r="C1734" s="17">
        <f t="shared" si="897"/>
        <v>0</v>
      </c>
      <c r="D1734" s="17">
        <f t="shared" si="897"/>
        <v>0.10416666666666635</v>
      </c>
      <c r="E1734" s="17">
        <f t="shared" si="897"/>
        <v>0</v>
      </c>
      <c r="F1734" s="17">
        <f t="shared" si="897"/>
        <v>0</v>
      </c>
      <c r="G1734" s="17">
        <f t="shared" si="897"/>
        <v>4.1666666666666574E-2</v>
      </c>
      <c r="H1734" s="17">
        <f t="shared" si="897"/>
        <v>0</v>
      </c>
      <c r="I1734" s="17">
        <f t="shared" si="897"/>
        <v>0.18749999999999944</v>
      </c>
      <c r="J1734" s="17">
        <f t="shared" si="897"/>
        <v>0</v>
      </c>
      <c r="K1734" s="17">
        <f t="shared" si="897"/>
        <v>0</v>
      </c>
      <c r="L1734" s="17">
        <f t="shared" si="897"/>
        <v>6.2499999999999889E-2</v>
      </c>
      <c r="M1734" s="17">
        <f t="shared" si="897"/>
        <v>0</v>
      </c>
      <c r="N1734" s="55" t="b">
        <f>SUM(A1734:M1734) = S1734</f>
        <v>1</v>
      </c>
      <c r="O1734" s="23"/>
      <c r="P1734" s="23"/>
      <c r="Q1734" s="49"/>
      <c r="R1734" s="49"/>
      <c r="S1734" s="17">
        <f>SUM(S1714:S1733)</f>
        <v>0.41666666666666552</v>
      </c>
    </row>
    <row r="1735" spans="1:19" ht="10.5" customHeight="1" outlineLevel="1" x14ac:dyDescent="0.2">
      <c r="A1735" s="8">
        <f t="shared" ref="A1735:C1735" si="898">(A1734-INT(A1734))*24</f>
        <v>0</v>
      </c>
      <c r="B1735" s="8">
        <f t="shared" si="898"/>
        <v>0.49999999999999822</v>
      </c>
      <c r="C1735" s="8">
        <f t="shared" si="898"/>
        <v>0</v>
      </c>
      <c r="D1735" s="18">
        <f>(D1734-INT(D1734))*24</f>
        <v>2.4999999999999925</v>
      </c>
      <c r="E1735" s="18">
        <f>(E1734-INT(E1734))*24</f>
        <v>0</v>
      </c>
      <c r="F1735" s="18">
        <f>(F1734-INT(F1734))*24</f>
        <v>0</v>
      </c>
      <c r="G1735" s="18">
        <f>(G1734-INT(G1734))*24</f>
        <v>0.99999999999999778</v>
      </c>
      <c r="H1735" s="18">
        <f t="shared" ref="H1735:M1735" si="899">(H1734-INT(H1734))*24</f>
        <v>0</v>
      </c>
      <c r="I1735" s="18">
        <f t="shared" si="899"/>
        <v>4.4999999999999867</v>
      </c>
      <c r="J1735" s="18">
        <f t="shared" si="899"/>
        <v>0</v>
      </c>
      <c r="K1735" s="18">
        <f t="shared" si="899"/>
        <v>0</v>
      </c>
      <c r="L1735" s="18">
        <f t="shared" si="899"/>
        <v>1.4999999999999973</v>
      </c>
      <c r="M1735" s="57">
        <f t="shared" si="899"/>
        <v>0</v>
      </c>
      <c r="N1735" s="26">
        <f>SUM(A1735:M1735)</f>
        <v>9.9999999999999716</v>
      </c>
      <c r="O1735" s="9"/>
      <c r="P1735" s="9"/>
      <c r="Q1735" s="50"/>
      <c r="R1735" s="50"/>
      <c r="S1735" s="52"/>
    </row>
    <row r="1736" spans="1:19" ht="10.5" customHeight="1" outlineLevel="1" thickBot="1" x14ac:dyDescent="0.25">
      <c r="A1736" s="15"/>
      <c r="B1736" s="11"/>
      <c r="C1736" s="11"/>
      <c r="D1736" s="20">
        <f>SUM(A1735:D1735)</f>
        <v>2.9999999999999907</v>
      </c>
      <c r="E1736" s="20">
        <f t="shared" ref="E1736:M1736" si="900">E1735</f>
        <v>0</v>
      </c>
      <c r="F1736" s="20">
        <f t="shared" si="900"/>
        <v>0</v>
      </c>
      <c r="G1736" s="20">
        <f t="shared" si="900"/>
        <v>0.99999999999999778</v>
      </c>
      <c r="H1736" s="20">
        <f t="shared" si="900"/>
        <v>0</v>
      </c>
      <c r="I1736" s="20">
        <f t="shared" si="900"/>
        <v>4.4999999999999867</v>
      </c>
      <c r="J1736" s="20">
        <f t="shared" si="900"/>
        <v>0</v>
      </c>
      <c r="K1736" s="20">
        <f t="shared" si="900"/>
        <v>0</v>
      </c>
      <c r="L1736" s="20">
        <f t="shared" si="900"/>
        <v>1.4999999999999973</v>
      </c>
      <c r="M1736" s="58">
        <f t="shared" si="900"/>
        <v>0</v>
      </c>
      <c r="N1736" s="60">
        <f>S1736</f>
        <v>0.41666666666666552</v>
      </c>
      <c r="O1736" s="12"/>
      <c r="P1736" s="12"/>
      <c r="Q1736" s="51"/>
      <c r="R1736" s="51"/>
      <c r="S1736" s="54">
        <f>SUM(S1734:S1735)</f>
        <v>0.41666666666666552</v>
      </c>
    </row>
    <row r="1737" spans="1:19" ht="10.5" customHeight="1" outlineLevel="1" thickBot="1" x14ac:dyDescent="0.25">
      <c r="A1737" s="39"/>
      <c r="B1737" s="40" t="s">
        <v>252</v>
      </c>
      <c r="C1737" s="40" t="s">
        <v>19</v>
      </c>
      <c r="D1737" s="40" t="s">
        <v>3</v>
      </c>
      <c r="E1737" s="59" t="s">
        <v>24</v>
      </c>
      <c r="F1737" s="40" t="s">
        <v>12</v>
      </c>
      <c r="G1737" s="39" t="s">
        <v>10</v>
      </c>
      <c r="H1737" s="39" t="s">
        <v>11</v>
      </c>
      <c r="I1737" s="39" t="s">
        <v>15</v>
      </c>
      <c r="J1737" s="39" t="s">
        <v>13</v>
      </c>
      <c r="K1737" s="39" t="s">
        <v>368</v>
      </c>
      <c r="L1737" s="39" t="s">
        <v>687</v>
      </c>
      <c r="M1737" s="59" t="s">
        <v>26</v>
      </c>
      <c r="N1737" s="56">
        <f>N1713+1</f>
        <v>43475</v>
      </c>
      <c r="O1737" s="4">
        <v>0.375</v>
      </c>
      <c r="P1737" s="4">
        <f>O1737</f>
        <v>0.375</v>
      </c>
      <c r="Q1737" s="47" t="s">
        <v>23</v>
      </c>
      <c r="R1737" s="86" t="s">
        <v>661</v>
      </c>
      <c r="S1737" s="5">
        <f t="shared" ref="S1737" si="901">SUM(P1737-O1737)</f>
        <v>0</v>
      </c>
    </row>
    <row r="1738" spans="1:19" ht="10.5" customHeight="1" outlineLevel="1" x14ac:dyDescent="0.2">
      <c r="B1738" s="16"/>
      <c r="C1738" s="13"/>
      <c r="D1738" s="16">
        <f>S1738</f>
        <v>2.0833333333333315E-2</v>
      </c>
      <c r="E1738" s="16"/>
      <c r="F1738" s="16"/>
      <c r="G1738" s="16"/>
      <c r="H1738" s="16"/>
      <c r="I1738" s="16"/>
      <c r="J1738" s="16"/>
      <c r="M1738" s="16"/>
      <c r="N1738" s="2">
        <f>N1737</f>
        <v>43475</v>
      </c>
      <c r="O1738" s="3">
        <f>SUM(P1737)</f>
        <v>0.375</v>
      </c>
      <c r="P1738" s="4">
        <f>P1737+0.0208333333333333</f>
        <v>0.39583333333333331</v>
      </c>
      <c r="Q1738" s="98" t="s">
        <v>3</v>
      </c>
      <c r="R1738" s="86" t="s">
        <v>943</v>
      </c>
      <c r="S1738" s="5">
        <f t="shared" ref="S1738:S1740" si="902">SUM(P1738-O1738)</f>
        <v>2.0833333333333315E-2</v>
      </c>
    </row>
    <row r="1739" spans="1:19" ht="10.5" customHeight="1" outlineLevel="1" x14ac:dyDescent="0.2">
      <c r="B1739" s="16"/>
      <c r="C1739" s="13"/>
      <c r="D1739" s="16"/>
      <c r="E1739" s="16"/>
      <c r="F1739" s="16"/>
      <c r="G1739" s="16">
        <f>S1739</f>
        <v>2.0833333333333315E-2</v>
      </c>
      <c r="H1739" s="16"/>
      <c r="I1739" s="16"/>
      <c r="J1739" s="16"/>
      <c r="K1739" s="16"/>
      <c r="L1739" s="16"/>
      <c r="M1739" s="16"/>
      <c r="N1739" s="2">
        <f>N1737</f>
        <v>43475</v>
      </c>
      <c r="O1739" s="3">
        <f t="shared" ref="O1739:O1759" si="903">SUM(P1738)</f>
        <v>0.39583333333333331</v>
      </c>
      <c r="P1739" s="4">
        <f t="shared" ref="P1739:P1759" si="904">P1738+0.0208333333333333</f>
        <v>0.41666666666666663</v>
      </c>
      <c r="Q1739" s="98" t="s">
        <v>10</v>
      </c>
      <c r="R1739" s="86" t="s">
        <v>1022</v>
      </c>
      <c r="S1739" s="5">
        <f t="shared" si="902"/>
        <v>2.0833333333333315E-2</v>
      </c>
    </row>
    <row r="1740" spans="1:19" ht="10.5" customHeight="1" outlineLevel="1" x14ac:dyDescent="0.2">
      <c r="B1740" s="16"/>
      <c r="C1740" s="13"/>
      <c r="D1740" s="16"/>
      <c r="E1740" s="16"/>
      <c r="F1740" s="16"/>
      <c r="G1740" s="16"/>
      <c r="H1740" s="16"/>
      <c r="I1740" s="16">
        <f>S1740</f>
        <v>2.0833333333333315E-2</v>
      </c>
      <c r="J1740" s="16"/>
      <c r="K1740" s="16"/>
      <c r="L1740" s="16"/>
      <c r="M1740" s="13"/>
      <c r="N1740" s="2">
        <f>N1737</f>
        <v>43475</v>
      </c>
      <c r="O1740" s="3">
        <f t="shared" si="903"/>
        <v>0.41666666666666663</v>
      </c>
      <c r="P1740" s="4">
        <f t="shared" si="904"/>
        <v>0.43749999999999994</v>
      </c>
      <c r="Q1740" s="98" t="s">
        <v>36</v>
      </c>
      <c r="R1740" s="86" t="s">
        <v>1023</v>
      </c>
      <c r="S1740" s="5">
        <f t="shared" si="902"/>
        <v>2.0833333333333315E-2</v>
      </c>
    </row>
    <row r="1741" spans="1:19" ht="10.5" customHeight="1" outlineLevel="1" x14ac:dyDescent="0.2">
      <c r="B1741" s="16"/>
      <c r="C1741" s="16"/>
      <c r="D1741" s="16"/>
      <c r="E1741" s="16"/>
      <c r="F1741" s="16"/>
      <c r="G1741" s="16"/>
      <c r="H1741" s="16"/>
      <c r="I1741" s="16">
        <f>S1741</f>
        <v>2.0833333333333315E-2</v>
      </c>
      <c r="J1741" s="16"/>
      <c r="K1741" s="16"/>
      <c r="L1741" s="16"/>
      <c r="M1741" s="16"/>
      <c r="N1741" s="2">
        <f>N1737</f>
        <v>43475</v>
      </c>
      <c r="O1741" s="3">
        <f t="shared" si="903"/>
        <v>0.43749999999999994</v>
      </c>
      <c r="P1741" s="4">
        <f t="shared" si="904"/>
        <v>0.45833333333333326</v>
      </c>
      <c r="Q1741" s="98" t="s">
        <v>36</v>
      </c>
      <c r="R1741" s="86" t="s">
        <v>1024</v>
      </c>
      <c r="S1741" s="5">
        <f>SUM(P1741-O1741)</f>
        <v>2.0833333333333315E-2</v>
      </c>
    </row>
    <row r="1742" spans="1:19" ht="10.5" customHeight="1" outlineLevel="1" x14ac:dyDescent="0.2">
      <c r="B1742" s="16"/>
      <c r="C1742" s="16"/>
      <c r="D1742" s="16"/>
      <c r="E1742" s="16"/>
      <c r="F1742" s="16"/>
      <c r="G1742" s="16"/>
      <c r="H1742" s="16"/>
      <c r="I1742" s="16">
        <f>S1742</f>
        <v>2.0833333333333315E-2</v>
      </c>
      <c r="J1742" s="16"/>
      <c r="K1742" s="16"/>
      <c r="L1742" s="16"/>
      <c r="M1742" s="16"/>
      <c r="N1742" s="2">
        <f>N1737</f>
        <v>43475</v>
      </c>
      <c r="O1742" s="3">
        <f t="shared" si="903"/>
        <v>0.45833333333333326</v>
      </c>
      <c r="P1742" s="4">
        <f t="shared" si="904"/>
        <v>0.47916666666666657</v>
      </c>
      <c r="Q1742" s="98" t="s">
        <v>36</v>
      </c>
      <c r="R1742" s="86" t="s">
        <v>1025</v>
      </c>
      <c r="S1742" s="5">
        <f>SUM(P1742-O1742)</f>
        <v>2.0833333333333315E-2</v>
      </c>
    </row>
    <row r="1743" spans="1:19" ht="10.5" customHeight="1" outlineLevel="1" x14ac:dyDescent="0.2">
      <c r="B1743" s="16"/>
      <c r="C1743" s="13"/>
      <c r="D1743" s="16"/>
      <c r="E1743" s="16"/>
      <c r="F1743" s="16"/>
      <c r="G1743" s="16"/>
      <c r="H1743" s="16"/>
      <c r="I1743" s="16">
        <f>S1743</f>
        <v>2.0833333333333315E-2</v>
      </c>
      <c r="J1743" s="16"/>
      <c r="K1743" s="16"/>
      <c r="L1743" s="16"/>
      <c r="M1743" s="13"/>
      <c r="N1743" s="2">
        <f>N1737</f>
        <v>43475</v>
      </c>
      <c r="O1743" s="3">
        <f t="shared" si="903"/>
        <v>0.47916666666666657</v>
      </c>
      <c r="P1743" s="4">
        <f t="shared" si="904"/>
        <v>0.49999999999999989</v>
      </c>
      <c r="Q1743" s="98" t="s">
        <v>36</v>
      </c>
      <c r="R1743" s="86" t="s">
        <v>1046</v>
      </c>
      <c r="S1743" s="5">
        <f t="shared" ref="S1743:S1745" si="905">SUM(P1743-O1743)</f>
        <v>2.0833333333333315E-2</v>
      </c>
    </row>
    <row r="1744" spans="1:19" ht="10.5" customHeight="1" outlineLevel="1" x14ac:dyDescent="0.2">
      <c r="B1744" s="16"/>
      <c r="C1744" s="13"/>
      <c r="D1744" s="16"/>
      <c r="E1744" s="16"/>
      <c r="F1744" s="16"/>
      <c r="G1744" s="16">
        <f>S1744</f>
        <v>2.0833333333333259E-2</v>
      </c>
      <c r="H1744" s="16"/>
      <c r="I1744" s="16"/>
      <c r="J1744" s="16"/>
      <c r="L1744" s="16"/>
      <c r="M1744" s="16"/>
      <c r="N1744" s="2">
        <f>N1737</f>
        <v>43475</v>
      </c>
      <c r="O1744" s="3">
        <f t="shared" si="903"/>
        <v>0.49999999999999989</v>
      </c>
      <c r="P1744" s="4">
        <f t="shared" si="904"/>
        <v>0.52083333333333315</v>
      </c>
      <c r="Q1744" s="98" t="s">
        <v>10</v>
      </c>
      <c r="R1744" s="86" t="s">
        <v>1022</v>
      </c>
      <c r="S1744" s="5">
        <f t="shared" si="905"/>
        <v>2.0833333333333259E-2</v>
      </c>
    </row>
    <row r="1745" spans="1:19" ht="10.5" customHeight="1" outlineLevel="1" x14ac:dyDescent="0.2">
      <c r="B1745" s="16"/>
      <c r="C1745" s="13"/>
      <c r="D1745" s="16"/>
      <c r="E1745" s="16"/>
      <c r="F1745" s="16"/>
      <c r="G1745" s="16">
        <f>S1745</f>
        <v>2.0833333333333259E-2</v>
      </c>
      <c r="H1745" s="16"/>
      <c r="I1745" s="16"/>
      <c r="J1745" s="16"/>
      <c r="K1745" s="16"/>
      <c r="L1745" s="16"/>
      <c r="M1745" s="13"/>
      <c r="N1745" s="2">
        <f>N1737</f>
        <v>43475</v>
      </c>
      <c r="O1745" s="3">
        <f t="shared" si="903"/>
        <v>0.52083333333333315</v>
      </c>
      <c r="P1745" s="4">
        <f t="shared" si="904"/>
        <v>0.54166666666666641</v>
      </c>
      <c r="Q1745" s="98" t="s">
        <v>10</v>
      </c>
      <c r="R1745" s="86" t="s">
        <v>1022</v>
      </c>
      <c r="S1745" s="5">
        <f t="shared" si="905"/>
        <v>2.0833333333333259E-2</v>
      </c>
    </row>
    <row r="1746" spans="1:19" ht="10.5" customHeight="1" outlineLevel="1" x14ac:dyDescent="0.2">
      <c r="B1746" s="16"/>
      <c r="C1746" s="13"/>
      <c r="D1746" s="16"/>
      <c r="E1746" s="16"/>
      <c r="F1746" s="16"/>
      <c r="G1746" s="16">
        <f>S1746</f>
        <v>2.0833333333333259E-2</v>
      </c>
      <c r="H1746" s="16"/>
      <c r="I1746" s="16"/>
      <c r="J1746" s="16"/>
      <c r="K1746" s="16"/>
      <c r="L1746" s="16"/>
      <c r="M1746" s="13"/>
      <c r="N1746" s="2">
        <f>N1737</f>
        <v>43475</v>
      </c>
      <c r="O1746" s="3">
        <f t="shared" si="903"/>
        <v>0.54166666666666641</v>
      </c>
      <c r="P1746" s="4">
        <f t="shared" si="904"/>
        <v>0.56249999999999967</v>
      </c>
      <c r="Q1746" s="98" t="s">
        <v>10</v>
      </c>
      <c r="R1746" s="86" t="s">
        <v>1022</v>
      </c>
      <c r="S1746" s="5">
        <f>SUM(P1746-O1746)</f>
        <v>2.0833333333333259E-2</v>
      </c>
    </row>
    <row r="1747" spans="1:19" ht="10.5" customHeight="1" outlineLevel="1" x14ac:dyDescent="0.2">
      <c r="B1747" s="16"/>
      <c r="C1747" s="16"/>
      <c r="D1747" s="16"/>
      <c r="E1747" s="16"/>
      <c r="F1747" s="16"/>
      <c r="G1747" s="16">
        <f>S1747</f>
        <v>2.0833333333333259E-2</v>
      </c>
      <c r="H1747" s="16"/>
      <c r="I1747" s="16"/>
      <c r="J1747" s="16"/>
      <c r="K1747" s="16"/>
      <c r="L1747" s="16"/>
      <c r="M1747" s="16"/>
      <c r="N1747" s="2">
        <f>N1737</f>
        <v>43475</v>
      </c>
      <c r="O1747" s="3">
        <f t="shared" si="903"/>
        <v>0.56249999999999967</v>
      </c>
      <c r="P1747" s="4">
        <f t="shared" si="904"/>
        <v>0.58333333333333293</v>
      </c>
      <c r="Q1747" s="98" t="s">
        <v>10</v>
      </c>
      <c r="R1747" s="86" t="s">
        <v>1022</v>
      </c>
      <c r="S1747" s="5">
        <f>SUM(P1747-O1747)</f>
        <v>2.0833333333333259E-2</v>
      </c>
    </row>
    <row r="1748" spans="1:19" ht="10.5" customHeight="1" outlineLevel="1" x14ac:dyDescent="0.2">
      <c r="A1748" s="16"/>
      <c r="B1748" s="16"/>
      <c r="C1748" s="16"/>
      <c r="D1748" s="16"/>
      <c r="E1748" s="16"/>
      <c r="F1748" s="16"/>
      <c r="G1748" s="16"/>
      <c r="H1748" s="16"/>
      <c r="I1748" s="16">
        <f>S1748</f>
        <v>2.0833333333333259E-2</v>
      </c>
      <c r="J1748" s="16"/>
      <c r="K1748" s="16"/>
      <c r="L1748" s="16"/>
      <c r="M1748" s="16"/>
      <c r="N1748" s="2">
        <f>N1737</f>
        <v>43475</v>
      </c>
      <c r="O1748" s="3">
        <f t="shared" si="903"/>
        <v>0.58333333333333293</v>
      </c>
      <c r="P1748" s="4">
        <f t="shared" si="904"/>
        <v>0.60416666666666619</v>
      </c>
      <c r="Q1748" s="98" t="s">
        <v>36</v>
      </c>
      <c r="R1748" s="86" t="s">
        <v>1026</v>
      </c>
      <c r="S1748" s="5">
        <f>SUM(P1748-O1748)</f>
        <v>2.0833333333333259E-2</v>
      </c>
    </row>
    <row r="1749" spans="1:19" ht="10.5" customHeight="1" outlineLevel="1" x14ac:dyDescent="0.2">
      <c r="B1749" s="16"/>
      <c r="C1749" s="13"/>
      <c r="D1749" s="16"/>
      <c r="E1749" s="16"/>
      <c r="F1749" s="16"/>
      <c r="G1749" s="16"/>
      <c r="H1749" s="16"/>
      <c r="I1749" s="16">
        <f>S1749</f>
        <v>2.0833333333333259E-2</v>
      </c>
      <c r="J1749" s="16"/>
      <c r="K1749" s="16"/>
      <c r="L1749" s="16"/>
      <c r="M1749" s="16"/>
      <c r="N1749" s="2">
        <f>N1737</f>
        <v>43475</v>
      </c>
      <c r="O1749" s="3">
        <f t="shared" si="903"/>
        <v>0.60416666666666619</v>
      </c>
      <c r="P1749" s="4">
        <f t="shared" si="904"/>
        <v>0.62499999999999944</v>
      </c>
      <c r="Q1749" s="98" t="s">
        <v>36</v>
      </c>
      <c r="R1749" s="86" t="s">
        <v>1026</v>
      </c>
      <c r="S1749" s="5">
        <f>SUM(P1749-O1749)</f>
        <v>2.0833333333333259E-2</v>
      </c>
    </row>
    <row r="1750" spans="1:19" ht="10.5" customHeight="1" outlineLevel="1" x14ac:dyDescent="0.2">
      <c r="B1750" s="16"/>
      <c r="C1750" s="13"/>
      <c r="D1750" s="16"/>
      <c r="E1750" s="16"/>
      <c r="F1750" s="16"/>
      <c r="G1750" s="16"/>
      <c r="H1750" s="16"/>
      <c r="I1750" s="16">
        <f>S1750</f>
        <v>2.0833333333333259E-2</v>
      </c>
      <c r="J1750" s="16"/>
      <c r="K1750" s="16"/>
      <c r="L1750" s="16"/>
      <c r="M1750" s="16"/>
      <c r="N1750" s="2">
        <f>N1737</f>
        <v>43475</v>
      </c>
      <c r="O1750" s="3">
        <f t="shared" si="903"/>
        <v>0.62499999999999944</v>
      </c>
      <c r="P1750" s="4">
        <f t="shared" si="904"/>
        <v>0.6458333333333327</v>
      </c>
      <c r="Q1750" s="98" t="s">
        <v>36</v>
      </c>
      <c r="R1750" s="86" t="s">
        <v>1027</v>
      </c>
      <c r="S1750" s="5">
        <f t="shared" ref="S1750" si="906">SUM(P1750-O1750)</f>
        <v>2.0833333333333259E-2</v>
      </c>
    </row>
    <row r="1751" spans="1:19" ht="10.5" customHeight="1" outlineLevel="1" x14ac:dyDescent="0.2">
      <c r="B1751" s="16"/>
      <c r="C1751" s="13"/>
      <c r="D1751" s="16"/>
      <c r="E1751" s="16"/>
      <c r="F1751" s="16"/>
      <c r="G1751" s="16">
        <f>S1751</f>
        <v>2.0833333333333259E-2</v>
      </c>
      <c r="H1751" s="16"/>
      <c r="I1751" s="16"/>
      <c r="J1751" s="16"/>
      <c r="K1751" s="16"/>
      <c r="L1751" s="16"/>
      <c r="M1751" s="16"/>
      <c r="N1751" s="2">
        <f>N1737</f>
        <v>43475</v>
      </c>
      <c r="O1751" s="3">
        <f t="shared" si="903"/>
        <v>0.6458333333333327</v>
      </c>
      <c r="P1751" s="4">
        <f t="shared" si="904"/>
        <v>0.66666666666666596</v>
      </c>
      <c r="Q1751" s="98" t="s">
        <v>10</v>
      </c>
      <c r="R1751" s="86" t="s">
        <v>995</v>
      </c>
      <c r="S1751" s="5">
        <f>SUM(P1751-O1751)</f>
        <v>2.0833333333333259E-2</v>
      </c>
    </row>
    <row r="1752" spans="1:19" ht="10.5" customHeight="1" outlineLevel="1" x14ac:dyDescent="0.2">
      <c r="B1752" s="16"/>
      <c r="C1752" s="13"/>
      <c r="D1752" s="16"/>
      <c r="E1752" s="16"/>
      <c r="F1752" s="16"/>
      <c r="G1752" s="16">
        <f>S1752</f>
        <v>2.0833333333333259E-2</v>
      </c>
      <c r="H1752" s="16"/>
      <c r="I1752" s="16"/>
      <c r="J1752" s="16"/>
      <c r="K1752" s="16"/>
      <c r="L1752" s="16"/>
      <c r="M1752" s="16"/>
      <c r="N1752" s="2">
        <f>N1737</f>
        <v>43475</v>
      </c>
      <c r="O1752" s="3">
        <f t="shared" si="903"/>
        <v>0.66666666666666596</v>
      </c>
      <c r="P1752" s="4">
        <f t="shared" si="904"/>
        <v>0.68749999999999922</v>
      </c>
      <c r="Q1752" s="98" t="s">
        <v>10</v>
      </c>
      <c r="R1752" s="86" t="s">
        <v>1022</v>
      </c>
      <c r="S1752" s="5">
        <f t="shared" ref="S1752:S1759" si="907">SUM(P1752-O1752)</f>
        <v>2.0833333333333259E-2</v>
      </c>
    </row>
    <row r="1753" spans="1:19" ht="10.5" customHeight="1" outlineLevel="1" x14ac:dyDescent="0.2">
      <c r="B1753" s="16"/>
      <c r="C1753" s="13"/>
      <c r="D1753" s="16"/>
      <c r="E1753" s="16"/>
      <c r="F1753" s="16"/>
      <c r="G1753" s="16">
        <f>S1753</f>
        <v>2.0833333333333259E-2</v>
      </c>
      <c r="H1753" s="16"/>
      <c r="I1753" s="16"/>
      <c r="J1753" s="16"/>
      <c r="K1753" s="16"/>
      <c r="L1753" s="16"/>
      <c r="M1753" s="16"/>
      <c r="N1753" s="2">
        <f>N1737</f>
        <v>43475</v>
      </c>
      <c r="O1753" s="3">
        <f t="shared" si="903"/>
        <v>0.68749999999999922</v>
      </c>
      <c r="P1753" s="4">
        <f t="shared" si="904"/>
        <v>0.70833333333333248</v>
      </c>
      <c r="Q1753" s="98" t="s">
        <v>10</v>
      </c>
      <c r="R1753" s="86" t="s">
        <v>1028</v>
      </c>
      <c r="S1753" s="5">
        <f t="shared" si="907"/>
        <v>2.0833333333333259E-2</v>
      </c>
    </row>
    <row r="1754" spans="1:19" ht="10.5" customHeight="1" outlineLevel="1" x14ac:dyDescent="0.2">
      <c r="B1754" s="16"/>
      <c r="C1754" s="13"/>
      <c r="D1754" s="16"/>
      <c r="E1754" s="16"/>
      <c r="F1754" s="16"/>
      <c r="G1754" s="16"/>
      <c r="H1754" s="16"/>
      <c r="I1754" s="16">
        <f>S1754</f>
        <v>2.0833333333333259E-2</v>
      </c>
      <c r="J1754" s="16"/>
      <c r="K1754" s="16"/>
      <c r="L1754" s="16"/>
      <c r="M1754" s="16"/>
      <c r="N1754" s="2">
        <f>N1737</f>
        <v>43475</v>
      </c>
      <c r="O1754" s="3">
        <f t="shared" si="903"/>
        <v>0.70833333333333248</v>
      </c>
      <c r="P1754" s="4">
        <f t="shared" si="904"/>
        <v>0.72916666666666574</v>
      </c>
      <c r="Q1754" s="98" t="s">
        <v>36</v>
      </c>
      <c r="R1754" s="86" t="s">
        <v>1047</v>
      </c>
      <c r="S1754" s="5">
        <f t="shared" si="907"/>
        <v>2.0833333333333259E-2</v>
      </c>
    </row>
    <row r="1755" spans="1:19" ht="10.5" customHeight="1" outlineLevel="1" x14ac:dyDescent="0.2">
      <c r="B1755" s="16"/>
      <c r="C1755" s="13"/>
      <c r="D1755" s="16"/>
      <c r="E1755" s="16"/>
      <c r="F1755" s="16"/>
      <c r="G1755" s="16"/>
      <c r="H1755" s="16"/>
      <c r="I1755" s="16">
        <f>S1755</f>
        <v>2.0833333333333259E-2</v>
      </c>
      <c r="J1755" s="16"/>
      <c r="K1755" s="16"/>
      <c r="L1755" s="16"/>
      <c r="M1755" s="16"/>
      <c r="N1755" s="2">
        <f>N1737</f>
        <v>43475</v>
      </c>
      <c r="O1755" s="3">
        <f t="shared" si="903"/>
        <v>0.72916666666666574</v>
      </c>
      <c r="P1755" s="4">
        <f t="shared" si="904"/>
        <v>0.749999999999999</v>
      </c>
      <c r="Q1755" s="98" t="s">
        <v>36</v>
      </c>
      <c r="R1755" s="86" t="s">
        <v>1047</v>
      </c>
      <c r="S1755" s="5">
        <f t="shared" si="907"/>
        <v>2.0833333333333259E-2</v>
      </c>
    </row>
    <row r="1756" spans="1:19" ht="10.5" customHeight="1" outlineLevel="1" x14ac:dyDescent="0.2">
      <c r="B1756" s="16"/>
      <c r="C1756" s="13"/>
      <c r="D1756" s="16"/>
      <c r="E1756" s="16"/>
      <c r="F1756" s="16"/>
      <c r="G1756" s="16">
        <f>S1756</f>
        <v>2.0833333333333259E-2</v>
      </c>
      <c r="H1756" s="16"/>
      <c r="I1756" s="16"/>
      <c r="J1756" s="16"/>
      <c r="K1756" s="16"/>
      <c r="L1756" s="16"/>
      <c r="M1756" s="16"/>
      <c r="N1756" s="2">
        <f>N1737</f>
        <v>43475</v>
      </c>
      <c r="O1756" s="3">
        <f t="shared" si="903"/>
        <v>0.749999999999999</v>
      </c>
      <c r="P1756" s="4">
        <f t="shared" si="904"/>
        <v>0.77083333333333226</v>
      </c>
      <c r="Q1756" s="98" t="s">
        <v>10</v>
      </c>
      <c r="R1756" s="86" t="s">
        <v>1028</v>
      </c>
      <c r="S1756" s="5">
        <f t="shared" si="907"/>
        <v>2.0833333333333259E-2</v>
      </c>
    </row>
    <row r="1757" spans="1:19" ht="10.5" customHeight="1" outlineLevel="1" x14ac:dyDescent="0.2">
      <c r="B1757" s="16"/>
      <c r="C1757" s="13"/>
      <c r="D1757" s="16"/>
      <c r="E1757" s="16"/>
      <c r="F1757" s="16"/>
      <c r="G1757" s="16">
        <f>S1757</f>
        <v>2.0833333333333259E-2</v>
      </c>
      <c r="H1757" s="16"/>
      <c r="I1757" s="16"/>
      <c r="J1757" s="16"/>
      <c r="K1757" s="16"/>
      <c r="L1757" s="16"/>
      <c r="M1757" s="16"/>
      <c r="N1757" s="2">
        <f>N1737</f>
        <v>43475</v>
      </c>
      <c r="O1757" s="3">
        <f t="shared" si="903"/>
        <v>0.77083333333333226</v>
      </c>
      <c r="P1757" s="4">
        <f t="shared" si="904"/>
        <v>0.79166666666666552</v>
      </c>
      <c r="Q1757" s="98" t="s">
        <v>10</v>
      </c>
      <c r="R1757" s="86" t="s">
        <v>1028</v>
      </c>
      <c r="S1757" s="5">
        <f t="shared" si="907"/>
        <v>2.0833333333333259E-2</v>
      </c>
    </row>
    <row r="1758" spans="1:19" ht="10.5" customHeight="1" outlineLevel="1" x14ac:dyDescent="0.2">
      <c r="B1758" s="16"/>
      <c r="C1758" s="13"/>
      <c r="D1758" s="16"/>
      <c r="E1758" s="16"/>
      <c r="F1758" s="16"/>
      <c r="G1758" s="16">
        <f>S1758</f>
        <v>2.0833333333333259E-2</v>
      </c>
      <c r="H1758" s="16"/>
      <c r="I1758" s="16"/>
      <c r="J1758" s="16"/>
      <c r="K1758" s="16"/>
      <c r="L1758" s="16"/>
      <c r="M1758" s="16"/>
      <c r="N1758" s="2">
        <f>N1737</f>
        <v>43475</v>
      </c>
      <c r="O1758" s="3">
        <f t="shared" si="903"/>
        <v>0.79166666666666552</v>
      </c>
      <c r="P1758" s="4">
        <f t="shared" si="904"/>
        <v>0.81249999999999878</v>
      </c>
      <c r="Q1758" s="98" t="s">
        <v>10</v>
      </c>
      <c r="R1758" s="86" t="s">
        <v>1028</v>
      </c>
      <c r="S1758" s="5">
        <f t="shared" si="907"/>
        <v>2.0833333333333259E-2</v>
      </c>
    </row>
    <row r="1759" spans="1:19" ht="10.5" customHeight="1" outlineLevel="1" thickBot="1" x14ac:dyDescent="0.25">
      <c r="B1759" s="16"/>
      <c r="C1759" s="13"/>
      <c r="D1759" s="16"/>
      <c r="E1759" s="16"/>
      <c r="F1759" s="16"/>
      <c r="G1759" s="16">
        <f>S1759</f>
        <v>2.0833333333333259E-2</v>
      </c>
      <c r="H1759" s="16"/>
      <c r="I1759" s="16"/>
      <c r="J1759" s="16"/>
      <c r="K1759" s="16"/>
      <c r="L1759" s="16"/>
      <c r="M1759" s="16"/>
      <c r="N1759" s="2">
        <f>N1737</f>
        <v>43475</v>
      </c>
      <c r="O1759" s="3">
        <f t="shared" si="903"/>
        <v>0.81249999999999878</v>
      </c>
      <c r="P1759" s="4">
        <f t="shared" si="904"/>
        <v>0.83333333333333204</v>
      </c>
      <c r="Q1759" s="98" t="s">
        <v>10</v>
      </c>
      <c r="R1759" s="86" t="s">
        <v>1028</v>
      </c>
      <c r="S1759" s="5">
        <f t="shared" si="907"/>
        <v>2.0833333333333259E-2</v>
      </c>
    </row>
    <row r="1760" spans="1:19" ht="10.5" customHeight="1" outlineLevel="1" x14ac:dyDescent="0.2">
      <c r="A1760" s="17">
        <f t="shared" ref="A1760:M1760" si="908">SUM(A1738:A1759)</f>
        <v>0</v>
      </c>
      <c r="B1760" s="17">
        <f t="shared" si="908"/>
        <v>0</v>
      </c>
      <c r="C1760" s="17">
        <f t="shared" si="908"/>
        <v>0</v>
      </c>
      <c r="D1760" s="17">
        <f t="shared" si="908"/>
        <v>2.0833333333333315E-2</v>
      </c>
      <c r="E1760" s="17">
        <f t="shared" si="908"/>
        <v>0</v>
      </c>
      <c r="F1760" s="17">
        <f t="shared" si="908"/>
        <v>0</v>
      </c>
      <c r="G1760" s="17">
        <f t="shared" si="908"/>
        <v>0.24999999999999917</v>
      </c>
      <c r="H1760" s="17">
        <f t="shared" si="908"/>
        <v>0</v>
      </c>
      <c r="I1760" s="17">
        <f t="shared" si="908"/>
        <v>0.18749999999999956</v>
      </c>
      <c r="J1760" s="17">
        <f t="shared" si="908"/>
        <v>0</v>
      </c>
      <c r="K1760" s="17">
        <f t="shared" si="908"/>
        <v>0</v>
      </c>
      <c r="L1760" s="17">
        <f t="shared" si="908"/>
        <v>0</v>
      </c>
      <c r="M1760" s="17">
        <f t="shared" si="908"/>
        <v>0</v>
      </c>
      <c r="N1760" s="55" t="b">
        <f>SUM(A1760:M1760) = S1760</f>
        <v>1</v>
      </c>
      <c r="O1760" s="23"/>
      <c r="P1760" s="23"/>
      <c r="Q1760" s="49"/>
      <c r="R1760" s="49"/>
      <c r="S1760" s="17">
        <f>SUM(S1738:S1759)</f>
        <v>0.45833333333333204</v>
      </c>
    </row>
    <row r="1761" spans="1:19" ht="10.5" customHeight="1" outlineLevel="1" x14ac:dyDescent="0.2">
      <c r="A1761" s="8">
        <f t="shared" ref="A1761:C1761" si="909">(A1760-INT(A1760))*24</f>
        <v>0</v>
      </c>
      <c r="B1761" s="8">
        <f t="shared" si="909"/>
        <v>0</v>
      </c>
      <c r="C1761" s="8">
        <f t="shared" si="909"/>
        <v>0</v>
      </c>
      <c r="D1761" s="18">
        <f>(D1760-INT(D1760))*24</f>
        <v>0.49999999999999956</v>
      </c>
      <c r="E1761" s="18">
        <f>(E1760-INT(E1760))*24</f>
        <v>0</v>
      </c>
      <c r="F1761" s="18">
        <f>(F1760-INT(F1760))*24</f>
        <v>0</v>
      </c>
      <c r="G1761" s="18">
        <f>(G1760-INT(G1760))*24</f>
        <v>5.9999999999999805</v>
      </c>
      <c r="H1761" s="18">
        <f t="shared" ref="H1761:M1761" si="910">(H1760-INT(H1760))*24</f>
        <v>0</v>
      </c>
      <c r="I1761" s="18">
        <f t="shared" si="910"/>
        <v>4.4999999999999893</v>
      </c>
      <c r="J1761" s="18">
        <f t="shared" si="910"/>
        <v>0</v>
      </c>
      <c r="K1761" s="18">
        <f t="shared" si="910"/>
        <v>0</v>
      </c>
      <c r="L1761" s="18">
        <f t="shared" si="910"/>
        <v>0</v>
      </c>
      <c r="M1761" s="57">
        <f t="shared" si="910"/>
        <v>0</v>
      </c>
      <c r="N1761" s="26">
        <f>SUM(A1761:M1761)</f>
        <v>10.99999999999997</v>
      </c>
      <c r="O1761" s="24"/>
      <c r="P1761" s="24"/>
      <c r="Q1761" s="50"/>
      <c r="R1761" s="50"/>
      <c r="S1761" s="52"/>
    </row>
    <row r="1762" spans="1:19" ht="10.5" customHeight="1" outlineLevel="1" thickBot="1" x14ac:dyDescent="0.25">
      <c r="A1762" s="27"/>
      <c r="B1762" s="19"/>
      <c r="C1762" s="19"/>
      <c r="D1762" s="20">
        <f>SUM(A1761:D1761)</f>
        <v>0.49999999999999956</v>
      </c>
      <c r="E1762" s="20">
        <f t="shared" ref="E1762:M1762" si="911">E1761</f>
        <v>0</v>
      </c>
      <c r="F1762" s="20">
        <f t="shared" si="911"/>
        <v>0</v>
      </c>
      <c r="G1762" s="20">
        <f t="shared" si="911"/>
        <v>5.9999999999999805</v>
      </c>
      <c r="H1762" s="20">
        <f t="shared" si="911"/>
        <v>0</v>
      </c>
      <c r="I1762" s="20">
        <f t="shared" si="911"/>
        <v>4.4999999999999893</v>
      </c>
      <c r="J1762" s="20">
        <f t="shared" si="911"/>
        <v>0</v>
      </c>
      <c r="K1762" s="20">
        <f t="shared" si="911"/>
        <v>0</v>
      </c>
      <c r="L1762" s="20">
        <f t="shared" si="911"/>
        <v>0</v>
      </c>
      <c r="M1762" s="58">
        <f t="shared" si="911"/>
        <v>0</v>
      </c>
      <c r="N1762" s="60">
        <f>S1762</f>
        <v>0.45833333333333204</v>
      </c>
      <c r="O1762" s="25"/>
      <c r="P1762" s="25"/>
      <c r="Q1762" s="51"/>
      <c r="R1762" s="51"/>
      <c r="S1762" s="54">
        <f>SUM(S1760:S1761)</f>
        <v>0.45833333333333204</v>
      </c>
    </row>
    <row r="1763" spans="1:19" ht="10.5" customHeight="1" outlineLevel="1" thickBot="1" x14ac:dyDescent="0.25">
      <c r="A1763" s="39"/>
      <c r="B1763" s="40" t="s">
        <v>252</v>
      </c>
      <c r="C1763" s="40" t="s">
        <v>19</v>
      </c>
      <c r="D1763" s="40" t="s">
        <v>3</v>
      </c>
      <c r="E1763" s="59" t="s">
        <v>24</v>
      </c>
      <c r="F1763" s="40" t="s">
        <v>12</v>
      </c>
      <c r="G1763" s="39" t="s">
        <v>10</v>
      </c>
      <c r="H1763" s="39" t="s">
        <v>11</v>
      </c>
      <c r="I1763" s="39" t="s">
        <v>15</v>
      </c>
      <c r="J1763" s="39" t="s">
        <v>13</v>
      </c>
      <c r="K1763" s="39" t="s">
        <v>368</v>
      </c>
      <c r="L1763" s="39" t="s">
        <v>687</v>
      </c>
      <c r="M1763" s="59" t="s">
        <v>26</v>
      </c>
      <c r="N1763" s="56">
        <f>N1737+1</f>
        <v>43476</v>
      </c>
      <c r="O1763" s="4">
        <v>0.41666666666666669</v>
      </c>
      <c r="P1763" s="4">
        <f>O1763</f>
        <v>0.41666666666666669</v>
      </c>
      <c r="Q1763" s="47" t="s">
        <v>23</v>
      </c>
      <c r="R1763" s="86" t="s">
        <v>661</v>
      </c>
      <c r="S1763" s="5">
        <f t="shared" ref="S1763" si="912">SUM(P1763-O1763)</f>
        <v>0</v>
      </c>
    </row>
    <row r="1764" spans="1:19" ht="10.5" customHeight="1" outlineLevel="1" x14ac:dyDescent="0.2">
      <c r="B1764" s="16"/>
      <c r="C1764" s="13"/>
      <c r="D1764" s="16"/>
      <c r="E1764" s="16"/>
      <c r="F1764" s="16"/>
      <c r="G1764" s="16"/>
      <c r="H1764" s="16"/>
      <c r="I1764" s="16">
        <f>S1764</f>
        <v>2.0833333333333315E-2</v>
      </c>
      <c r="J1764" s="16"/>
      <c r="M1764" s="16"/>
      <c r="N1764" s="2">
        <f>N1763</f>
        <v>43476</v>
      </c>
      <c r="O1764" s="3">
        <f>SUM(P1763)</f>
        <v>0.41666666666666669</v>
      </c>
      <c r="P1764" s="4">
        <f>P1763+0.0208333333333333</f>
        <v>0.4375</v>
      </c>
      <c r="Q1764" s="98" t="s">
        <v>36</v>
      </c>
      <c r="R1764" s="86" t="s">
        <v>1047</v>
      </c>
      <c r="S1764" s="5">
        <f t="shared" ref="S1764:S1765" si="913">SUM(P1764-O1764)</f>
        <v>2.0833333333333315E-2</v>
      </c>
    </row>
    <row r="1765" spans="1:19" ht="10.5" customHeight="1" outlineLevel="1" x14ac:dyDescent="0.2">
      <c r="B1765" s="16"/>
      <c r="C1765" s="13"/>
      <c r="D1765" s="16"/>
      <c r="E1765" s="16"/>
      <c r="F1765" s="16"/>
      <c r="G1765" s="16">
        <f>S1765</f>
        <v>2.0833333333333315E-2</v>
      </c>
      <c r="H1765" s="16"/>
      <c r="I1765" s="16"/>
      <c r="J1765" s="16"/>
      <c r="K1765" s="16"/>
      <c r="M1765" s="16"/>
      <c r="N1765" s="2">
        <f>N1763</f>
        <v>43476</v>
      </c>
      <c r="O1765" s="3">
        <f t="shared" ref="O1765:O1780" si="914">SUM(P1764)</f>
        <v>0.4375</v>
      </c>
      <c r="P1765" s="4">
        <f t="shared" ref="P1765:P1780" si="915">P1764+0.0208333333333333</f>
        <v>0.45833333333333331</v>
      </c>
      <c r="Q1765" s="98" t="s">
        <v>10</v>
      </c>
      <c r="R1765" s="86" t="s">
        <v>1028</v>
      </c>
      <c r="S1765" s="5">
        <f t="shared" si="913"/>
        <v>2.0833333333333315E-2</v>
      </c>
    </row>
    <row r="1766" spans="1:19" ht="10.5" customHeight="1" outlineLevel="1" x14ac:dyDescent="0.2">
      <c r="B1766" s="16"/>
      <c r="C1766" s="13"/>
      <c r="D1766" s="5"/>
      <c r="E1766" s="16"/>
      <c r="F1766" s="16"/>
      <c r="G1766" s="16"/>
      <c r="H1766" s="16"/>
      <c r="I1766" s="16">
        <f>S1766</f>
        <v>2.0833333333333315E-2</v>
      </c>
      <c r="J1766" s="16"/>
      <c r="K1766" s="16"/>
      <c r="L1766" s="16"/>
      <c r="M1766" s="13"/>
      <c r="N1766" s="2">
        <f>N1763</f>
        <v>43476</v>
      </c>
      <c r="O1766" s="3">
        <f t="shared" si="914"/>
        <v>0.45833333333333331</v>
      </c>
      <c r="P1766" s="4">
        <f t="shared" si="915"/>
        <v>0.47916666666666663</v>
      </c>
      <c r="Q1766" s="98" t="s">
        <v>36</v>
      </c>
      <c r="R1766" s="86" t="s">
        <v>1030</v>
      </c>
      <c r="S1766" s="5">
        <f>SUM(P1766-O1766)</f>
        <v>2.0833333333333315E-2</v>
      </c>
    </row>
    <row r="1767" spans="1:19" ht="10.5" customHeight="1" outlineLevel="1" x14ac:dyDescent="0.2">
      <c r="B1767" s="16"/>
      <c r="C1767" s="13"/>
      <c r="D1767" s="16"/>
      <c r="E1767" s="16"/>
      <c r="F1767" s="16"/>
      <c r="G1767" s="16"/>
      <c r="H1767" s="16"/>
      <c r="I1767" s="16">
        <f>S1767</f>
        <v>2.0833333333333315E-2</v>
      </c>
      <c r="J1767" s="16"/>
      <c r="K1767" s="16"/>
      <c r="L1767" s="16"/>
      <c r="M1767" s="16"/>
      <c r="N1767" s="2">
        <f>N1763</f>
        <v>43476</v>
      </c>
      <c r="O1767" s="3">
        <f t="shared" si="914"/>
        <v>0.47916666666666663</v>
      </c>
      <c r="P1767" s="4">
        <f t="shared" si="915"/>
        <v>0.49999999999999994</v>
      </c>
      <c r="Q1767" s="98" t="s">
        <v>36</v>
      </c>
      <c r="R1767" s="86" t="s">
        <v>1030</v>
      </c>
      <c r="S1767" s="5">
        <f>SUM(P1767-O1767)</f>
        <v>2.0833333333333315E-2</v>
      </c>
    </row>
    <row r="1768" spans="1:19" ht="10.5" customHeight="1" outlineLevel="1" x14ac:dyDescent="0.2">
      <c r="B1768" s="16"/>
      <c r="C1768" s="13"/>
      <c r="D1768" s="16">
        <f>S1768</f>
        <v>2.0833333333333315E-2</v>
      </c>
      <c r="E1768" s="16"/>
      <c r="F1768" s="16"/>
      <c r="G1768" s="16"/>
      <c r="H1768" s="16"/>
      <c r="I1768" s="16"/>
      <c r="J1768" s="16"/>
      <c r="K1768" s="16"/>
      <c r="L1768" s="16"/>
      <c r="M1768" s="16"/>
      <c r="N1768" s="2">
        <f>N1763</f>
        <v>43476</v>
      </c>
      <c r="O1768" s="3">
        <f t="shared" si="914"/>
        <v>0.49999999999999994</v>
      </c>
      <c r="P1768" s="4">
        <f t="shared" si="915"/>
        <v>0.52083333333333326</v>
      </c>
      <c r="Q1768" s="98" t="s">
        <v>3</v>
      </c>
      <c r="R1768" s="86" t="s">
        <v>1031</v>
      </c>
      <c r="S1768" s="5">
        <f>SUM(P1768-O1768)</f>
        <v>2.0833333333333315E-2</v>
      </c>
    </row>
    <row r="1769" spans="1:19" ht="10.5" customHeight="1" outlineLevel="1" x14ac:dyDescent="0.2">
      <c r="B1769" s="16"/>
      <c r="C1769" s="13"/>
      <c r="D1769" s="16"/>
      <c r="E1769" s="16"/>
      <c r="F1769" s="16"/>
      <c r="G1769" s="16">
        <f t="shared" ref="G1769:G1775" si="916">S1769</f>
        <v>2.0833333333333259E-2</v>
      </c>
      <c r="H1769" s="16"/>
      <c r="I1769" s="16"/>
      <c r="J1769" s="16"/>
      <c r="K1769" s="16"/>
      <c r="L1769" s="16"/>
      <c r="M1769" s="16"/>
      <c r="N1769" s="2">
        <f>N1763</f>
        <v>43476</v>
      </c>
      <c r="O1769" s="3">
        <f t="shared" si="914"/>
        <v>0.52083333333333326</v>
      </c>
      <c r="P1769" s="4">
        <f t="shared" si="915"/>
        <v>0.54166666666666652</v>
      </c>
      <c r="Q1769" s="98" t="s">
        <v>10</v>
      </c>
      <c r="R1769" s="86" t="s">
        <v>1028</v>
      </c>
      <c r="S1769" s="5">
        <f>SUM(P1769-O1769)</f>
        <v>2.0833333333333259E-2</v>
      </c>
    </row>
    <row r="1770" spans="1:19" ht="10.5" customHeight="1" outlineLevel="1" x14ac:dyDescent="0.2">
      <c r="B1770" s="16"/>
      <c r="C1770" s="13"/>
      <c r="D1770" s="16"/>
      <c r="E1770" s="16"/>
      <c r="F1770" s="16"/>
      <c r="G1770" s="16">
        <f t="shared" si="916"/>
        <v>2.0833333333333259E-2</v>
      </c>
      <c r="H1770" s="16"/>
      <c r="I1770" s="16"/>
      <c r="J1770" s="16"/>
      <c r="K1770" s="16"/>
      <c r="L1770" s="16"/>
      <c r="M1770" s="16"/>
      <c r="N1770" s="2">
        <f>N1763</f>
        <v>43476</v>
      </c>
      <c r="O1770" s="3">
        <f t="shared" si="914"/>
        <v>0.54166666666666652</v>
      </c>
      <c r="P1770" s="4">
        <f t="shared" si="915"/>
        <v>0.56249999999999978</v>
      </c>
      <c r="Q1770" s="98" t="s">
        <v>10</v>
      </c>
      <c r="R1770" s="86" t="s">
        <v>1029</v>
      </c>
      <c r="S1770" s="5">
        <f t="shared" ref="S1770:S1771" si="917">SUM(P1770-O1770)</f>
        <v>2.0833333333333259E-2</v>
      </c>
    </row>
    <row r="1771" spans="1:19" ht="10.5" customHeight="1" outlineLevel="1" x14ac:dyDescent="0.2">
      <c r="B1771" s="16"/>
      <c r="C1771" s="13"/>
      <c r="D1771" s="16"/>
      <c r="E1771" s="16"/>
      <c r="F1771" s="16"/>
      <c r="G1771" s="16">
        <f t="shared" si="916"/>
        <v>2.0833333333333259E-2</v>
      </c>
      <c r="H1771" s="16"/>
      <c r="I1771" s="16"/>
      <c r="J1771" s="16"/>
      <c r="L1771" s="16"/>
      <c r="M1771" s="16"/>
      <c r="N1771" s="2">
        <f>N1763</f>
        <v>43476</v>
      </c>
      <c r="O1771" s="3">
        <f t="shared" si="914"/>
        <v>0.56249999999999978</v>
      </c>
      <c r="P1771" s="4">
        <f t="shared" si="915"/>
        <v>0.58333333333333304</v>
      </c>
      <c r="Q1771" s="98" t="s">
        <v>10</v>
      </c>
      <c r="R1771" s="86" t="s">
        <v>1029</v>
      </c>
      <c r="S1771" s="5">
        <f t="shared" si="917"/>
        <v>2.0833333333333259E-2</v>
      </c>
    </row>
    <row r="1772" spans="1:19" ht="10.5" customHeight="1" outlineLevel="1" x14ac:dyDescent="0.2">
      <c r="B1772" s="16"/>
      <c r="C1772" s="13"/>
      <c r="D1772" s="16"/>
      <c r="E1772" s="16"/>
      <c r="F1772" s="16"/>
      <c r="G1772" s="16">
        <f t="shared" si="916"/>
        <v>2.0833333333333259E-2</v>
      </c>
      <c r="H1772" s="16"/>
      <c r="I1772" s="16"/>
      <c r="J1772" s="16"/>
      <c r="K1772" s="16"/>
      <c r="L1772" s="16"/>
      <c r="M1772" s="16"/>
      <c r="N1772" s="2">
        <f>N1763</f>
        <v>43476</v>
      </c>
      <c r="O1772" s="3">
        <f t="shared" si="914"/>
        <v>0.58333333333333304</v>
      </c>
      <c r="P1772" s="4">
        <f t="shared" si="915"/>
        <v>0.6041666666666663</v>
      </c>
      <c r="Q1772" s="98" t="s">
        <v>10</v>
      </c>
      <c r="R1772" s="86" t="s">
        <v>1032</v>
      </c>
      <c r="S1772" s="5">
        <f>SUM(P1772-O1772)</f>
        <v>2.0833333333333259E-2</v>
      </c>
    </row>
    <row r="1773" spans="1:19" ht="10.5" customHeight="1" outlineLevel="1" x14ac:dyDescent="0.2">
      <c r="B1773" s="16"/>
      <c r="C1773" s="16"/>
      <c r="D1773" s="16"/>
      <c r="E1773" s="16"/>
      <c r="F1773" s="16"/>
      <c r="G1773" s="16">
        <f t="shared" si="916"/>
        <v>2.0833333333333259E-2</v>
      </c>
      <c r="H1773" s="16"/>
      <c r="I1773" s="16"/>
      <c r="J1773" s="16"/>
      <c r="K1773" s="16"/>
      <c r="L1773" s="16"/>
      <c r="M1773" s="16"/>
      <c r="N1773" s="2">
        <f>N1763</f>
        <v>43476</v>
      </c>
      <c r="O1773" s="3">
        <f t="shared" si="914"/>
        <v>0.6041666666666663</v>
      </c>
      <c r="P1773" s="4">
        <f t="shared" si="915"/>
        <v>0.62499999999999956</v>
      </c>
      <c r="Q1773" s="98" t="s">
        <v>10</v>
      </c>
      <c r="R1773" s="86" t="s">
        <v>1028</v>
      </c>
      <c r="S1773" s="5">
        <f>SUM(P1773-O1773)</f>
        <v>2.0833333333333259E-2</v>
      </c>
    </row>
    <row r="1774" spans="1:19" ht="10.5" customHeight="1" outlineLevel="1" x14ac:dyDescent="0.2">
      <c r="B1774" s="16"/>
      <c r="C1774" s="16"/>
      <c r="D1774" s="16"/>
      <c r="E1774" s="16"/>
      <c r="F1774" s="16"/>
      <c r="G1774" s="16">
        <f t="shared" si="916"/>
        <v>2.0833333333333259E-2</v>
      </c>
      <c r="H1774" s="16"/>
      <c r="I1774" s="16"/>
      <c r="J1774" s="16"/>
      <c r="K1774" s="16"/>
      <c r="L1774" s="16"/>
      <c r="M1774" s="16"/>
      <c r="N1774" s="2">
        <f>N1763</f>
        <v>43476</v>
      </c>
      <c r="O1774" s="3">
        <f t="shared" si="914"/>
        <v>0.62499999999999956</v>
      </c>
      <c r="P1774" s="4">
        <f t="shared" si="915"/>
        <v>0.64583333333333282</v>
      </c>
      <c r="Q1774" s="98" t="s">
        <v>10</v>
      </c>
      <c r="R1774" s="86" t="s">
        <v>1028</v>
      </c>
      <c r="S1774" s="5">
        <f t="shared" ref="S1774:S1776" si="918">SUM(P1774-O1774)</f>
        <v>2.0833333333333259E-2</v>
      </c>
    </row>
    <row r="1775" spans="1:19" ht="10.5" customHeight="1" outlineLevel="1" x14ac:dyDescent="0.2">
      <c r="B1775" s="16"/>
      <c r="C1775" s="16"/>
      <c r="D1775" s="16"/>
      <c r="E1775" s="16"/>
      <c r="F1775" s="16"/>
      <c r="G1775" s="16">
        <f t="shared" si="916"/>
        <v>2.0833333333333259E-2</v>
      </c>
      <c r="H1775" s="16"/>
      <c r="I1775" s="16"/>
      <c r="J1775" s="16"/>
      <c r="K1775" s="16"/>
      <c r="L1775" s="16"/>
      <c r="M1775" s="16"/>
      <c r="N1775" s="2">
        <f>N1763</f>
        <v>43476</v>
      </c>
      <c r="O1775" s="3">
        <f t="shared" si="914"/>
        <v>0.64583333333333282</v>
      </c>
      <c r="P1775" s="4">
        <f t="shared" si="915"/>
        <v>0.66666666666666607</v>
      </c>
      <c r="Q1775" s="98" t="s">
        <v>10</v>
      </c>
      <c r="R1775" s="86" t="s">
        <v>1028</v>
      </c>
      <c r="S1775" s="5">
        <f t="shared" si="918"/>
        <v>2.0833333333333259E-2</v>
      </c>
    </row>
    <row r="1776" spans="1:19" ht="10.5" customHeight="1" outlineLevel="1" x14ac:dyDescent="0.2">
      <c r="B1776" s="16"/>
      <c r="C1776" s="16"/>
      <c r="D1776" s="16"/>
      <c r="E1776" s="16"/>
      <c r="F1776" s="16"/>
      <c r="G1776" s="16"/>
      <c r="H1776" s="16"/>
      <c r="I1776" s="16">
        <f>S1776</f>
        <v>2.0833333333333259E-2</v>
      </c>
      <c r="J1776" s="16"/>
      <c r="K1776" s="16"/>
      <c r="L1776" s="16"/>
      <c r="M1776" s="16"/>
      <c r="N1776" s="2">
        <f>N1763</f>
        <v>43476</v>
      </c>
      <c r="O1776" s="3">
        <f t="shared" si="914"/>
        <v>0.66666666666666607</v>
      </c>
      <c r="P1776" s="4">
        <f t="shared" si="915"/>
        <v>0.68749999999999933</v>
      </c>
      <c r="Q1776" s="98" t="s">
        <v>36</v>
      </c>
      <c r="R1776" s="86" t="s">
        <v>1034</v>
      </c>
      <c r="S1776" s="5">
        <f t="shared" si="918"/>
        <v>2.0833333333333259E-2</v>
      </c>
    </row>
    <row r="1777" spans="1:19" ht="10.5" customHeight="1" outlineLevel="1" x14ac:dyDescent="0.2">
      <c r="B1777" s="16"/>
      <c r="C1777" s="16"/>
      <c r="D1777" s="16"/>
      <c r="E1777" s="16"/>
      <c r="F1777" s="16"/>
      <c r="G1777" s="16"/>
      <c r="H1777" s="16"/>
      <c r="I1777" s="16">
        <f>S1777</f>
        <v>2.0833333333333259E-2</v>
      </c>
      <c r="J1777" s="16"/>
      <c r="K1777" s="16"/>
      <c r="L1777" s="16"/>
      <c r="M1777" s="16"/>
      <c r="N1777" s="2">
        <f>N1763</f>
        <v>43476</v>
      </c>
      <c r="O1777" s="3">
        <f t="shared" si="914"/>
        <v>0.68749999999999933</v>
      </c>
      <c r="P1777" s="4">
        <f t="shared" si="915"/>
        <v>0.70833333333333259</v>
      </c>
      <c r="Q1777" s="98" t="s">
        <v>36</v>
      </c>
      <c r="R1777" s="86" t="s">
        <v>1035</v>
      </c>
      <c r="S1777" s="5">
        <f>SUM(P1777-O1777)</f>
        <v>2.0833333333333259E-2</v>
      </c>
    </row>
    <row r="1778" spans="1:19" ht="10.5" customHeight="1" outlineLevel="1" x14ac:dyDescent="0.2">
      <c r="B1778" s="16"/>
      <c r="C1778" s="16"/>
      <c r="D1778" s="16"/>
      <c r="E1778" s="16"/>
      <c r="F1778" s="16"/>
      <c r="G1778" s="16">
        <f>S1778</f>
        <v>2.0833333333333259E-2</v>
      </c>
      <c r="H1778" s="16"/>
      <c r="I1778" s="16"/>
      <c r="J1778" s="16"/>
      <c r="K1778" s="16"/>
      <c r="L1778" s="16"/>
      <c r="M1778" s="16"/>
      <c r="N1778" s="2">
        <f>N1763</f>
        <v>43476</v>
      </c>
      <c r="O1778" s="3">
        <f t="shared" si="914"/>
        <v>0.70833333333333259</v>
      </c>
      <c r="P1778" s="4">
        <f t="shared" si="915"/>
        <v>0.72916666666666585</v>
      </c>
      <c r="Q1778" s="98" t="s">
        <v>10</v>
      </c>
      <c r="R1778" s="86" t="s">
        <v>1033</v>
      </c>
      <c r="S1778" s="5">
        <f>SUM(P1778-O1778)</f>
        <v>2.0833333333333259E-2</v>
      </c>
    </row>
    <row r="1779" spans="1:19" ht="10.5" customHeight="1" outlineLevel="1" x14ac:dyDescent="0.2">
      <c r="B1779" s="16"/>
      <c r="C1779" s="16"/>
      <c r="D1779" s="16"/>
      <c r="E1779" s="16"/>
      <c r="F1779" s="16"/>
      <c r="G1779" s="16">
        <f>S1779</f>
        <v>2.0833333333333259E-2</v>
      </c>
      <c r="H1779" s="16"/>
      <c r="I1779" s="16"/>
      <c r="J1779" s="16"/>
      <c r="K1779" s="16"/>
      <c r="L1779" s="16"/>
      <c r="M1779" s="16"/>
      <c r="N1779" s="2">
        <f>N1763</f>
        <v>43476</v>
      </c>
      <c r="O1779" s="3">
        <f t="shared" si="914"/>
        <v>0.72916666666666585</v>
      </c>
      <c r="P1779" s="4">
        <f t="shared" si="915"/>
        <v>0.74999999999999911</v>
      </c>
      <c r="Q1779" s="98" t="s">
        <v>10</v>
      </c>
      <c r="R1779" s="86" t="s">
        <v>1033</v>
      </c>
      <c r="S1779" s="5">
        <f>SUM(P1779-O1779)</f>
        <v>2.0833333333333259E-2</v>
      </c>
    </row>
    <row r="1780" spans="1:19" ht="10.5" customHeight="1" outlineLevel="1" thickBot="1" x14ac:dyDescent="0.25">
      <c r="B1780" s="16"/>
      <c r="C1780" s="16"/>
      <c r="D1780" s="16"/>
      <c r="E1780" s="16"/>
      <c r="F1780" s="16"/>
      <c r="G1780" s="16">
        <f>S1780</f>
        <v>2.0833333333333259E-2</v>
      </c>
      <c r="H1780" s="16"/>
      <c r="I1780" s="16"/>
      <c r="J1780" s="16"/>
      <c r="K1780" s="16"/>
      <c r="L1780" s="16"/>
      <c r="M1780" s="16"/>
      <c r="N1780" s="2">
        <f>N1763</f>
        <v>43476</v>
      </c>
      <c r="O1780" s="3">
        <f t="shared" si="914"/>
        <v>0.74999999999999911</v>
      </c>
      <c r="P1780" s="4">
        <f t="shared" si="915"/>
        <v>0.77083333333333237</v>
      </c>
      <c r="Q1780" s="98" t="s">
        <v>10</v>
      </c>
      <c r="R1780" s="86" t="s">
        <v>1036</v>
      </c>
      <c r="S1780" s="5">
        <f>SUM(P1780-O1780)</f>
        <v>2.0833333333333259E-2</v>
      </c>
    </row>
    <row r="1781" spans="1:19" ht="10.5" customHeight="1" outlineLevel="1" x14ac:dyDescent="0.2">
      <c r="A1781" s="17">
        <f t="shared" ref="A1781:M1781" si="919">SUM(A1764:A1780)</f>
        <v>0</v>
      </c>
      <c r="B1781" s="17">
        <f t="shared" si="919"/>
        <v>0</v>
      </c>
      <c r="C1781" s="17">
        <f t="shared" si="919"/>
        <v>0</v>
      </c>
      <c r="D1781" s="17">
        <f t="shared" si="919"/>
        <v>2.0833333333333315E-2</v>
      </c>
      <c r="E1781" s="17">
        <f t="shared" si="919"/>
        <v>0</v>
      </c>
      <c r="F1781" s="17">
        <f t="shared" si="919"/>
        <v>0</v>
      </c>
      <c r="G1781" s="17">
        <f t="shared" si="919"/>
        <v>0.22916666666666591</v>
      </c>
      <c r="H1781" s="17">
        <f t="shared" si="919"/>
        <v>0</v>
      </c>
      <c r="I1781" s="17">
        <f t="shared" si="919"/>
        <v>0.10416666666666646</v>
      </c>
      <c r="J1781" s="17">
        <f t="shared" si="919"/>
        <v>0</v>
      </c>
      <c r="K1781" s="17">
        <f t="shared" si="919"/>
        <v>0</v>
      </c>
      <c r="L1781" s="17">
        <f t="shared" si="919"/>
        <v>0</v>
      </c>
      <c r="M1781" s="23">
        <f t="shared" si="919"/>
        <v>0</v>
      </c>
      <c r="N1781" s="150" t="b">
        <f>SUM(A1781:M1781) = S1781</f>
        <v>1</v>
      </c>
      <c r="O1781" s="155"/>
      <c r="P1781" s="7"/>
      <c r="Q1781" s="49"/>
      <c r="R1781" s="49"/>
      <c r="S1781" s="17">
        <f>SUM(S1764:S1780)</f>
        <v>0.35416666666666569</v>
      </c>
    </row>
    <row r="1782" spans="1:19" ht="10.5" customHeight="1" outlineLevel="1" thickBot="1" x14ac:dyDescent="0.25">
      <c r="A1782" s="8">
        <f t="shared" ref="A1782:C1782" si="920">(A1781-INT(A1781))*24</f>
        <v>0</v>
      </c>
      <c r="B1782" s="8">
        <f t="shared" si="920"/>
        <v>0</v>
      </c>
      <c r="C1782" s="8">
        <f t="shared" si="920"/>
        <v>0</v>
      </c>
      <c r="D1782" s="18">
        <f>(D1781-INT(D1781))*24</f>
        <v>0.49999999999999956</v>
      </c>
      <c r="E1782" s="18">
        <f>(E1781-INT(E1781))*24</f>
        <v>0</v>
      </c>
      <c r="F1782" s="18">
        <f>(F1781-INT(F1781))*24</f>
        <v>0</v>
      </c>
      <c r="G1782" s="18">
        <f>(G1781-INT(G1781))*24</f>
        <v>5.4999999999999822</v>
      </c>
      <c r="H1782" s="18">
        <f t="shared" ref="H1782:M1782" si="921">(H1781-INT(H1781))*24</f>
        <v>0</v>
      </c>
      <c r="I1782" s="18">
        <f t="shared" si="921"/>
        <v>2.4999999999999951</v>
      </c>
      <c r="J1782" s="18">
        <f t="shared" si="921"/>
        <v>0</v>
      </c>
      <c r="K1782" s="18">
        <f t="shared" si="921"/>
        <v>0</v>
      </c>
      <c r="L1782" s="18">
        <f t="shared" si="921"/>
        <v>0</v>
      </c>
      <c r="M1782" s="146">
        <f t="shared" si="921"/>
        <v>0</v>
      </c>
      <c r="N1782" s="151">
        <f>SUM(A1782:M1782)</f>
        <v>8.4999999999999769</v>
      </c>
      <c r="O1782" s="153"/>
      <c r="P1782" s="50"/>
      <c r="Q1782" s="50"/>
      <c r="R1782" s="50"/>
      <c r="S1782" s="52"/>
    </row>
    <row r="1783" spans="1:19" ht="10.5" customHeight="1" outlineLevel="1" thickBot="1" x14ac:dyDescent="0.25">
      <c r="A1783" s="15"/>
      <c r="B1783" s="11"/>
      <c r="C1783" s="11"/>
      <c r="D1783" s="20">
        <f>SUM(A1782:D1782)</f>
        <v>0.49999999999999956</v>
      </c>
      <c r="E1783" s="20">
        <f t="shared" ref="E1783:M1783" si="922">E1782</f>
        <v>0</v>
      </c>
      <c r="F1783" s="20">
        <f t="shared" si="922"/>
        <v>0</v>
      </c>
      <c r="G1783" s="20">
        <f t="shared" si="922"/>
        <v>5.4999999999999822</v>
      </c>
      <c r="H1783" s="20">
        <f t="shared" si="922"/>
        <v>0</v>
      </c>
      <c r="I1783" s="20">
        <f t="shared" si="922"/>
        <v>2.4999999999999951</v>
      </c>
      <c r="J1783" s="20">
        <f t="shared" si="922"/>
        <v>0</v>
      </c>
      <c r="K1783" s="20">
        <f t="shared" si="922"/>
        <v>0</v>
      </c>
      <c r="L1783" s="20">
        <f t="shared" si="922"/>
        <v>0</v>
      </c>
      <c r="M1783" s="147">
        <f t="shared" si="922"/>
        <v>0</v>
      </c>
      <c r="N1783" s="147" t="s">
        <v>17</v>
      </c>
      <c r="O1783" s="154">
        <f>SUM(S1690,S1710,S1734,S1760,S1781)</f>
        <v>1.9791666666666612</v>
      </c>
      <c r="P1783" s="159">
        <f>SUM(S1692,S1712,S1736,S1762,S1783)</f>
        <v>1.9791666666666612</v>
      </c>
      <c r="Q1783" s="51"/>
      <c r="R1783" s="51"/>
      <c r="S1783" s="54">
        <f>SUM(S1781:S1782)</f>
        <v>0.35416666666666569</v>
      </c>
    </row>
    <row r="1784" spans="1:19" ht="10.5" customHeight="1" x14ac:dyDescent="0.2">
      <c r="A1784" s="8">
        <f t="shared" ref="A1784:M1784" si="923">SUM(A1691,A1711,A1735,A1761,A1782)</f>
        <v>0</v>
      </c>
      <c r="B1784" s="8">
        <f t="shared" si="923"/>
        <v>6.999999999999984</v>
      </c>
      <c r="C1784" s="8">
        <f t="shared" si="923"/>
        <v>0</v>
      </c>
      <c r="D1784" s="8">
        <f t="shared" si="923"/>
        <v>6.4999999999999876</v>
      </c>
      <c r="E1784" s="8">
        <f t="shared" si="923"/>
        <v>0</v>
      </c>
      <c r="F1784" s="8">
        <f t="shared" si="923"/>
        <v>1.4999999999999947</v>
      </c>
      <c r="G1784" s="8">
        <f t="shared" si="923"/>
        <v>13.499999999999957</v>
      </c>
      <c r="H1784" s="8">
        <f t="shared" si="923"/>
        <v>0.99999999999999645</v>
      </c>
      <c r="I1784" s="8">
        <f t="shared" si="923"/>
        <v>14.999999999999959</v>
      </c>
      <c r="J1784" s="8">
        <f t="shared" si="923"/>
        <v>0</v>
      </c>
      <c r="K1784" s="8">
        <f t="shared" si="923"/>
        <v>0</v>
      </c>
      <c r="L1784" s="8">
        <f t="shared" si="923"/>
        <v>2.999999999999992</v>
      </c>
      <c r="M1784" s="148">
        <f t="shared" si="923"/>
        <v>0</v>
      </c>
      <c r="N1784" s="157">
        <f>SUM(S1691,S1711,S1735,S1761,S1782)</f>
        <v>0</v>
      </c>
      <c r="O1784" s="160">
        <f>SUM(A1784:M1784)</f>
        <v>47.499999999999872</v>
      </c>
      <c r="P1784" s="161">
        <f>SUM(O1783)+N1784</f>
        <v>1.9791666666666612</v>
      </c>
      <c r="Q1784" s="22"/>
      <c r="R1784" s="22"/>
      <c r="S1784" s="21"/>
    </row>
    <row r="1785" spans="1:19" ht="10.5" customHeight="1" thickBot="1" x14ac:dyDescent="0.25">
      <c r="A1785" s="10"/>
      <c r="B1785" s="11"/>
      <c r="C1785" s="11"/>
      <c r="D1785" s="11">
        <f>SUM(A1784:D1784)</f>
        <v>13.499999999999972</v>
      </c>
      <c r="E1785" s="32">
        <f t="shared" ref="E1785:M1785" si="924">E1784</f>
        <v>0</v>
      </c>
      <c r="F1785" s="32">
        <f t="shared" si="924"/>
        <v>1.4999999999999947</v>
      </c>
      <c r="G1785" s="32">
        <f t="shared" si="924"/>
        <v>13.499999999999957</v>
      </c>
      <c r="H1785" s="32">
        <f t="shared" si="924"/>
        <v>0.99999999999999645</v>
      </c>
      <c r="I1785" s="32">
        <f t="shared" si="924"/>
        <v>14.999999999999959</v>
      </c>
      <c r="J1785" s="32">
        <f t="shared" si="924"/>
        <v>0</v>
      </c>
      <c r="K1785" s="32">
        <f t="shared" si="924"/>
        <v>0</v>
      </c>
      <c r="L1785" s="32">
        <f t="shared" si="924"/>
        <v>2.999999999999992</v>
      </c>
      <c r="M1785" s="149">
        <f t="shared" si="924"/>
        <v>0</v>
      </c>
      <c r="N1785" s="158">
        <f>IF(SUM(O1784-37.5)&gt;0,SUM(O1784-37.5),0)</f>
        <v>9.9999999999998721</v>
      </c>
      <c r="O1785" s="162">
        <f>SUM(A1785:M1785)</f>
        <v>47.499999999999872</v>
      </c>
      <c r="P1785" s="152">
        <f>(O1783)*24</f>
        <v>47.499999999999872</v>
      </c>
      <c r="Q1785" s="22"/>
      <c r="R1785" s="22"/>
      <c r="S1785" s="34" t="b">
        <f>O1785=P1785</f>
        <v>1</v>
      </c>
    </row>
    <row r="1787" spans="1:19" ht="10.5" customHeight="1" x14ac:dyDescent="0.2">
      <c r="A1787" s="28">
        <f>WEEKNUM(G1787)</f>
        <v>3</v>
      </c>
      <c r="B1787" s="43" t="s">
        <v>4</v>
      </c>
      <c r="C1787" s="178">
        <f>SUM(N1789)-2</f>
        <v>43477</v>
      </c>
      <c r="D1787" s="178"/>
      <c r="E1787" s="29"/>
      <c r="F1787" s="29" t="s">
        <v>5</v>
      </c>
      <c r="G1787" s="178">
        <f>SUM(C1787+6)</f>
        <v>43483</v>
      </c>
      <c r="H1787" s="178"/>
      <c r="I1787" s="29"/>
      <c r="J1787" s="45"/>
      <c r="K1787" s="45"/>
      <c r="L1787" s="29"/>
      <c r="M1787" s="33"/>
      <c r="N1787" s="30" t="s">
        <v>6</v>
      </c>
      <c r="O1787" s="30" t="s">
        <v>7</v>
      </c>
      <c r="P1787" s="31" t="s">
        <v>9</v>
      </c>
      <c r="Q1787" s="48" t="s">
        <v>14</v>
      </c>
      <c r="R1787" s="30" t="s">
        <v>8</v>
      </c>
      <c r="S1787" s="30" t="s">
        <v>1</v>
      </c>
    </row>
    <row r="1788" spans="1:19" ht="10.5" customHeight="1" thickBot="1" x14ac:dyDescent="0.25">
      <c r="B1788" s="102">
        <f t="shared" ref="B1788:F1788" si="925">B1785 +B1668</f>
        <v>0</v>
      </c>
      <c r="C1788" s="102">
        <f t="shared" si="925"/>
        <v>0</v>
      </c>
      <c r="D1788" s="102">
        <f t="shared" si="925"/>
        <v>93.999999999999801</v>
      </c>
      <c r="E1788" s="102">
        <f t="shared" si="925"/>
        <v>2.4999999999999964</v>
      </c>
      <c r="F1788" s="102">
        <f t="shared" si="925"/>
        <v>11.499999999999964</v>
      </c>
      <c r="G1788" s="102">
        <f>G1785 +G1668</f>
        <v>181.99999999999949</v>
      </c>
      <c r="H1788" s="102">
        <f t="shared" ref="H1788:M1788" si="926">H1785 +H1668</f>
        <v>14.999999999999956</v>
      </c>
      <c r="I1788" s="102">
        <f t="shared" si="926"/>
        <v>88.499999999999758</v>
      </c>
      <c r="J1788" s="102">
        <f t="shared" si="926"/>
        <v>123.99999999999969</v>
      </c>
      <c r="K1788" s="102">
        <f t="shared" si="926"/>
        <v>50.999999999999844</v>
      </c>
      <c r="L1788" s="102">
        <f t="shared" si="926"/>
        <v>48.499999999999879</v>
      </c>
      <c r="M1788" s="102">
        <f t="shared" si="926"/>
        <v>0</v>
      </c>
      <c r="N1788" s="53"/>
      <c r="S1788" s="5" t="s">
        <v>56</v>
      </c>
    </row>
    <row r="1789" spans="1:19" ht="10.5" customHeight="1" outlineLevel="1" thickBot="1" x14ac:dyDescent="0.25">
      <c r="A1789" s="39"/>
      <c r="B1789" s="40" t="s">
        <v>252</v>
      </c>
      <c r="C1789" s="40" t="s">
        <v>19</v>
      </c>
      <c r="D1789" s="40" t="s">
        <v>3</v>
      </c>
      <c r="E1789" s="59" t="s">
        <v>24</v>
      </c>
      <c r="F1789" s="40" t="s">
        <v>12</v>
      </c>
      <c r="G1789" s="39" t="s">
        <v>10</v>
      </c>
      <c r="H1789" s="39" t="s">
        <v>11</v>
      </c>
      <c r="I1789" s="39" t="s">
        <v>15</v>
      </c>
      <c r="J1789" s="39" t="s">
        <v>13</v>
      </c>
      <c r="K1789" s="39" t="s">
        <v>368</v>
      </c>
      <c r="L1789" s="39" t="s">
        <v>687</v>
      </c>
      <c r="M1789" s="59" t="s">
        <v>26</v>
      </c>
      <c r="N1789" s="56">
        <f>N1765+3</f>
        <v>43479</v>
      </c>
      <c r="O1789" s="4">
        <v>0.39583333333333331</v>
      </c>
      <c r="P1789" s="4">
        <f>O1789</f>
        <v>0.39583333333333331</v>
      </c>
      <c r="Q1789" s="47" t="s">
        <v>23</v>
      </c>
      <c r="R1789" s="86" t="s">
        <v>662</v>
      </c>
      <c r="S1789" s="5" t="s">
        <v>56</v>
      </c>
    </row>
    <row r="1790" spans="1:19" ht="10.5" customHeight="1" outlineLevel="1" x14ac:dyDescent="0.2">
      <c r="B1790" s="16"/>
      <c r="C1790" s="13"/>
      <c r="D1790" s="16">
        <f>S1790</f>
        <v>2.0833333333333315E-2</v>
      </c>
      <c r="E1790" s="16"/>
      <c r="F1790" s="13"/>
      <c r="G1790" s="16"/>
      <c r="H1790" s="16"/>
      <c r="I1790" s="16"/>
      <c r="J1790" s="16"/>
      <c r="M1790" s="16"/>
      <c r="N1790" s="2">
        <f>N1789</f>
        <v>43479</v>
      </c>
      <c r="O1790" s="3">
        <f>SUM(P1789)</f>
        <v>0.39583333333333331</v>
      </c>
      <c r="P1790" s="4">
        <f>P1789+0.0208333333333333</f>
        <v>0.41666666666666663</v>
      </c>
      <c r="Q1790" s="98" t="s">
        <v>3</v>
      </c>
      <c r="R1790" s="86" t="s">
        <v>943</v>
      </c>
      <c r="S1790" s="5">
        <f>SUM(P1790-O1790)</f>
        <v>2.0833333333333315E-2</v>
      </c>
    </row>
    <row r="1791" spans="1:19" ht="10.5" customHeight="1" outlineLevel="1" x14ac:dyDescent="0.2">
      <c r="B1791" s="16"/>
      <c r="C1791" s="13"/>
      <c r="D1791" s="16"/>
      <c r="E1791" s="16"/>
      <c r="F1791" s="13"/>
      <c r="G1791" s="16">
        <f>S1791</f>
        <v>2.0833333333333315E-2</v>
      </c>
      <c r="H1791" s="16"/>
      <c r="I1791" s="16"/>
      <c r="J1791" s="16"/>
      <c r="K1791" s="16"/>
      <c r="M1791" s="16"/>
      <c r="N1791" s="2">
        <f>N1789</f>
        <v>43479</v>
      </c>
      <c r="O1791" s="3">
        <f t="shared" ref="O1791:O1805" si="927">SUM(P1790)</f>
        <v>0.41666666666666663</v>
      </c>
      <c r="P1791" s="4">
        <f t="shared" ref="P1791:P1805" si="928">P1790+0.0208333333333333</f>
        <v>0.43749999999999994</v>
      </c>
      <c r="Q1791" s="98" t="s">
        <v>10</v>
      </c>
      <c r="R1791" s="86" t="s">
        <v>1040</v>
      </c>
      <c r="S1791" s="5">
        <f>SUM(P1791-O1791)</f>
        <v>2.0833333333333315E-2</v>
      </c>
    </row>
    <row r="1792" spans="1:19" ht="10.5" customHeight="1" outlineLevel="1" x14ac:dyDescent="0.2">
      <c r="B1792" s="16"/>
      <c r="C1792" s="13"/>
      <c r="D1792" s="16"/>
      <c r="E1792" s="16"/>
      <c r="F1792" s="16"/>
      <c r="G1792" s="16">
        <f>S1792</f>
        <v>2.0833333333333315E-2</v>
      </c>
      <c r="H1792" s="16"/>
      <c r="I1792" s="16"/>
      <c r="J1792" s="16"/>
      <c r="K1792" s="16"/>
      <c r="L1792" s="16"/>
      <c r="M1792" s="16"/>
      <c r="N1792" s="2">
        <f>N1789</f>
        <v>43479</v>
      </c>
      <c r="O1792" s="3">
        <f t="shared" si="927"/>
        <v>0.43749999999999994</v>
      </c>
      <c r="P1792" s="4">
        <f t="shared" si="928"/>
        <v>0.45833333333333326</v>
      </c>
      <c r="Q1792" s="98" t="s">
        <v>10</v>
      </c>
      <c r="R1792" s="86" t="s">
        <v>1040</v>
      </c>
      <c r="S1792" s="5">
        <f>SUM(P1792-O1792)</f>
        <v>2.0833333333333315E-2</v>
      </c>
    </row>
    <row r="1793" spans="1:19" ht="10.5" customHeight="1" outlineLevel="1" x14ac:dyDescent="0.2">
      <c r="B1793" s="16"/>
      <c r="C1793" s="13"/>
      <c r="D1793" s="16"/>
      <c r="E1793" s="16"/>
      <c r="F1793" s="16"/>
      <c r="G1793" s="16">
        <f>S1793</f>
        <v>2.0833333333333315E-2</v>
      </c>
      <c r="H1793" s="16"/>
      <c r="I1793" s="16"/>
      <c r="J1793" s="16"/>
      <c r="K1793" s="16"/>
      <c r="L1793" s="16"/>
      <c r="M1793" s="16"/>
      <c r="N1793" s="2">
        <f>N1789</f>
        <v>43479</v>
      </c>
      <c r="O1793" s="3">
        <f t="shared" si="927"/>
        <v>0.45833333333333326</v>
      </c>
      <c r="P1793" s="4">
        <f t="shared" si="928"/>
        <v>0.47916666666666657</v>
      </c>
      <c r="Q1793" s="98" t="s">
        <v>10</v>
      </c>
      <c r="R1793" s="86" t="s">
        <v>1039</v>
      </c>
      <c r="S1793" s="5">
        <f>SUM(P1793-O1793)</f>
        <v>2.0833333333333315E-2</v>
      </c>
    </row>
    <row r="1794" spans="1:19" ht="10.5" customHeight="1" outlineLevel="1" x14ac:dyDescent="0.2">
      <c r="B1794" s="16"/>
      <c r="C1794" s="13"/>
      <c r="D1794" s="16"/>
      <c r="E1794" s="16"/>
      <c r="F1794" s="16"/>
      <c r="G1794" s="16"/>
      <c r="H1794" s="16"/>
      <c r="I1794" s="16"/>
      <c r="J1794" s="16"/>
      <c r="K1794" s="16"/>
      <c r="L1794" s="16">
        <f>S1794</f>
        <v>2.0833333333333315E-2</v>
      </c>
      <c r="M1794" s="16"/>
      <c r="N1794" s="2">
        <f>N1789</f>
        <v>43479</v>
      </c>
      <c r="O1794" s="3">
        <f t="shared" si="927"/>
        <v>0.47916666666666657</v>
      </c>
      <c r="P1794" s="4">
        <f t="shared" si="928"/>
        <v>0.49999999999999989</v>
      </c>
      <c r="Q1794" s="98" t="s">
        <v>687</v>
      </c>
      <c r="R1794" s="86" t="s">
        <v>1037</v>
      </c>
      <c r="S1794" s="5">
        <f>SUM(P1794-O1794)</f>
        <v>2.0833333333333315E-2</v>
      </c>
    </row>
    <row r="1795" spans="1:19" ht="10.5" customHeight="1" outlineLevel="1" x14ac:dyDescent="0.2">
      <c r="B1795" s="16"/>
      <c r="C1795" s="13"/>
      <c r="D1795" s="16"/>
      <c r="E1795" s="16"/>
      <c r="F1795" s="16"/>
      <c r="G1795" s="16"/>
      <c r="H1795" s="16"/>
      <c r="I1795" s="16"/>
      <c r="J1795" s="16"/>
      <c r="K1795" s="16"/>
      <c r="L1795" s="16">
        <f>S1795</f>
        <v>2.0833333333333259E-2</v>
      </c>
      <c r="M1795" s="16"/>
      <c r="N1795" s="2">
        <f>N1789</f>
        <v>43479</v>
      </c>
      <c r="O1795" s="3">
        <f t="shared" si="927"/>
        <v>0.49999999999999989</v>
      </c>
      <c r="P1795" s="4">
        <f t="shared" si="928"/>
        <v>0.52083333333333315</v>
      </c>
      <c r="Q1795" s="98" t="s">
        <v>687</v>
      </c>
      <c r="R1795" s="86" t="s">
        <v>1038</v>
      </c>
      <c r="S1795" s="5">
        <f t="shared" ref="S1795" si="929">SUM(P1795-O1795)</f>
        <v>2.0833333333333259E-2</v>
      </c>
    </row>
    <row r="1796" spans="1:19" ht="10.5" customHeight="1" outlineLevel="1" x14ac:dyDescent="0.2">
      <c r="B1796" s="16"/>
      <c r="C1796" s="13"/>
      <c r="D1796" s="16"/>
      <c r="E1796" s="16"/>
      <c r="F1796" s="16"/>
      <c r="G1796" s="16"/>
      <c r="H1796" s="16"/>
      <c r="I1796" s="5">
        <f>S1796</f>
        <v>2.0833333333333259E-2</v>
      </c>
      <c r="J1796" s="16"/>
      <c r="K1796" s="16"/>
      <c r="L1796" s="16"/>
      <c r="M1796" s="16"/>
      <c r="N1796" s="2">
        <f>N1789</f>
        <v>43479</v>
      </c>
      <c r="O1796" s="3">
        <f t="shared" si="927"/>
        <v>0.52083333333333315</v>
      </c>
      <c r="P1796" s="4">
        <f t="shared" si="928"/>
        <v>0.54166666666666641</v>
      </c>
      <c r="Q1796" s="98" t="s">
        <v>36</v>
      </c>
      <c r="R1796" s="86" t="s">
        <v>1045</v>
      </c>
      <c r="S1796" s="5">
        <f>SUM(P1796-O1796)</f>
        <v>2.0833333333333259E-2</v>
      </c>
    </row>
    <row r="1797" spans="1:19" ht="10.5" customHeight="1" outlineLevel="1" x14ac:dyDescent="0.2">
      <c r="B1797" s="16"/>
      <c r="C1797" s="13"/>
      <c r="D1797" s="16"/>
      <c r="E1797" s="16"/>
      <c r="F1797" s="16"/>
      <c r="G1797" s="16">
        <f t="shared" ref="G1797:G1805" si="930">S1797</f>
        <v>2.0833333333333259E-2</v>
      </c>
      <c r="H1797" s="16"/>
      <c r="I1797" s="5"/>
      <c r="J1797" s="16"/>
      <c r="K1797" s="16"/>
      <c r="M1797" s="16"/>
      <c r="N1797" s="2">
        <f>N1789</f>
        <v>43479</v>
      </c>
      <c r="O1797" s="3">
        <f t="shared" si="927"/>
        <v>0.54166666666666641</v>
      </c>
      <c r="P1797" s="4">
        <f t="shared" si="928"/>
        <v>0.56249999999999967</v>
      </c>
      <c r="Q1797" s="98" t="s">
        <v>10</v>
      </c>
      <c r="R1797" s="86" t="s">
        <v>1041</v>
      </c>
      <c r="S1797" s="5">
        <f>SUM(P1797-O1797)</f>
        <v>2.0833333333333259E-2</v>
      </c>
    </row>
    <row r="1798" spans="1:19" ht="10.5" customHeight="1" outlineLevel="1" x14ac:dyDescent="0.2">
      <c r="B1798" s="16"/>
      <c r="C1798" s="13"/>
      <c r="D1798" s="16"/>
      <c r="E1798" s="16"/>
      <c r="F1798" s="16"/>
      <c r="G1798" s="16">
        <f t="shared" si="930"/>
        <v>2.0833333333333259E-2</v>
      </c>
      <c r="H1798" s="16"/>
      <c r="I1798" s="5"/>
      <c r="J1798" s="16"/>
      <c r="K1798" s="16"/>
      <c r="M1798" s="16"/>
      <c r="N1798" s="2">
        <f>N1789</f>
        <v>43479</v>
      </c>
      <c r="O1798" s="3">
        <f t="shared" si="927"/>
        <v>0.56249999999999967</v>
      </c>
      <c r="P1798" s="4">
        <f t="shared" si="928"/>
        <v>0.58333333333333293</v>
      </c>
      <c r="Q1798" s="98" t="s">
        <v>10</v>
      </c>
      <c r="R1798" s="86" t="s">
        <v>1042</v>
      </c>
      <c r="S1798" s="5">
        <f>SUM(P1798-O1798)</f>
        <v>2.0833333333333259E-2</v>
      </c>
    </row>
    <row r="1799" spans="1:19" ht="10.5" customHeight="1" outlineLevel="1" x14ac:dyDescent="0.2">
      <c r="B1799" s="16"/>
      <c r="C1799" s="13"/>
      <c r="D1799" s="16"/>
      <c r="E1799" s="16"/>
      <c r="F1799" s="16"/>
      <c r="G1799" s="16">
        <f t="shared" si="930"/>
        <v>2.0833333333333259E-2</v>
      </c>
      <c r="H1799" s="16"/>
      <c r="I1799" s="16"/>
      <c r="J1799" s="16"/>
      <c r="K1799" s="16"/>
      <c r="M1799" s="16"/>
      <c r="N1799" s="2">
        <f>N1789</f>
        <v>43479</v>
      </c>
      <c r="O1799" s="3">
        <f t="shared" si="927"/>
        <v>0.58333333333333293</v>
      </c>
      <c r="P1799" s="4">
        <f t="shared" si="928"/>
        <v>0.60416666666666619</v>
      </c>
      <c r="Q1799" s="98" t="s">
        <v>10</v>
      </c>
      <c r="R1799" s="86" t="s">
        <v>1042</v>
      </c>
      <c r="S1799" s="5">
        <f>SUM(P1799-O1799)</f>
        <v>2.0833333333333259E-2</v>
      </c>
    </row>
    <row r="1800" spans="1:19" ht="10.5" customHeight="1" outlineLevel="1" x14ac:dyDescent="0.2">
      <c r="B1800" s="16"/>
      <c r="C1800" s="13"/>
      <c r="D1800" s="16"/>
      <c r="E1800" s="16"/>
      <c r="F1800" s="16"/>
      <c r="G1800" s="16">
        <f t="shared" si="930"/>
        <v>2.0833333333333259E-2</v>
      </c>
      <c r="H1800" s="16"/>
      <c r="I1800" s="16"/>
      <c r="J1800" s="16"/>
      <c r="K1800" s="16"/>
      <c r="L1800" s="16"/>
      <c r="M1800" s="16"/>
      <c r="N1800" s="2">
        <f>N1789</f>
        <v>43479</v>
      </c>
      <c r="O1800" s="3">
        <f t="shared" si="927"/>
        <v>0.60416666666666619</v>
      </c>
      <c r="P1800" s="4">
        <f t="shared" si="928"/>
        <v>0.62499999999999944</v>
      </c>
      <c r="Q1800" s="98" t="s">
        <v>10</v>
      </c>
      <c r="R1800" s="86" t="s">
        <v>1036</v>
      </c>
      <c r="S1800" s="5">
        <f t="shared" ref="S1800:S1804" si="931">SUM(P1800-O1800)</f>
        <v>2.0833333333333259E-2</v>
      </c>
    </row>
    <row r="1801" spans="1:19" ht="10.5" customHeight="1" outlineLevel="1" x14ac:dyDescent="0.2">
      <c r="B1801" s="16"/>
      <c r="C1801" s="13"/>
      <c r="D1801" s="16"/>
      <c r="E1801" s="16"/>
      <c r="F1801" s="16"/>
      <c r="G1801" s="16">
        <f t="shared" si="930"/>
        <v>2.0833333333333259E-2</v>
      </c>
      <c r="H1801" s="16"/>
      <c r="I1801" s="16"/>
      <c r="J1801" s="16"/>
      <c r="K1801" s="16"/>
      <c r="L1801" s="16"/>
      <c r="M1801" s="16"/>
      <c r="N1801" s="2">
        <f>N1789</f>
        <v>43479</v>
      </c>
      <c r="O1801" s="3">
        <f t="shared" si="927"/>
        <v>0.62499999999999944</v>
      </c>
      <c r="P1801" s="4">
        <f t="shared" si="928"/>
        <v>0.6458333333333327</v>
      </c>
      <c r="Q1801" s="98" t="s">
        <v>10</v>
      </c>
      <c r="R1801" s="86" t="s">
        <v>1036</v>
      </c>
      <c r="S1801" s="5">
        <f t="shared" si="931"/>
        <v>2.0833333333333259E-2</v>
      </c>
    </row>
    <row r="1802" spans="1:19" ht="10.5" customHeight="1" outlineLevel="1" x14ac:dyDescent="0.2">
      <c r="B1802" s="16"/>
      <c r="C1802" s="13"/>
      <c r="D1802" s="16"/>
      <c r="E1802" s="16"/>
      <c r="F1802" s="16"/>
      <c r="G1802" s="16">
        <f t="shared" si="930"/>
        <v>2.0833333333333259E-2</v>
      </c>
      <c r="H1802" s="16"/>
      <c r="I1802" s="16"/>
      <c r="J1802" s="16"/>
      <c r="K1802" s="16"/>
      <c r="L1802" s="16"/>
      <c r="M1802" s="16"/>
      <c r="N1802" s="2">
        <f>N1789</f>
        <v>43479</v>
      </c>
      <c r="O1802" s="3">
        <f t="shared" si="927"/>
        <v>0.6458333333333327</v>
      </c>
      <c r="P1802" s="4">
        <f t="shared" si="928"/>
        <v>0.66666666666666596</v>
      </c>
      <c r="Q1802" s="98" t="s">
        <v>10</v>
      </c>
      <c r="R1802" s="86" t="s">
        <v>1036</v>
      </c>
      <c r="S1802" s="5">
        <f t="shared" si="931"/>
        <v>2.0833333333333259E-2</v>
      </c>
    </row>
    <row r="1803" spans="1:19" ht="10.5" customHeight="1" outlineLevel="1" x14ac:dyDescent="0.2">
      <c r="B1803" s="16"/>
      <c r="C1803" s="13"/>
      <c r="D1803" s="16"/>
      <c r="E1803" s="16"/>
      <c r="F1803" s="16"/>
      <c r="G1803" s="16">
        <f t="shared" si="930"/>
        <v>2.0833333333333259E-2</v>
      </c>
      <c r="H1803" s="16"/>
      <c r="I1803" s="16"/>
      <c r="J1803" s="16"/>
      <c r="K1803" s="16"/>
      <c r="L1803" s="16"/>
      <c r="M1803" s="16"/>
      <c r="N1803" s="2">
        <f>N1789</f>
        <v>43479</v>
      </c>
      <c r="O1803" s="3">
        <f t="shared" si="927"/>
        <v>0.66666666666666596</v>
      </c>
      <c r="P1803" s="4">
        <f t="shared" si="928"/>
        <v>0.68749999999999922</v>
      </c>
      <c r="Q1803" s="98" t="s">
        <v>10</v>
      </c>
      <c r="R1803" s="86" t="s">
        <v>1036</v>
      </c>
      <c r="S1803" s="5">
        <f t="shared" si="931"/>
        <v>2.0833333333333259E-2</v>
      </c>
    </row>
    <row r="1804" spans="1:19" ht="10.5" customHeight="1" outlineLevel="1" x14ac:dyDescent="0.2">
      <c r="B1804" s="16"/>
      <c r="C1804" s="13"/>
      <c r="D1804" s="16"/>
      <c r="E1804" s="16"/>
      <c r="F1804" s="16"/>
      <c r="G1804" s="16">
        <f t="shared" si="930"/>
        <v>2.0833333333333259E-2</v>
      </c>
      <c r="H1804" s="16"/>
      <c r="I1804" s="16"/>
      <c r="J1804" s="16"/>
      <c r="K1804" s="16"/>
      <c r="M1804" s="16"/>
      <c r="N1804" s="2">
        <f>N1789</f>
        <v>43479</v>
      </c>
      <c r="O1804" s="3">
        <f t="shared" si="927"/>
        <v>0.68749999999999922</v>
      </c>
      <c r="P1804" s="4">
        <f t="shared" si="928"/>
        <v>0.70833333333333248</v>
      </c>
      <c r="Q1804" s="98" t="s">
        <v>10</v>
      </c>
      <c r="R1804" s="86" t="s">
        <v>1043</v>
      </c>
      <c r="S1804" s="5">
        <f t="shared" si="931"/>
        <v>2.0833333333333259E-2</v>
      </c>
    </row>
    <row r="1805" spans="1:19" ht="10.5" customHeight="1" outlineLevel="1" thickBot="1" x14ac:dyDescent="0.25">
      <c r="B1805" s="16"/>
      <c r="C1805" s="13"/>
      <c r="D1805" s="16"/>
      <c r="E1805" s="16"/>
      <c r="F1805" s="16"/>
      <c r="G1805" s="16">
        <f t="shared" si="930"/>
        <v>2.0833333333333259E-2</v>
      </c>
      <c r="H1805" s="16"/>
      <c r="I1805" s="16"/>
      <c r="J1805" s="16"/>
      <c r="K1805" s="16"/>
      <c r="M1805" s="16"/>
      <c r="N1805" s="2">
        <f>N1789</f>
        <v>43479</v>
      </c>
      <c r="O1805" s="3">
        <f t="shared" si="927"/>
        <v>0.70833333333333248</v>
      </c>
      <c r="P1805" s="4">
        <f t="shared" si="928"/>
        <v>0.72916666666666574</v>
      </c>
      <c r="Q1805" s="98" t="s">
        <v>10</v>
      </c>
      <c r="R1805" s="86" t="s">
        <v>1043</v>
      </c>
      <c r="S1805" s="5">
        <f>SUM(P1805-O1805)</f>
        <v>2.0833333333333259E-2</v>
      </c>
    </row>
    <row r="1806" spans="1:19" ht="10.5" customHeight="1" outlineLevel="1" x14ac:dyDescent="0.2">
      <c r="A1806" s="17">
        <f t="shared" ref="A1806:M1806" si="932">SUM(A1790:A1805)</f>
        <v>0</v>
      </c>
      <c r="B1806" s="17">
        <f t="shared" si="932"/>
        <v>0</v>
      </c>
      <c r="C1806" s="17">
        <f t="shared" si="932"/>
        <v>0</v>
      </c>
      <c r="D1806" s="17">
        <f t="shared" si="932"/>
        <v>2.0833333333333315E-2</v>
      </c>
      <c r="E1806" s="17">
        <f t="shared" si="932"/>
        <v>0</v>
      </c>
      <c r="F1806" s="17">
        <f t="shared" si="932"/>
        <v>0</v>
      </c>
      <c r="G1806" s="17">
        <f t="shared" si="932"/>
        <v>0.24999999999999928</v>
      </c>
      <c r="H1806" s="17">
        <f t="shared" si="932"/>
        <v>0</v>
      </c>
      <c r="I1806" s="17">
        <f t="shared" si="932"/>
        <v>2.0833333333333259E-2</v>
      </c>
      <c r="J1806" s="17">
        <f t="shared" si="932"/>
        <v>0</v>
      </c>
      <c r="K1806" s="17">
        <f t="shared" si="932"/>
        <v>0</v>
      </c>
      <c r="L1806" s="17">
        <f t="shared" si="932"/>
        <v>4.1666666666666574E-2</v>
      </c>
      <c r="M1806" s="17">
        <f t="shared" si="932"/>
        <v>0</v>
      </c>
      <c r="N1806" s="55" t="b">
        <f>SUM(A1806:M1806) = S1806</f>
        <v>1</v>
      </c>
      <c r="O1806" s="23"/>
      <c r="P1806" s="23"/>
      <c r="Q1806" s="49"/>
      <c r="R1806" s="49"/>
      <c r="S1806" s="17">
        <f>SUM(S1790:S1805)</f>
        <v>0.33333333333333243</v>
      </c>
    </row>
    <row r="1807" spans="1:19" ht="10.5" customHeight="1" outlineLevel="1" x14ac:dyDescent="0.2">
      <c r="A1807" s="18">
        <f t="shared" ref="A1807:E1807" si="933">(A1806-INT(A1806))*24</f>
        <v>0</v>
      </c>
      <c r="B1807" s="18">
        <f t="shared" si="933"/>
        <v>0</v>
      </c>
      <c r="C1807" s="18">
        <f t="shared" si="933"/>
        <v>0</v>
      </c>
      <c r="D1807" s="18">
        <f t="shared" si="933"/>
        <v>0.49999999999999956</v>
      </c>
      <c r="E1807" s="18">
        <f t="shared" si="933"/>
        <v>0</v>
      </c>
      <c r="F1807" s="18">
        <f>(F1806-INT(F1806))*24</f>
        <v>0</v>
      </c>
      <c r="G1807" s="18">
        <f>(G1806-INT(G1806))*24</f>
        <v>5.9999999999999822</v>
      </c>
      <c r="H1807" s="18">
        <f>(H1806-INT(H1806))*24</f>
        <v>0</v>
      </c>
      <c r="I1807" s="18">
        <f>(I1806-INT(I1806))*24</f>
        <v>0.49999999999999822</v>
      </c>
      <c r="J1807" s="18">
        <f t="shared" ref="J1807" si="934">(J1806-INT(J1806))*24</f>
        <v>0</v>
      </c>
      <c r="K1807" s="18"/>
      <c r="L1807" s="18">
        <f t="shared" ref="L1807:M1807" si="935">(L1806-INT(L1806))*24</f>
        <v>0.99999999999999778</v>
      </c>
      <c r="M1807" s="57">
        <f t="shared" si="935"/>
        <v>0</v>
      </c>
      <c r="N1807" s="26">
        <f>SUM(A1807:M1807)</f>
        <v>7.9999999999999787</v>
      </c>
      <c r="O1807" s="24"/>
      <c r="P1807" s="24"/>
      <c r="Q1807" s="50"/>
      <c r="R1807" s="50"/>
      <c r="S1807" s="52"/>
    </row>
    <row r="1808" spans="1:19" ht="10.5" customHeight="1" outlineLevel="1" thickBot="1" x14ac:dyDescent="0.25">
      <c r="A1808" s="27"/>
      <c r="B1808" s="19"/>
      <c r="C1808" s="19"/>
      <c r="D1808" s="20">
        <f>SUM(A1807:D1807)</f>
        <v>0.49999999999999956</v>
      </c>
      <c r="E1808" s="20">
        <f t="shared" ref="E1808:J1808" si="936">E1807</f>
        <v>0</v>
      </c>
      <c r="F1808" s="20">
        <f t="shared" si="936"/>
        <v>0</v>
      </c>
      <c r="G1808" s="20">
        <f t="shared" si="936"/>
        <v>5.9999999999999822</v>
      </c>
      <c r="H1808" s="20">
        <f t="shared" si="936"/>
        <v>0</v>
      </c>
      <c r="I1808" s="20">
        <f t="shared" si="936"/>
        <v>0.49999999999999822</v>
      </c>
      <c r="J1808" s="20">
        <f t="shared" si="936"/>
        <v>0</v>
      </c>
      <c r="K1808" s="20"/>
      <c r="L1808" s="20">
        <f t="shared" ref="L1808:M1808" si="937">L1807</f>
        <v>0.99999999999999778</v>
      </c>
      <c r="M1808" s="58">
        <f t="shared" si="937"/>
        <v>0</v>
      </c>
      <c r="N1808" s="60">
        <f>S1808</f>
        <v>0.33333333333333243</v>
      </c>
      <c r="O1808" s="25"/>
      <c r="P1808" s="25"/>
      <c r="Q1808" s="51"/>
      <c r="R1808" s="51"/>
      <c r="S1808" s="54">
        <f>SUM(S1806:S1807)</f>
        <v>0.33333333333333243</v>
      </c>
    </row>
    <row r="1809" spans="1:19" ht="10.5" customHeight="1" outlineLevel="1" thickBot="1" x14ac:dyDescent="0.25">
      <c r="A1809" s="39"/>
      <c r="B1809" s="40" t="s">
        <v>252</v>
      </c>
      <c r="C1809" s="40" t="s">
        <v>19</v>
      </c>
      <c r="D1809" s="40" t="s">
        <v>3</v>
      </c>
      <c r="E1809" s="59" t="s">
        <v>24</v>
      </c>
      <c r="F1809" s="40" t="s">
        <v>12</v>
      </c>
      <c r="G1809" s="39" t="s">
        <v>10</v>
      </c>
      <c r="H1809" s="39" t="s">
        <v>11</v>
      </c>
      <c r="I1809" s="39" t="s">
        <v>15</v>
      </c>
      <c r="J1809" s="39" t="s">
        <v>13</v>
      </c>
      <c r="K1809" s="39" t="s">
        <v>368</v>
      </c>
      <c r="L1809" s="39" t="s">
        <v>687</v>
      </c>
      <c r="M1809" s="59" t="s">
        <v>26</v>
      </c>
      <c r="N1809" s="56">
        <f>N1789+1</f>
        <v>43480</v>
      </c>
      <c r="O1809" s="4">
        <v>0.375</v>
      </c>
      <c r="P1809" s="4">
        <f>O1809</f>
        <v>0.375</v>
      </c>
      <c r="Q1809" s="47" t="s">
        <v>23</v>
      </c>
      <c r="R1809" s="86" t="s">
        <v>661</v>
      </c>
      <c r="S1809" s="5" t="s">
        <v>56</v>
      </c>
    </row>
    <row r="1810" spans="1:19" ht="10.5" customHeight="1" outlineLevel="1" x14ac:dyDescent="0.2">
      <c r="B1810" s="16"/>
      <c r="C1810" s="13"/>
      <c r="D1810" s="16"/>
      <c r="E1810" s="16"/>
      <c r="F1810" s="13"/>
      <c r="G1810" s="16"/>
      <c r="H1810" s="16"/>
      <c r="I1810" s="16">
        <f>S1810</f>
        <v>2.0833333333333315E-2</v>
      </c>
      <c r="J1810" s="16"/>
      <c r="M1810" s="16"/>
      <c r="N1810" s="2">
        <f>N1809</f>
        <v>43480</v>
      </c>
      <c r="O1810" s="3">
        <f>SUM(P1809)</f>
        <v>0.375</v>
      </c>
      <c r="P1810" s="4">
        <f>P1809+0.0208333333333333</f>
        <v>0.39583333333333331</v>
      </c>
      <c r="Q1810" s="98" t="s">
        <v>36</v>
      </c>
      <c r="R1810" s="86" t="s">
        <v>1046</v>
      </c>
      <c r="S1810" s="5">
        <f>SUM(P1810-O1810)</f>
        <v>2.0833333333333315E-2</v>
      </c>
    </row>
    <row r="1811" spans="1:19" ht="10.5" customHeight="1" outlineLevel="1" x14ac:dyDescent="0.2">
      <c r="B1811" s="16"/>
      <c r="C1811" s="16"/>
      <c r="D1811" s="16"/>
      <c r="E1811" s="16"/>
      <c r="F1811" s="16"/>
      <c r="G1811" s="16"/>
      <c r="H1811" s="16"/>
      <c r="I1811" s="16">
        <f>S1811</f>
        <v>2.0833333333333315E-2</v>
      </c>
      <c r="J1811" s="16"/>
      <c r="K1811" s="16"/>
      <c r="M1811" s="16"/>
      <c r="N1811" s="2">
        <f>N1809</f>
        <v>43480</v>
      </c>
      <c r="O1811" s="3">
        <f t="shared" ref="O1811:O1834" si="938">SUM(P1810)</f>
        <v>0.39583333333333331</v>
      </c>
      <c r="P1811" s="4">
        <f t="shared" ref="P1811:P1834" si="939">P1810+0.0208333333333333</f>
        <v>0.41666666666666663</v>
      </c>
      <c r="Q1811" s="98" t="s">
        <v>36</v>
      </c>
      <c r="R1811" s="86" t="s">
        <v>1046</v>
      </c>
      <c r="S1811" s="5">
        <f>SUM(P1811-O1811)</f>
        <v>2.0833333333333315E-2</v>
      </c>
    </row>
    <row r="1812" spans="1:19" ht="10.5" customHeight="1" outlineLevel="1" x14ac:dyDescent="0.2">
      <c r="B1812" s="16"/>
      <c r="C1812" s="13"/>
      <c r="D1812" s="16">
        <f>S1812</f>
        <v>2.0833333333333315E-2</v>
      </c>
      <c r="E1812" s="16"/>
      <c r="F1812" s="13"/>
      <c r="G1812" s="16"/>
      <c r="H1812" s="16"/>
      <c r="I1812" s="16"/>
      <c r="J1812" s="16"/>
      <c r="K1812" s="16"/>
      <c r="L1812" s="16"/>
      <c r="M1812" s="13"/>
      <c r="N1812" s="2">
        <f>N1809</f>
        <v>43480</v>
      </c>
      <c r="O1812" s="3">
        <f t="shared" si="938"/>
        <v>0.41666666666666663</v>
      </c>
      <c r="P1812" s="4">
        <f t="shared" si="939"/>
        <v>0.43749999999999994</v>
      </c>
      <c r="Q1812" s="98" t="s">
        <v>3</v>
      </c>
      <c r="R1812" s="86" t="s">
        <v>943</v>
      </c>
      <c r="S1812" s="5">
        <f>SUM(P1812-O1812)</f>
        <v>2.0833333333333315E-2</v>
      </c>
    </row>
    <row r="1813" spans="1:19" ht="10.5" customHeight="1" outlineLevel="1" x14ac:dyDescent="0.2">
      <c r="B1813" s="16"/>
      <c r="C1813" s="13"/>
      <c r="D1813" s="5"/>
      <c r="E1813" s="16"/>
      <c r="F1813" s="16"/>
      <c r="G1813" s="16">
        <f>S1813</f>
        <v>2.0833333333333315E-2</v>
      </c>
      <c r="H1813" s="16"/>
      <c r="I1813" s="16"/>
      <c r="J1813" s="16"/>
      <c r="K1813" s="16"/>
      <c r="L1813" s="16"/>
      <c r="M1813" s="16"/>
      <c r="N1813" s="2">
        <f>N1809</f>
        <v>43480</v>
      </c>
      <c r="O1813" s="3">
        <f t="shared" si="938"/>
        <v>0.43749999999999994</v>
      </c>
      <c r="P1813" s="4">
        <f t="shared" si="939"/>
        <v>0.45833333333333326</v>
      </c>
      <c r="Q1813" s="98" t="s">
        <v>10</v>
      </c>
      <c r="R1813" s="86" t="s">
        <v>1048</v>
      </c>
      <c r="S1813" s="5">
        <f>SUM(P1813-O1813)</f>
        <v>2.0833333333333315E-2</v>
      </c>
    </row>
    <row r="1814" spans="1:19" ht="10.5" customHeight="1" outlineLevel="1" x14ac:dyDescent="0.2">
      <c r="B1814" s="16"/>
      <c r="C1814" s="13"/>
      <c r="D1814" s="5"/>
      <c r="E1814" s="16"/>
      <c r="F1814" s="16"/>
      <c r="G1814" s="16">
        <f>S1814</f>
        <v>2.0833333333333315E-2</v>
      </c>
      <c r="H1814" s="16"/>
      <c r="I1814" s="16"/>
      <c r="J1814" s="16"/>
      <c r="K1814" s="16"/>
      <c r="L1814" s="16"/>
      <c r="M1814" s="16"/>
      <c r="N1814" s="2">
        <f>N1809</f>
        <v>43480</v>
      </c>
      <c r="O1814" s="3">
        <f t="shared" si="938"/>
        <v>0.45833333333333326</v>
      </c>
      <c r="P1814" s="4">
        <f t="shared" si="939"/>
        <v>0.47916666666666657</v>
      </c>
      <c r="Q1814" s="98" t="s">
        <v>10</v>
      </c>
      <c r="R1814" s="86" t="s">
        <v>1048</v>
      </c>
      <c r="S1814" s="5">
        <f>SUM(P1814-O1814)</f>
        <v>2.0833333333333315E-2</v>
      </c>
    </row>
    <row r="1815" spans="1:19" ht="10.5" customHeight="1" outlineLevel="1" x14ac:dyDescent="0.2">
      <c r="B1815" s="16"/>
      <c r="C1815" s="13"/>
      <c r="D1815" s="16"/>
      <c r="E1815" s="16"/>
      <c r="F1815" s="13"/>
      <c r="G1815" s="16">
        <f>S1815</f>
        <v>2.0833333333333315E-2</v>
      </c>
      <c r="H1815" s="16"/>
      <c r="I1815" s="16"/>
      <c r="J1815" s="16"/>
      <c r="K1815" s="16"/>
      <c r="L1815" s="16"/>
      <c r="M1815" s="16"/>
      <c r="N1815" s="2">
        <f>N1809</f>
        <v>43480</v>
      </c>
      <c r="O1815" s="3">
        <f t="shared" si="938"/>
        <v>0.47916666666666657</v>
      </c>
      <c r="P1815" s="4">
        <f t="shared" si="939"/>
        <v>0.49999999999999989</v>
      </c>
      <c r="Q1815" s="98" t="s">
        <v>10</v>
      </c>
      <c r="R1815" s="86" t="s">
        <v>1048</v>
      </c>
      <c r="S1815" s="5">
        <f t="shared" ref="S1815:S1817" si="940">SUM(P1815-O1815)</f>
        <v>2.0833333333333315E-2</v>
      </c>
    </row>
    <row r="1816" spans="1:19" ht="10.5" customHeight="1" outlineLevel="1" x14ac:dyDescent="0.2">
      <c r="B1816" s="16"/>
      <c r="C1816" s="13"/>
      <c r="D1816" s="16"/>
      <c r="E1816" s="16"/>
      <c r="F1816" s="16"/>
      <c r="G1816" s="16">
        <f>S1816</f>
        <v>2.0833333333333259E-2</v>
      </c>
      <c r="H1816" s="16"/>
      <c r="I1816" s="16"/>
      <c r="J1816" s="16"/>
      <c r="K1816" s="16"/>
      <c r="L1816" s="16"/>
      <c r="M1816" s="13"/>
      <c r="N1816" s="2">
        <f>N1809</f>
        <v>43480</v>
      </c>
      <c r="O1816" s="3">
        <f t="shared" si="938"/>
        <v>0.49999999999999989</v>
      </c>
      <c r="P1816" s="4">
        <f t="shared" si="939"/>
        <v>0.52083333333333315</v>
      </c>
      <c r="Q1816" s="98" t="s">
        <v>10</v>
      </c>
      <c r="R1816" s="86" t="s">
        <v>1048</v>
      </c>
      <c r="S1816" s="5">
        <f t="shared" si="940"/>
        <v>2.0833333333333259E-2</v>
      </c>
    </row>
    <row r="1817" spans="1:19" ht="10.5" customHeight="1" outlineLevel="1" x14ac:dyDescent="0.2">
      <c r="B1817" s="16"/>
      <c r="C1817" s="13"/>
      <c r="D1817" s="16"/>
      <c r="E1817" s="16"/>
      <c r="F1817" s="16"/>
      <c r="G1817" s="16">
        <f>S1817</f>
        <v>2.0833333333333259E-2</v>
      </c>
      <c r="H1817" s="16"/>
      <c r="I1817" s="16"/>
      <c r="J1817" s="16"/>
      <c r="K1817" s="16"/>
      <c r="L1817" s="16"/>
      <c r="M1817" s="13"/>
      <c r="N1817" s="2">
        <f>N1809</f>
        <v>43480</v>
      </c>
      <c r="O1817" s="3">
        <f t="shared" si="938"/>
        <v>0.52083333333333315</v>
      </c>
      <c r="P1817" s="4">
        <f t="shared" si="939"/>
        <v>0.54166666666666641</v>
      </c>
      <c r="Q1817" s="98" t="s">
        <v>10</v>
      </c>
      <c r="R1817" s="86" t="s">
        <v>1048</v>
      </c>
      <c r="S1817" s="5">
        <f t="shared" si="940"/>
        <v>2.0833333333333259E-2</v>
      </c>
    </row>
    <row r="1818" spans="1:19" ht="10.5" customHeight="1" outlineLevel="1" x14ac:dyDescent="0.2">
      <c r="B1818" s="16"/>
      <c r="C1818" s="13"/>
      <c r="D1818" s="16">
        <f>S1818</f>
        <v>2.0833333333333259E-2</v>
      </c>
      <c r="E1818" s="16"/>
      <c r="F1818" s="16"/>
      <c r="G1818" s="16"/>
      <c r="H1818" s="16"/>
      <c r="I1818" s="16"/>
      <c r="J1818" s="16"/>
      <c r="L1818" s="16"/>
      <c r="M1818" s="13"/>
      <c r="N1818" s="2">
        <f>N1809</f>
        <v>43480</v>
      </c>
      <c r="O1818" s="3">
        <f t="shared" si="938"/>
        <v>0.54166666666666641</v>
      </c>
      <c r="P1818" s="4">
        <f t="shared" si="939"/>
        <v>0.56249999999999967</v>
      </c>
      <c r="Q1818" s="98" t="s">
        <v>3</v>
      </c>
      <c r="R1818" s="86" t="s">
        <v>943</v>
      </c>
      <c r="S1818" s="5">
        <f>SUM(P1818-O1818)</f>
        <v>2.0833333333333259E-2</v>
      </c>
    </row>
    <row r="1819" spans="1:19" ht="10.5" customHeight="1" outlineLevel="1" x14ac:dyDescent="0.2">
      <c r="B1819" s="16">
        <f>S1819</f>
        <v>2.0833333333333259E-2</v>
      </c>
      <c r="C1819" s="16"/>
      <c r="D1819" s="16"/>
      <c r="E1819" s="16"/>
      <c r="F1819" s="16"/>
      <c r="G1819" s="16"/>
      <c r="H1819" s="16"/>
      <c r="I1819" s="16"/>
      <c r="J1819" s="16"/>
      <c r="K1819" s="16"/>
      <c r="L1819" s="16"/>
      <c r="M1819" s="13"/>
      <c r="N1819" s="2">
        <f>N1809</f>
        <v>43480</v>
      </c>
      <c r="O1819" s="3">
        <f t="shared" si="938"/>
        <v>0.56249999999999967</v>
      </c>
      <c r="P1819" s="4">
        <f t="shared" si="939"/>
        <v>0.58333333333333293</v>
      </c>
      <c r="Q1819" s="98" t="s">
        <v>252</v>
      </c>
      <c r="R1819" s="86" t="s">
        <v>1049</v>
      </c>
      <c r="S1819" s="5">
        <f>SUM(P1819-O1819)</f>
        <v>2.0833333333333259E-2</v>
      </c>
    </row>
    <row r="1820" spans="1:19" ht="10.5" customHeight="1" outlineLevel="1" x14ac:dyDescent="0.2">
      <c r="A1820" s="16"/>
      <c r="B1820" s="16">
        <f>S1820</f>
        <v>2.0833333333333259E-2</v>
      </c>
      <c r="C1820" s="16"/>
      <c r="D1820" s="16"/>
      <c r="E1820" s="16"/>
      <c r="F1820" s="16"/>
      <c r="G1820" s="16"/>
      <c r="H1820" s="16"/>
      <c r="I1820" s="16"/>
      <c r="J1820" s="16"/>
      <c r="K1820" s="16"/>
      <c r="L1820" s="16"/>
      <c r="M1820" s="16"/>
      <c r="N1820" s="2">
        <f>N1809</f>
        <v>43480</v>
      </c>
      <c r="O1820" s="3">
        <f t="shared" si="938"/>
        <v>0.58333333333333293</v>
      </c>
      <c r="P1820" s="4">
        <f t="shared" si="939"/>
        <v>0.60416666666666619</v>
      </c>
      <c r="Q1820" s="98" t="s">
        <v>252</v>
      </c>
      <c r="R1820" s="86" t="s">
        <v>1049</v>
      </c>
      <c r="S1820" s="5">
        <f t="shared" ref="S1820:S1824" si="941">SUM(P1820-O1820)</f>
        <v>2.0833333333333259E-2</v>
      </c>
    </row>
    <row r="1821" spans="1:19" ht="10.5" customHeight="1" outlineLevel="1" x14ac:dyDescent="0.2">
      <c r="B1821" s="16"/>
      <c r="C1821" s="16"/>
      <c r="D1821" s="16">
        <f>S1821</f>
        <v>2.0833333333333259E-2</v>
      </c>
      <c r="E1821" s="16"/>
      <c r="F1821" s="16"/>
      <c r="G1821" s="16"/>
      <c r="H1821" s="16"/>
      <c r="I1821" s="16"/>
      <c r="J1821" s="16"/>
      <c r="K1821" s="16"/>
      <c r="L1821" s="16"/>
      <c r="M1821" s="16"/>
      <c r="N1821" s="2">
        <f>N1809</f>
        <v>43480</v>
      </c>
      <c r="O1821" s="3">
        <f t="shared" si="938"/>
        <v>0.60416666666666619</v>
      </c>
      <c r="P1821" s="4">
        <f t="shared" si="939"/>
        <v>0.62499999999999944</v>
      </c>
      <c r="Q1821" s="98" t="s">
        <v>3</v>
      </c>
      <c r="R1821" s="86" t="s">
        <v>943</v>
      </c>
      <c r="S1821" s="5">
        <f t="shared" si="941"/>
        <v>2.0833333333333259E-2</v>
      </c>
    </row>
    <row r="1822" spans="1:19" ht="10.5" customHeight="1" outlineLevel="1" x14ac:dyDescent="0.2">
      <c r="B1822" s="16"/>
      <c r="C1822" s="16"/>
      <c r="D1822" s="16"/>
      <c r="E1822" s="16"/>
      <c r="F1822" s="16"/>
      <c r="G1822" s="16">
        <f t="shared" ref="G1822:G1831" si="942">S1822</f>
        <v>2.0833333333333259E-2</v>
      </c>
      <c r="H1822" s="16"/>
      <c r="I1822" s="16"/>
      <c r="J1822" s="16"/>
      <c r="K1822" s="16"/>
      <c r="L1822" s="16"/>
      <c r="M1822" s="16"/>
      <c r="N1822" s="2">
        <f>N1809</f>
        <v>43480</v>
      </c>
      <c r="O1822" s="3">
        <f t="shared" si="938"/>
        <v>0.62499999999999944</v>
      </c>
      <c r="P1822" s="4">
        <f t="shared" si="939"/>
        <v>0.6458333333333327</v>
      </c>
      <c r="Q1822" s="98" t="s">
        <v>10</v>
      </c>
      <c r="R1822" s="86" t="s">
        <v>1048</v>
      </c>
      <c r="S1822" s="5">
        <f t="shared" si="941"/>
        <v>2.0833333333333259E-2</v>
      </c>
    </row>
    <row r="1823" spans="1:19" ht="10.5" customHeight="1" outlineLevel="1" x14ac:dyDescent="0.2">
      <c r="B1823" s="16"/>
      <c r="C1823" s="16"/>
      <c r="D1823" s="16"/>
      <c r="E1823" s="16"/>
      <c r="F1823" s="16"/>
      <c r="G1823" s="16">
        <f t="shared" si="942"/>
        <v>2.0833333333333259E-2</v>
      </c>
      <c r="H1823" s="16"/>
      <c r="I1823" s="16"/>
      <c r="J1823" s="16"/>
      <c r="K1823" s="16"/>
      <c r="L1823" s="16"/>
      <c r="M1823" s="16"/>
      <c r="N1823" s="2">
        <f>N1809</f>
        <v>43480</v>
      </c>
      <c r="O1823" s="3">
        <f t="shared" si="938"/>
        <v>0.6458333333333327</v>
      </c>
      <c r="P1823" s="4">
        <f t="shared" si="939"/>
        <v>0.66666666666666596</v>
      </c>
      <c r="Q1823" s="98" t="s">
        <v>10</v>
      </c>
      <c r="R1823" s="86" t="s">
        <v>1048</v>
      </c>
      <c r="S1823" s="5">
        <f t="shared" si="941"/>
        <v>2.0833333333333259E-2</v>
      </c>
    </row>
    <row r="1824" spans="1:19" ht="10.5" customHeight="1" outlineLevel="1" x14ac:dyDescent="0.2">
      <c r="B1824" s="16"/>
      <c r="C1824" s="13"/>
      <c r="D1824" s="16"/>
      <c r="E1824" s="16"/>
      <c r="F1824" s="16"/>
      <c r="G1824" s="16">
        <f t="shared" si="942"/>
        <v>2.0833333333333259E-2</v>
      </c>
      <c r="H1824" s="16"/>
      <c r="I1824" s="16"/>
      <c r="J1824" s="16"/>
      <c r="K1824" s="16"/>
      <c r="L1824" s="16"/>
      <c r="M1824" s="16"/>
      <c r="N1824" s="2">
        <f>N1809</f>
        <v>43480</v>
      </c>
      <c r="O1824" s="3">
        <f t="shared" si="938"/>
        <v>0.66666666666666596</v>
      </c>
      <c r="P1824" s="4">
        <f t="shared" si="939"/>
        <v>0.68749999999999922</v>
      </c>
      <c r="Q1824" s="98" t="s">
        <v>10</v>
      </c>
      <c r="R1824" s="86" t="s">
        <v>1048</v>
      </c>
      <c r="S1824" s="5">
        <f t="shared" si="941"/>
        <v>2.0833333333333259E-2</v>
      </c>
    </row>
    <row r="1825" spans="1:19" ht="10.5" customHeight="1" outlineLevel="1" x14ac:dyDescent="0.2">
      <c r="B1825" s="16"/>
      <c r="C1825" s="13"/>
      <c r="D1825" s="16"/>
      <c r="E1825" s="16"/>
      <c r="F1825" s="16"/>
      <c r="G1825" s="16">
        <f t="shared" si="942"/>
        <v>2.0833333333333259E-2</v>
      </c>
      <c r="H1825" s="16"/>
      <c r="I1825" s="16"/>
      <c r="J1825" s="16"/>
      <c r="K1825" s="16"/>
      <c r="L1825" s="16"/>
      <c r="M1825" s="16"/>
      <c r="N1825" s="2">
        <f>N1809</f>
        <v>43480</v>
      </c>
      <c r="O1825" s="3">
        <f t="shared" si="938"/>
        <v>0.68749999999999922</v>
      </c>
      <c r="P1825" s="4">
        <f t="shared" si="939"/>
        <v>0.70833333333333248</v>
      </c>
      <c r="Q1825" s="98" t="s">
        <v>10</v>
      </c>
      <c r="R1825" s="86" t="s">
        <v>1048</v>
      </c>
      <c r="S1825" s="5">
        <f>SUM(P1825-O1825)</f>
        <v>2.0833333333333259E-2</v>
      </c>
    </row>
    <row r="1826" spans="1:19" ht="10.5" customHeight="1" outlineLevel="1" x14ac:dyDescent="0.2">
      <c r="B1826" s="16"/>
      <c r="C1826" s="13"/>
      <c r="D1826" s="16"/>
      <c r="E1826" s="16"/>
      <c r="F1826" s="16"/>
      <c r="G1826" s="16">
        <f t="shared" si="942"/>
        <v>2.0833333333333259E-2</v>
      </c>
      <c r="H1826" s="16"/>
      <c r="I1826" s="16"/>
      <c r="J1826" s="16"/>
      <c r="K1826" s="16"/>
      <c r="L1826" s="16"/>
      <c r="M1826" s="16"/>
      <c r="N1826" s="2">
        <f>N1809</f>
        <v>43480</v>
      </c>
      <c r="O1826" s="3">
        <f t="shared" si="938"/>
        <v>0.70833333333333248</v>
      </c>
      <c r="P1826" s="4">
        <f t="shared" si="939"/>
        <v>0.72916666666666574</v>
      </c>
      <c r="Q1826" s="98" t="s">
        <v>10</v>
      </c>
      <c r="R1826" s="86" t="s">
        <v>1048</v>
      </c>
      <c r="S1826" s="5">
        <f t="shared" ref="S1826:S1834" si="943">SUM(P1826-O1826)</f>
        <v>2.0833333333333259E-2</v>
      </c>
    </row>
    <row r="1827" spans="1:19" ht="10.5" customHeight="1" outlineLevel="1" x14ac:dyDescent="0.2">
      <c r="B1827" s="16"/>
      <c r="C1827" s="13"/>
      <c r="D1827" s="16"/>
      <c r="E1827" s="16"/>
      <c r="F1827" s="16"/>
      <c r="G1827" s="16">
        <f t="shared" si="942"/>
        <v>2.0833333333333259E-2</v>
      </c>
      <c r="H1827" s="16"/>
      <c r="I1827" s="16"/>
      <c r="J1827" s="16"/>
      <c r="K1827" s="16"/>
      <c r="L1827" s="16"/>
      <c r="M1827" s="16"/>
      <c r="N1827" s="2">
        <f>N1809</f>
        <v>43480</v>
      </c>
      <c r="O1827" s="3">
        <f t="shared" si="938"/>
        <v>0.72916666666666574</v>
      </c>
      <c r="P1827" s="4">
        <f t="shared" si="939"/>
        <v>0.749999999999999</v>
      </c>
      <c r="Q1827" s="98" t="s">
        <v>10</v>
      </c>
      <c r="R1827" s="86" t="s">
        <v>1048</v>
      </c>
      <c r="S1827" s="5">
        <f t="shared" si="943"/>
        <v>2.0833333333333259E-2</v>
      </c>
    </row>
    <row r="1828" spans="1:19" ht="10.5" customHeight="1" outlineLevel="1" x14ac:dyDescent="0.2">
      <c r="B1828" s="16"/>
      <c r="C1828" s="13"/>
      <c r="D1828" s="16"/>
      <c r="E1828" s="16"/>
      <c r="F1828" s="16"/>
      <c r="G1828" s="16">
        <f t="shared" si="942"/>
        <v>2.0833333333333259E-2</v>
      </c>
      <c r="H1828" s="16"/>
      <c r="I1828" s="16"/>
      <c r="J1828" s="16"/>
      <c r="K1828" s="16"/>
      <c r="L1828" s="16"/>
      <c r="M1828" s="16"/>
      <c r="N1828" s="2">
        <f>N1809</f>
        <v>43480</v>
      </c>
      <c r="O1828" s="3">
        <f t="shared" si="938"/>
        <v>0.749999999999999</v>
      </c>
      <c r="P1828" s="4">
        <f t="shared" si="939"/>
        <v>0.77083333333333226</v>
      </c>
      <c r="Q1828" s="98" t="s">
        <v>10</v>
      </c>
      <c r="R1828" s="86" t="s">
        <v>1050</v>
      </c>
      <c r="S1828" s="5">
        <f t="shared" si="943"/>
        <v>2.0833333333333259E-2</v>
      </c>
    </row>
    <row r="1829" spans="1:19" ht="10.5" customHeight="1" outlineLevel="1" x14ac:dyDescent="0.2">
      <c r="B1829" s="16"/>
      <c r="C1829" s="13"/>
      <c r="D1829" s="16"/>
      <c r="E1829" s="16"/>
      <c r="F1829" s="16"/>
      <c r="G1829" s="16">
        <f t="shared" si="942"/>
        <v>2.0833333333333259E-2</v>
      </c>
      <c r="H1829" s="16"/>
      <c r="I1829" s="16"/>
      <c r="J1829" s="16"/>
      <c r="K1829" s="16"/>
      <c r="L1829" s="16"/>
      <c r="M1829" s="16"/>
      <c r="N1829" s="2">
        <f>N1809</f>
        <v>43480</v>
      </c>
      <c r="O1829" s="3">
        <f t="shared" si="938"/>
        <v>0.77083333333333226</v>
      </c>
      <c r="P1829" s="4">
        <f t="shared" si="939"/>
        <v>0.79166666666666552</v>
      </c>
      <c r="Q1829" s="98" t="s">
        <v>10</v>
      </c>
      <c r="R1829" s="86" t="s">
        <v>1048</v>
      </c>
      <c r="S1829" s="5">
        <f t="shared" si="943"/>
        <v>2.0833333333333259E-2</v>
      </c>
    </row>
    <row r="1830" spans="1:19" ht="10.5" customHeight="1" outlineLevel="1" x14ac:dyDescent="0.2">
      <c r="B1830" s="16"/>
      <c r="C1830" s="13"/>
      <c r="D1830" s="16"/>
      <c r="E1830" s="16"/>
      <c r="F1830" s="16"/>
      <c r="G1830" s="16">
        <f t="shared" si="942"/>
        <v>0</v>
      </c>
      <c r="H1830" s="16"/>
      <c r="I1830" s="16"/>
      <c r="J1830" s="16"/>
      <c r="K1830" s="16"/>
      <c r="L1830" s="16"/>
      <c r="M1830" s="16"/>
      <c r="N1830" s="2">
        <f>N1809</f>
        <v>43480</v>
      </c>
      <c r="O1830" s="3">
        <f t="shared" si="938"/>
        <v>0.79166666666666552</v>
      </c>
      <c r="P1830" s="4">
        <f t="shared" si="939"/>
        <v>0.81249999999999878</v>
      </c>
      <c r="Q1830" s="98" t="s">
        <v>23</v>
      </c>
      <c r="R1830" s="86" t="s">
        <v>723</v>
      </c>
      <c r="S1830" s="5"/>
    </row>
    <row r="1831" spans="1:19" ht="10.5" customHeight="1" outlineLevel="1" x14ac:dyDescent="0.2">
      <c r="B1831" s="16"/>
      <c r="C1831" s="13"/>
      <c r="D1831" s="16"/>
      <c r="E1831" s="16"/>
      <c r="F1831" s="16"/>
      <c r="G1831" s="16">
        <f t="shared" si="942"/>
        <v>0</v>
      </c>
      <c r="H1831" s="16"/>
      <c r="I1831" s="16"/>
      <c r="J1831" s="16"/>
      <c r="K1831" s="16"/>
      <c r="L1831" s="16"/>
      <c r="M1831" s="16"/>
      <c r="N1831" s="2">
        <f>N1809</f>
        <v>43480</v>
      </c>
      <c r="O1831" s="3">
        <f t="shared" si="938"/>
        <v>0.81249999999999878</v>
      </c>
      <c r="P1831" s="4">
        <f t="shared" si="939"/>
        <v>0.83333333333333204</v>
      </c>
      <c r="Q1831" s="98" t="s">
        <v>23</v>
      </c>
      <c r="R1831" s="86" t="s">
        <v>723</v>
      </c>
      <c r="S1831" s="5"/>
    </row>
    <row r="1832" spans="1:19" ht="10.5" customHeight="1" outlineLevel="1" x14ac:dyDescent="0.2">
      <c r="B1832" s="16"/>
      <c r="C1832" s="13"/>
      <c r="D1832" s="16"/>
      <c r="E1832" s="16"/>
      <c r="F1832" s="16"/>
      <c r="G1832" s="16">
        <f>S1832</f>
        <v>2.0833333333333259E-2</v>
      </c>
      <c r="H1832" s="16"/>
      <c r="I1832" s="16"/>
      <c r="J1832" s="16"/>
      <c r="K1832" s="16"/>
      <c r="L1832" s="16"/>
      <c r="M1832" s="16"/>
      <c r="N1832" s="2">
        <f>N1809</f>
        <v>43480</v>
      </c>
      <c r="O1832" s="3">
        <f t="shared" si="938"/>
        <v>0.83333333333333204</v>
      </c>
      <c r="P1832" s="4">
        <f t="shared" si="939"/>
        <v>0.8541666666666653</v>
      </c>
      <c r="Q1832" s="98" t="s">
        <v>10</v>
      </c>
      <c r="R1832" s="86" t="s">
        <v>1048</v>
      </c>
      <c r="S1832" s="5">
        <f t="shared" si="943"/>
        <v>2.0833333333333259E-2</v>
      </c>
    </row>
    <row r="1833" spans="1:19" ht="10.5" customHeight="1" outlineLevel="1" x14ac:dyDescent="0.2">
      <c r="B1833" s="16"/>
      <c r="C1833" s="13"/>
      <c r="D1833" s="16"/>
      <c r="E1833" s="16"/>
      <c r="F1833" s="16"/>
      <c r="G1833" s="16">
        <f>S1833</f>
        <v>2.0833333333333259E-2</v>
      </c>
      <c r="H1833" s="16"/>
      <c r="I1833" s="16"/>
      <c r="J1833" s="16"/>
      <c r="K1833" s="16"/>
      <c r="L1833" s="16"/>
      <c r="M1833" s="16"/>
      <c r="N1833" s="2">
        <f>N1809</f>
        <v>43480</v>
      </c>
      <c r="O1833" s="3">
        <f t="shared" si="938"/>
        <v>0.8541666666666653</v>
      </c>
      <c r="P1833" s="4">
        <f t="shared" si="939"/>
        <v>0.87499999999999856</v>
      </c>
      <c r="Q1833" s="98" t="s">
        <v>10</v>
      </c>
      <c r="R1833" s="86" t="s">
        <v>1048</v>
      </c>
      <c r="S1833" s="5">
        <f t="shared" si="943"/>
        <v>2.0833333333333259E-2</v>
      </c>
    </row>
    <row r="1834" spans="1:19" ht="10.5" customHeight="1" outlineLevel="1" thickBot="1" x14ac:dyDescent="0.25">
      <c r="B1834" s="16"/>
      <c r="C1834" s="13"/>
      <c r="D1834" s="16"/>
      <c r="E1834" s="16"/>
      <c r="F1834" s="16"/>
      <c r="G1834" s="16">
        <f>S1834</f>
        <v>2.0833333333333259E-2</v>
      </c>
      <c r="H1834" s="16"/>
      <c r="I1834" s="16"/>
      <c r="J1834" s="16"/>
      <c r="K1834" s="16"/>
      <c r="L1834" s="16"/>
      <c r="M1834" s="16"/>
      <c r="N1834" s="2">
        <f>N1809</f>
        <v>43480</v>
      </c>
      <c r="O1834" s="3">
        <f t="shared" si="938"/>
        <v>0.87499999999999856</v>
      </c>
      <c r="P1834" s="4">
        <f t="shared" si="939"/>
        <v>0.89583333333333182</v>
      </c>
      <c r="Q1834" s="98" t="s">
        <v>10</v>
      </c>
      <c r="R1834" s="86" t="s">
        <v>1048</v>
      </c>
      <c r="S1834" s="5">
        <f t="shared" si="943"/>
        <v>2.0833333333333259E-2</v>
      </c>
    </row>
    <row r="1835" spans="1:19" ht="10.5" customHeight="1" outlineLevel="1" x14ac:dyDescent="0.2">
      <c r="A1835" s="17">
        <f t="shared" ref="A1835:M1835" si="944">SUM(A1810:A1834)</f>
        <v>0</v>
      </c>
      <c r="B1835" s="17">
        <f t="shared" si="944"/>
        <v>4.1666666666666519E-2</v>
      </c>
      <c r="C1835" s="17">
        <f t="shared" si="944"/>
        <v>0</v>
      </c>
      <c r="D1835" s="17">
        <f t="shared" si="944"/>
        <v>6.2499999999999833E-2</v>
      </c>
      <c r="E1835" s="17">
        <f t="shared" si="944"/>
        <v>0</v>
      </c>
      <c r="F1835" s="17">
        <f t="shared" si="944"/>
        <v>0</v>
      </c>
      <c r="G1835" s="17">
        <f t="shared" si="944"/>
        <v>0.33333333333333232</v>
      </c>
      <c r="H1835" s="17">
        <f t="shared" si="944"/>
        <v>0</v>
      </c>
      <c r="I1835" s="17">
        <f t="shared" si="944"/>
        <v>4.166666666666663E-2</v>
      </c>
      <c r="J1835" s="17">
        <f t="shared" si="944"/>
        <v>0</v>
      </c>
      <c r="K1835" s="17">
        <f t="shared" si="944"/>
        <v>0</v>
      </c>
      <c r="L1835" s="17">
        <f t="shared" si="944"/>
        <v>0</v>
      </c>
      <c r="M1835" s="17">
        <f t="shared" si="944"/>
        <v>0</v>
      </c>
      <c r="N1835" s="55" t="b">
        <f>SUM(A1835:M1835) = S1835</f>
        <v>1</v>
      </c>
      <c r="O1835" s="23"/>
      <c r="P1835" s="23"/>
      <c r="Q1835" s="49"/>
      <c r="R1835" s="49"/>
      <c r="S1835" s="17">
        <f>SUM(S1810:S1834)</f>
        <v>0.4791666666666653</v>
      </c>
    </row>
    <row r="1836" spans="1:19" ht="10.5" customHeight="1" outlineLevel="1" x14ac:dyDescent="0.2">
      <c r="A1836" s="18">
        <f t="shared" ref="A1836:E1836" si="945">(A1835-INT(A1835))*24</f>
        <v>0</v>
      </c>
      <c r="B1836" s="18">
        <f t="shared" si="945"/>
        <v>0.99999999999999645</v>
      </c>
      <c r="C1836" s="18">
        <f t="shared" si="945"/>
        <v>0</v>
      </c>
      <c r="D1836" s="18">
        <f t="shared" si="945"/>
        <v>1.499999999999996</v>
      </c>
      <c r="E1836" s="18">
        <f t="shared" si="945"/>
        <v>0</v>
      </c>
      <c r="F1836" s="18">
        <f>(F1835-INT(F1835))*24</f>
        <v>0</v>
      </c>
      <c r="G1836" s="18">
        <f>(G1835-INT(G1835))*24</f>
        <v>7.9999999999999751</v>
      </c>
      <c r="H1836" s="18">
        <f>(H1835-INT(H1835))*24</f>
        <v>0</v>
      </c>
      <c r="I1836" s="18">
        <f>(I1835-INT(I1835))*24</f>
        <v>0.99999999999999911</v>
      </c>
      <c r="J1836" s="18">
        <f t="shared" ref="J1836:M1836" si="946">(J1835-INT(J1835))*24</f>
        <v>0</v>
      </c>
      <c r="K1836" s="18">
        <f t="shared" si="946"/>
        <v>0</v>
      </c>
      <c r="L1836" s="18">
        <f t="shared" si="946"/>
        <v>0</v>
      </c>
      <c r="M1836" s="57">
        <f t="shared" si="946"/>
        <v>0</v>
      </c>
      <c r="N1836" s="26">
        <f>SUM(A1836:M1836)</f>
        <v>11.499999999999968</v>
      </c>
      <c r="O1836" s="24"/>
      <c r="P1836" s="24"/>
      <c r="Q1836" s="50"/>
      <c r="R1836" s="50"/>
      <c r="S1836" s="52"/>
    </row>
    <row r="1837" spans="1:19" ht="10.5" customHeight="1" outlineLevel="1" thickBot="1" x14ac:dyDescent="0.25">
      <c r="A1837" s="27"/>
      <c r="B1837" s="19"/>
      <c r="C1837" s="19"/>
      <c r="D1837" s="20">
        <f>SUM(A1836:D1836)</f>
        <v>2.4999999999999925</v>
      </c>
      <c r="E1837" s="20">
        <f t="shared" ref="E1837:M1837" si="947">E1836</f>
        <v>0</v>
      </c>
      <c r="F1837" s="20">
        <f t="shared" si="947"/>
        <v>0</v>
      </c>
      <c r="G1837" s="20">
        <f t="shared" si="947"/>
        <v>7.9999999999999751</v>
      </c>
      <c r="H1837" s="20">
        <f t="shared" si="947"/>
        <v>0</v>
      </c>
      <c r="I1837" s="20">
        <f t="shared" si="947"/>
        <v>0.99999999999999911</v>
      </c>
      <c r="J1837" s="20">
        <f t="shared" si="947"/>
        <v>0</v>
      </c>
      <c r="K1837" s="20">
        <f t="shared" si="947"/>
        <v>0</v>
      </c>
      <c r="L1837" s="20">
        <f t="shared" si="947"/>
        <v>0</v>
      </c>
      <c r="M1837" s="58">
        <f t="shared" si="947"/>
        <v>0</v>
      </c>
      <c r="N1837" s="60">
        <f>S1837</f>
        <v>0.4791666666666653</v>
      </c>
      <c r="O1837" s="25"/>
      <c r="P1837" s="25"/>
      <c r="Q1837" s="51"/>
      <c r="R1837" s="51"/>
      <c r="S1837" s="54">
        <f>SUM(S1835:S1836)</f>
        <v>0.4791666666666653</v>
      </c>
    </row>
    <row r="1838" spans="1:19" ht="10.5" customHeight="1" outlineLevel="1" thickBot="1" x14ac:dyDescent="0.25">
      <c r="A1838" s="39"/>
      <c r="B1838" s="40" t="s">
        <v>252</v>
      </c>
      <c r="C1838" s="40" t="s">
        <v>19</v>
      </c>
      <c r="D1838" s="40" t="s">
        <v>3</v>
      </c>
      <c r="E1838" s="59" t="s">
        <v>24</v>
      </c>
      <c r="F1838" s="40" t="s">
        <v>12</v>
      </c>
      <c r="G1838" s="39" t="s">
        <v>10</v>
      </c>
      <c r="H1838" s="39" t="s">
        <v>11</v>
      </c>
      <c r="I1838" s="39" t="s">
        <v>15</v>
      </c>
      <c r="J1838" s="39" t="s">
        <v>13</v>
      </c>
      <c r="K1838" s="39" t="s">
        <v>368</v>
      </c>
      <c r="L1838" s="39" t="s">
        <v>687</v>
      </c>
      <c r="M1838" s="59" t="s">
        <v>26</v>
      </c>
      <c r="N1838" s="56">
        <f>N1809+1</f>
        <v>43481</v>
      </c>
      <c r="O1838" s="4">
        <v>0.375</v>
      </c>
      <c r="P1838" s="4">
        <f>O1838</f>
        <v>0.375</v>
      </c>
      <c r="Q1838" s="47" t="s">
        <v>23</v>
      </c>
      <c r="R1838" s="86" t="s">
        <v>662</v>
      </c>
      <c r="S1838" s="5">
        <f t="shared" ref="S1838" si="948">SUM(P1838-O1838)</f>
        <v>0</v>
      </c>
    </row>
    <row r="1839" spans="1:19" ht="10.5" customHeight="1" outlineLevel="1" x14ac:dyDescent="0.2">
      <c r="B1839" s="16"/>
      <c r="C1839" s="13"/>
      <c r="D1839" s="16">
        <f>S1839</f>
        <v>2.0833333333333315E-2</v>
      </c>
      <c r="E1839" s="16"/>
      <c r="F1839" s="13"/>
      <c r="G1839" s="16"/>
      <c r="H1839" s="16"/>
      <c r="I1839" s="16"/>
      <c r="J1839" s="16"/>
      <c r="M1839" s="16"/>
      <c r="N1839" s="2">
        <f>N1838</f>
        <v>43481</v>
      </c>
      <c r="O1839" s="3">
        <f>SUM(P1838)</f>
        <v>0.375</v>
      </c>
      <c r="P1839" s="4">
        <f>P1838+0.0208333333333333</f>
        <v>0.39583333333333331</v>
      </c>
      <c r="Q1839" s="98" t="s">
        <v>3</v>
      </c>
      <c r="R1839" s="86" t="s">
        <v>21</v>
      </c>
      <c r="S1839" s="5">
        <f t="shared" ref="S1839:S1845" si="949">SUM(P1839-O1839)</f>
        <v>2.0833333333333315E-2</v>
      </c>
    </row>
    <row r="1840" spans="1:19" ht="10.5" customHeight="1" outlineLevel="1" x14ac:dyDescent="0.2">
      <c r="A1840" s="16"/>
      <c r="B1840" s="16"/>
      <c r="C1840" s="16"/>
      <c r="D1840" s="16">
        <f>S1840</f>
        <v>2.0833333333333315E-2</v>
      </c>
      <c r="E1840" s="16"/>
      <c r="F1840" s="16"/>
      <c r="G1840" s="16"/>
      <c r="H1840" s="16"/>
      <c r="I1840" s="16"/>
      <c r="J1840" s="16"/>
      <c r="K1840" s="16"/>
      <c r="L1840" s="16"/>
      <c r="M1840" s="16"/>
      <c r="N1840" s="2">
        <f>N1838</f>
        <v>43481</v>
      </c>
      <c r="O1840" s="3">
        <f t="shared" ref="O1840:O1858" si="950">SUM(P1839)</f>
        <v>0.39583333333333331</v>
      </c>
      <c r="P1840" s="4">
        <f t="shared" ref="P1840:P1858" si="951">P1839+0.0208333333333333</f>
        <v>0.41666666666666663</v>
      </c>
      <c r="Q1840" s="98" t="s">
        <v>3</v>
      </c>
      <c r="R1840" s="86" t="s">
        <v>21</v>
      </c>
      <c r="S1840" s="5">
        <f t="shared" si="949"/>
        <v>2.0833333333333315E-2</v>
      </c>
    </row>
    <row r="1841" spans="1:19" ht="10.5" customHeight="1" outlineLevel="1" x14ac:dyDescent="0.2">
      <c r="A1841" s="16"/>
      <c r="B1841" s="16"/>
      <c r="C1841" s="16"/>
      <c r="D1841" s="16">
        <f>S1841</f>
        <v>2.0833333333333315E-2</v>
      </c>
      <c r="E1841" s="16"/>
      <c r="F1841" s="16"/>
      <c r="G1841" s="16"/>
      <c r="H1841" s="16"/>
      <c r="I1841" s="16"/>
      <c r="J1841" s="16"/>
      <c r="K1841" s="16"/>
      <c r="L1841" s="16"/>
      <c r="M1841" s="16"/>
      <c r="N1841" s="2">
        <f>N1838</f>
        <v>43481</v>
      </c>
      <c r="O1841" s="3">
        <f t="shared" si="950"/>
        <v>0.41666666666666663</v>
      </c>
      <c r="P1841" s="4">
        <f t="shared" si="951"/>
        <v>0.43749999999999994</v>
      </c>
      <c r="Q1841" s="98" t="s">
        <v>3</v>
      </c>
      <c r="R1841" s="86" t="s">
        <v>21</v>
      </c>
      <c r="S1841" s="5">
        <f t="shared" si="949"/>
        <v>2.0833333333333315E-2</v>
      </c>
    </row>
    <row r="1842" spans="1:19" ht="10.5" customHeight="1" outlineLevel="1" x14ac:dyDescent="0.2">
      <c r="A1842" s="16"/>
      <c r="B1842" s="16"/>
      <c r="C1842" s="16"/>
      <c r="D1842" s="16">
        <f>S1842</f>
        <v>2.0833333333333315E-2</v>
      </c>
      <c r="E1842" s="16"/>
      <c r="F1842" s="16"/>
      <c r="G1842" s="16"/>
      <c r="H1842" s="16"/>
      <c r="I1842" s="16"/>
      <c r="J1842" s="16"/>
      <c r="K1842" s="16"/>
      <c r="L1842" s="16"/>
      <c r="M1842" s="16"/>
      <c r="N1842" s="2">
        <f>N1838</f>
        <v>43481</v>
      </c>
      <c r="O1842" s="3">
        <f t="shared" si="950"/>
        <v>0.43749999999999994</v>
      </c>
      <c r="P1842" s="4">
        <f t="shared" si="951"/>
        <v>0.45833333333333326</v>
      </c>
      <c r="Q1842" s="98" t="s">
        <v>3</v>
      </c>
      <c r="R1842" s="86" t="s">
        <v>1051</v>
      </c>
      <c r="S1842" s="5">
        <f t="shared" si="949"/>
        <v>2.0833333333333315E-2</v>
      </c>
    </row>
    <row r="1843" spans="1:19" ht="10.5" customHeight="1" outlineLevel="1" x14ac:dyDescent="0.2">
      <c r="A1843" s="16"/>
      <c r="B1843" s="16"/>
      <c r="C1843" s="16"/>
      <c r="D1843" s="16"/>
      <c r="E1843" s="16"/>
      <c r="F1843" s="16"/>
      <c r="G1843" s="16"/>
      <c r="H1843" s="16"/>
      <c r="I1843" s="16">
        <f t="shared" ref="I1843:I1858" si="952">S1843</f>
        <v>2.0833333333333315E-2</v>
      </c>
      <c r="J1843" s="16"/>
      <c r="K1843" s="16"/>
      <c r="L1843" s="16"/>
      <c r="M1843" s="16"/>
      <c r="N1843" s="2">
        <f>N1838</f>
        <v>43481</v>
      </c>
      <c r="O1843" s="3">
        <f t="shared" si="950"/>
        <v>0.45833333333333326</v>
      </c>
      <c r="P1843" s="4">
        <f t="shared" si="951"/>
        <v>0.47916666666666657</v>
      </c>
      <c r="Q1843" s="98" t="s">
        <v>36</v>
      </c>
      <c r="R1843" s="86" t="s">
        <v>1052</v>
      </c>
      <c r="S1843" s="5">
        <f t="shared" si="949"/>
        <v>2.0833333333333315E-2</v>
      </c>
    </row>
    <row r="1844" spans="1:19" ht="10.5" customHeight="1" outlineLevel="1" x14ac:dyDescent="0.2">
      <c r="A1844" s="16"/>
      <c r="B1844" s="16"/>
      <c r="C1844" s="16"/>
      <c r="D1844" s="16"/>
      <c r="E1844" s="16"/>
      <c r="F1844" s="16"/>
      <c r="G1844" s="16"/>
      <c r="H1844" s="16"/>
      <c r="I1844" s="16">
        <f t="shared" si="952"/>
        <v>2.0833333333333315E-2</v>
      </c>
      <c r="J1844" s="16"/>
      <c r="K1844" s="16"/>
      <c r="L1844" s="16"/>
      <c r="M1844" s="16"/>
      <c r="N1844" s="2">
        <f>N1838</f>
        <v>43481</v>
      </c>
      <c r="O1844" s="3">
        <f t="shared" si="950"/>
        <v>0.47916666666666657</v>
      </c>
      <c r="P1844" s="4">
        <f t="shared" si="951"/>
        <v>0.49999999999999989</v>
      </c>
      <c r="Q1844" s="98" t="s">
        <v>36</v>
      </c>
      <c r="R1844" s="86" t="s">
        <v>1052</v>
      </c>
      <c r="S1844" s="5">
        <f t="shared" si="949"/>
        <v>2.0833333333333315E-2</v>
      </c>
    </row>
    <row r="1845" spans="1:19" ht="10.5" customHeight="1" outlineLevel="1" x14ac:dyDescent="0.2">
      <c r="A1845" s="16"/>
      <c r="B1845" s="16"/>
      <c r="C1845" s="16"/>
      <c r="D1845" s="16"/>
      <c r="E1845" s="13"/>
      <c r="F1845" s="16"/>
      <c r="G1845" s="16"/>
      <c r="H1845" s="16"/>
      <c r="I1845" s="16">
        <f t="shared" si="952"/>
        <v>2.0833333333333259E-2</v>
      </c>
      <c r="J1845" s="16"/>
      <c r="K1845" s="16"/>
      <c r="L1845" s="16"/>
      <c r="M1845" s="16"/>
      <c r="N1845" s="2">
        <f>N1838</f>
        <v>43481</v>
      </c>
      <c r="O1845" s="3">
        <f t="shared" si="950"/>
        <v>0.49999999999999989</v>
      </c>
      <c r="P1845" s="4">
        <f t="shared" si="951"/>
        <v>0.52083333333333315</v>
      </c>
      <c r="Q1845" s="98" t="s">
        <v>36</v>
      </c>
      <c r="R1845" s="86" t="s">
        <v>1052</v>
      </c>
      <c r="S1845" s="5">
        <f t="shared" si="949"/>
        <v>2.0833333333333259E-2</v>
      </c>
    </row>
    <row r="1846" spans="1:19" ht="10.5" customHeight="1" outlineLevel="1" x14ac:dyDescent="0.2">
      <c r="A1846" s="16"/>
      <c r="B1846" s="16"/>
      <c r="C1846" s="16"/>
      <c r="D1846" s="16"/>
      <c r="E1846" s="13"/>
      <c r="F1846" s="16"/>
      <c r="G1846" s="16"/>
      <c r="H1846" s="16"/>
      <c r="I1846" s="16">
        <f t="shared" si="952"/>
        <v>2.0833333333333259E-2</v>
      </c>
      <c r="J1846" s="16"/>
      <c r="K1846" s="16"/>
      <c r="L1846" s="16"/>
      <c r="M1846" s="16"/>
      <c r="N1846" s="2">
        <f>N1838</f>
        <v>43481</v>
      </c>
      <c r="O1846" s="3">
        <f t="shared" si="950"/>
        <v>0.52083333333333315</v>
      </c>
      <c r="P1846" s="4">
        <f t="shared" si="951"/>
        <v>0.54166666666666641</v>
      </c>
      <c r="Q1846" s="98" t="s">
        <v>36</v>
      </c>
      <c r="R1846" s="86" t="s">
        <v>1052</v>
      </c>
      <c r="S1846" s="5">
        <f>SUM(P1846-O1846)</f>
        <v>2.0833333333333259E-2</v>
      </c>
    </row>
    <row r="1847" spans="1:19" ht="10.5" customHeight="1" outlineLevel="1" x14ac:dyDescent="0.2">
      <c r="A1847" s="16"/>
      <c r="B1847" s="16"/>
      <c r="C1847" s="16"/>
      <c r="D1847" s="16"/>
      <c r="E1847" s="13"/>
      <c r="F1847" s="16"/>
      <c r="G1847" s="16"/>
      <c r="H1847" s="16"/>
      <c r="I1847" s="16">
        <f t="shared" si="952"/>
        <v>2.0833333333333259E-2</v>
      </c>
      <c r="J1847" s="16"/>
      <c r="K1847" s="16"/>
      <c r="L1847" s="16"/>
      <c r="M1847" s="16"/>
      <c r="N1847" s="2">
        <f>N1838</f>
        <v>43481</v>
      </c>
      <c r="O1847" s="3">
        <f t="shared" si="950"/>
        <v>0.54166666666666641</v>
      </c>
      <c r="P1847" s="4">
        <f t="shared" si="951"/>
        <v>0.56249999999999967</v>
      </c>
      <c r="Q1847" s="98" t="s">
        <v>36</v>
      </c>
      <c r="R1847" s="86" t="s">
        <v>1052</v>
      </c>
      <c r="S1847" s="5">
        <f>SUM(P1847-O1847)</f>
        <v>2.0833333333333259E-2</v>
      </c>
    </row>
    <row r="1848" spans="1:19" ht="10.5" customHeight="1" outlineLevel="1" x14ac:dyDescent="0.2">
      <c r="A1848" s="16"/>
      <c r="B1848" s="16"/>
      <c r="C1848" s="16"/>
      <c r="D1848" s="16"/>
      <c r="E1848" s="16"/>
      <c r="F1848" s="16"/>
      <c r="G1848" s="16"/>
      <c r="H1848" s="16"/>
      <c r="I1848" s="16">
        <f t="shared" si="952"/>
        <v>2.0833333333333259E-2</v>
      </c>
      <c r="J1848" s="16"/>
      <c r="K1848" s="16"/>
      <c r="L1848" s="16"/>
      <c r="M1848" s="16"/>
      <c r="N1848" s="2">
        <f>N1838</f>
        <v>43481</v>
      </c>
      <c r="O1848" s="3">
        <f t="shared" si="950"/>
        <v>0.56249999999999967</v>
      </c>
      <c r="P1848" s="4">
        <f t="shared" si="951"/>
        <v>0.58333333333333293</v>
      </c>
      <c r="Q1848" s="98" t="s">
        <v>36</v>
      </c>
      <c r="R1848" s="86" t="s">
        <v>1052</v>
      </c>
      <c r="S1848" s="5">
        <f>SUM(P1848-O1848)</f>
        <v>2.0833333333333259E-2</v>
      </c>
    </row>
    <row r="1849" spans="1:19" ht="10.5" customHeight="1" outlineLevel="1" x14ac:dyDescent="0.2">
      <c r="A1849" s="16"/>
      <c r="B1849" s="16"/>
      <c r="C1849" s="16"/>
      <c r="D1849" s="16"/>
      <c r="E1849" s="16"/>
      <c r="F1849" s="16"/>
      <c r="G1849" s="16"/>
      <c r="H1849" s="16"/>
      <c r="I1849" s="16">
        <f t="shared" si="952"/>
        <v>2.0833333333333259E-2</v>
      </c>
      <c r="J1849" s="16"/>
      <c r="K1849" s="16"/>
      <c r="L1849" s="16"/>
      <c r="M1849" s="16"/>
      <c r="N1849" s="2">
        <f>N1838</f>
        <v>43481</v>
      </c>
      <c r="O1849" s="3">
        <f t="shared" si="950"/>
        <v>0.58333333333333293</v>
      </c>
      <c r="P1849" s="4">
        <f t="shared" si="951"/>
        <v>0.60416666666666619</v>
      </c>
      <c r="Q1849" s="98" t="s">
        <v>36</v>
      </c>
      <c r="R1849" s="86" t="s">
        <v>1052</v>
      </c>
      <c r="S1849" s="5">
        <f t="shared" ref="S1849:S1853" si="953">SUM(P1849-O1849)</f>
        <v>2.0833333333333259E-2</v>
      </c>
    </row>
    <row r="1850" spans="1:19" ht="10.5" customHeight="1" outlineLevel="1" x14ac:dyDescent="0.2">
      <c r="A1850" s="16"/>
      <c r="B1850" s="16"/>
      <c r="C1850" s="16"/>
      <c r="D1850" s="16"/>
      <c r="E1850" s="16"/>
      <c r="F1850" s="16"/>
      <c r="G1850" s="16"/>
      <c r="H1850" s="16"/>
      <c r="I1850" s="16">
        <f t="shared" si="952"/>
        <v>2.0833333333333259E-2</v>
      </c>
      <c r="J1850" s="16"/>
      <c r="K1850" s="16"/>
      <c r="L1850" s="16"/>
      <c r="M1850" s="16"/>
      <c r="N1850" s="2">
        <f>N1838</f>
        <v>43481</v>
      </c>
      <c r="O1850" s="3">
        <f t="shared" si="950"/>
        <v>0.60416666666666619</v>
      </c>
      <c r="P1850" s="4">
        <f t="shared" si="951"/>
        <v>0.62499999999999944</v>
      </c>
      <c r="Q1850" s="98" t="s">
        <v>36</v>
      </c>
      <c r="R1850" s="86" t="s">
        <v>1052</v>
      </c>
      <c r="S1850" s="5">
        <f t="shared" si="953"/>
        <v>2.0833333333333259E-2</v>
      </c>
    </row>
    <row r="1851" spans="1:19" ht="10.5" customHeight="1" outlineLevel="1" x14ac:dyDescent="0.2">
      <c r="B1851" s="16"/>
      <c r="C1851" s="16"/>
      <c r="D1851" s="16"/>
      <c r="E1851" s="16"/>
      <c r="F1851" s="16"/>
      <c r="G1851" s="16"/>
      <c r="H1851" s="16"/>
      <c r="I1851" s="16">
        <f t="shared" si="952"/>
        <v>2.0833333333333259E-2</v>
      </c>
      <c r="J1851" s="16"/>
      <c r="K1851" s="16"/>
      <c r="L1851" s="16"/>
      <c r="M1851" s="16"/>
      <c r="N1851" s="2">
        <f>N1838</f>
        <v>43481</v>
      </c>
      <c r="O1851" s="3">
        <f t="shared" si="950"/>
        <v>0.62499999999999944</v>
      </c>
      <c r="P1851" s="4">
        <f t="shared" si="951"/>
        <v>0.6458333333333327</v>
      </c>
      <c r="Q1851" s="98" t="s">
        <v>36</v>
      </c>
      <c r="R1851" s="86" t="s">
        <v>1052</v>
      </c>
      <c r="S1851" s="5">
        <f t="shared" si="953"/>
        <v>2.0833333333333259E-2</v>
      </c>
    </row>
    <row r="1852" spans="1:19" ht="10.5" customHeight="1" outlineLevel="1" x14ac:dyDescent="0.2">
      <c r="B1852" s="16"/>
      <c r="C1852" s="16"/>
      <c r="D1852" s="16"/>
      <c r="E1852" s="16"/>
      <c r="F1852" s="16"/>
      <c r="G1852" s="16"/>
      <c r="H1852" s="16"/>
      <c r="I1852" s="16">
        <f t="shared" si="952"/>
        <v>2.0833333333333259E-2</v>
      </c>
      <c r="J1852" s="16"/>
      <c r="K1852" s="16"/>
      <c r="L1852" s="16"/>
      <c r="M1852" s="16"/>
      <c r="N1852" s="2">
        <f>N1838</f>
        <v>43481</v>
      </c>
      <c r="O1852" s="3">
        <f t="shared" si="950"/>
        <v>0.6458333333333327</v>
      </c>
      <c r="P1852" s="4">
        <f t="shared" si="951"/>
        <v>0.66666666666666596</v>
      </c>
      <c r="Q1852" s="98" t="s">
        <v>36</v>
      </c>
      <c r="R1852" s="86" t="s">
        <v>1052</v>
      </c>
      <c r="S1852" s="5">
        <f t="shared" si="953"/>
        <v>2.0833333333333259E-2</v>
      </c>
    </row>
    <row r="1853" spans="1:19" ht="10.5" customHeight="1" outlineLevel="1" x14ac:dyDescent="0.2">
      <c r="B1853" s="16"/>
      <c r="C1853" s="16"/>
      <c r="D1853" s="16"/>
      <c r="E1853" s="16"/>
      <c r="F1853" s="16"/>
      <c r="G1853" s="16"/>
      <c r="H1853" s="16"/>
      <c r="I1853" s="16">
        <f t="shared" si="952"/>
        <v>2.0833333333333259E-2</v>
      </c>
      <c r="J1853" s="16"/>
      <c r="K1853" s="16"/>
      <c r="L1853" s="16"/>
      <c r="M1853" s="16"/>
      <c r="N1853" s="2">
        <f>N1838</f>
        <v>43481</v>
      </c>
      <c r="O1853" s="3">
        <f t="shared" si="950"/>
        <v>0.66666666666666596</v>
      </c>
      <c r="P1853" s="4">
        <f t="shared" si="951"/>
        <v>0.68749999999999922</v>
      </c>
      <c r="Q1853" s="98" t="s">
        <v>36</v>
      </c>
      <c r="R1853" s="86" t="s">
        <v>1052</v>
      </c>
      <c r="S1853" s="5">
        <f t="shared" si="953"/>
        <v>2.0833333333333259E-2</v>
      </c>
    </row>
    <row r="1854" spans="1:19" ht="10.5" customHeight="1" outlineLevel="1" x14ac:dyDescent="0.2">
      <c r="B1854" s="16"/>
      <c r="C1854" s="16"/>
      <c r="D1854" s="16"/>
      <c r="E1854" s="16"/>
      <c r="F1854" s="16"/>
      <c r="G1854" s="16"/>
      <c r="H1854" s="16"/>
      <c r="I1854" s="16">
        <f t="shared" si="952"/>
        <v>2.0833333333333259E-2</v>
      </c>
      <c r="J1854" s="16"/>
      <c r="K1854" s="16"/>
      <c r="L1854" s="16"/>
      <c r="M1854" s="16"/>
      <c r="N1854" s="2">
        <f>N1838</f>
        <v>43481</v>
      </c>
      <c r="O1854" s="3">
        <f t="shared" si="950"/>
        <v>0.68749999999999922</v>
      </c>
      <c r="P1854" s="4">
        <f t="shared" si="951"/>
        <v>0.70833333333333248</v>
      </c>
      <c r="Q1854" s="98" t="s">
        <v>36</v>
      </c>
      <c r="R1854" s="86" t="s">
        <v>1052</v>
      </c>
      <c r="S1854" s="5">
        <f>SUM(P1854-O1854)</f>
        <v>2.0833333333333259E-2</v>
      </c>
    </row>
    <row r="1855" spans="1:19" ht="10.5" customHeight="1" outlineLevel="1" x14ac:dyDescent="0.2">
      <c r="B1855" s="16"/>
      <c r="C1855" s="16"/>
      <c r="D1855" s="16"/>
      <c r="E1855" s="16"/>
      <c r="F1855" s="16"/>
      <c r="G1855" s="16"/>
      <c r="H1855" s="16"/>
      <c r="I1855" s="16">
        <f t="shared" si="952"/>
        <v>2.0833333333333259E-2</v>
      </c>
      <c r="J1855" s="16"/>
      <c r="K1855" s="16"/>
      <c r="L1855" s="16"/>
      <c r="M1855" s="16"/>
      <c r="N1855" s="2">
        <f>N1838</f>
        <v>43481</v>
      </c>
      <c r="O1855" s="3">
        <f t="shared" si="950"/>
        <v>0.70833333333333248</v>
      </c>
      <c r="P1855" s="4">
        <f t="shared" si="951"/>
        <v>0.72916666666666574</v>
      </c>
      <c r="Q1855" s="98" t="s">
        <v>36</v>
      </c>
      <c r="R1855" s="86" t="s">
        <v>1052</v>
      </c>
      <c r="S1855" s="5">
        <f>SUM(P1855-O1855)</f>
        <v>2.0833333333333259E-2</v>
      </c>
    </row>
    <row r="1856" spans="1:19" ht="10.5" customHeight="1" outlineLevel="1" x14ac:dyDescent="0.2">
      <c r="B1856" s="16"/>
      <c r="C1856" s="16"/>
      <c r="D1856" s="16"/>
      <c r="E1856" s="16"/>
      <c r="F1856" s="16"/>
      <c r="G1856" s="16"/>
      <c r="H1856" s="16"/>
      <c r="I1856" s="16">
        <f t="shared" si="952"/>
        <v>2.0833333333333259E-2</v>
      </c>
      <c r="J1856" s="16"/>
      <c r="K1856" s="16"/>
      <c r="L1856" s="16"/>
      <c r="M1856" s="16"/>
      <c r="N1856" s="2">
        <f>N1838</f>
        <v>43481</v>
      </c>
      <c r="O1856" s="3">
        <f t="shared" si="950"/>
        <v>0.72916666666666574</v>
      </c>
      <c r="P1856" s="4">
        <f t="shared" si="951"/>
        <v>0.749999999999999</v>
      </c>
      <c r="Q1856" s="98" t="s">
        <v>36</v>
      </c>
      <c r="R1856" s="86" t="s">
        <v>1052</v>
      </c>
      <c r="S1856" s="5">
        <f t="shared" ref="S1856:S1858" si="954">SUM(P1856-O1856)</f>
        <v>2.0833333333333259E-2</v>
      </c>
    </row>
    <row r="1857" spans="1:19" ht="10.5" customHeight="1" outlineLevel="1" x14ac:dyDescent="0.2">
      <c r="B1857" s="16"/>
      <c r="C1857" s="16"/>
      <c r="D1857" s="16"/>
      <c r="E1857" s="16"/>
      <c r="F1857" s="16"/>
      <c r="G1857" s="16"/>
      <c r="H1857" s="16"/>
      <c r="I1857" s="16">
        <f t="shared" si="952"/>
        <v>2.0833333333333259E-2</v>
      </c>
      <c r="J1857" s="16"/>
      <c r="K1857" s="16"/>
      <c r="L1857" s="16"/>
      <c r="M1857" s="16"/>
      <c r="N1857" s="2">
        <f>N1838</f>
        <v>43481</v>
      </c>
      <c r="O1857" s="3">
        <f t="shared" si="950"/>
        <v>0.749999999999999</v>
      </c>
      <c r="P1857" s="4">
        <f t="shared" si="951"/>
        <v>0.77083333333333226</v>
      </c>
      <c r="Q1857" s="98" t="s">
        <v>36</v>
      </c>
      <c r="R1857" s="86" t="s">
        <v>1052</v>
      </c>
      <c r="S1857" s="5">
        <f t="shared" si="954"/>
        <v>2.0833333333333259E-2</v>
      </c>
    </row>
    <row r="1858" spans="1:19" ht="10.5" customHeight="1" outlineLevel="1" thickBot="1" x14ac:dyDescent="0.25">
      <c r="B1858" s="16"/>
      <c r="C1858" s="16"/>
      <c r="D1858" s="16"/>
      <c r="E1858" s="16"/>
      <c r="F1858" s="16"/>
      <c r="G1858" s="16"/>
      <c r="H1858" s="16"/>
      <c r="I1858" s="16">
        <f t="shared" si="952"/>
        <v>2.0833333333333259E-2</v>
      </c>
      <c r="J1858" s="16"/>
      <c r="K1858" s="16"/>
      <c r="L1858" s="16"/>
      <c r="M1858" s="16"/>
      <c r="N1858" s="2">
        <f>N1838</f>
        <v>43481</v>
      </c>
      <c r="O1858" s="3">
        <f t="shared" si="950"/>
        <v>0.77083333333333226</v>
      </c>
      <c r="P1858" s="4">
        <f t="shared" si="951"/>
        <v>0.79166666666666552</v>
      </c>
      <c r="Q1858" s="98" t="s">
        <v>36</v>
      </c>
      <c r="R1858" s="86" t="s">
        <v>1052</v>
      </c>
      <c r="S1858" s="5">
        <f t="shared" si="954"/>
        <v>2.0833333333333259E-2</v>
      </c>
    </row>
    <row r="1859" spans="1:19" ht="10.5" customHeight="1" outlineLevel="1" x14ac:dyDescent="0.2">
      <c r="A1859" s="17">
        <f t="shared" ref="A1859:M1859" si="955">SUM(A1839:A1858)</f>
        <v>0</v>
      </c>
      <c r="B1859" s="17">
        <f t="shared" si="955"/>
        <v>0</v>
      </c>
      <c r="C1859" s="17">
        <f t="shared" si="955"/>
        <v>0</v>
      </c>
      <c r="D1859" s="17">
        <f t="shared" si="955"/>
        <v>8.3333333333333259E-2</v>
      </c>
      <c r="E1859" s="17">
        <f t="shared" si="955"/>
        <v>0</v>
      </c>
      <c r="F1859" s="17">
        <f t="shared" si="955"/>
        <v>0</v>
      </c>
      <c r="G1859" s="17">
        <f t="shared" si="955"/>
        <v>0</v>
      </c>
      <c r="H1859" s="17">
        <f t="shared" si="955"/>
        <v>0</v>
      </c>
      <c r="I1859" s="17">
        <f t="shared" si="955"/>
        <v>0.33333333333333226</v>
      </c>
      <c r="J1859" s="17">
        <f t="shared" si="955"/>
        <v>0</v>
      </c>
      <c r="K1859" s="17">
        <f t="shared" si="955"/>
        <v>0</v>
      </c>
      <c r="L1859" s="17">
        <f t="shared" si="955"/>
        <v>0</v>
      </c>
      <c r="M1859" s="17">
        <f t="shared" si="955"/>
        <v>0</v>
      </c>
      <c r="N1859" s="55" t="b">
        <f>SUM(A1859:M1859) = S1859</f>
        <v>1</v>
      </c>
      <c r="O1859" s="23"/>
      <c r="P1859" s="23"/>
      <c r="Q1859" s="49"/>
      <c r="R1859" s="49"/>
      <c r="S1859" s="17">
        <f>SUM(S1839:S1858)</f>
        <v>0.41666666666666552</v>
      </c>
    </row>
    <row r="1860" spans="1:19" ht="10.5" customHeight="1" outlineLevel="1" x14ac:dyDescent="0.2">
      <c r="A1860" s="8">
        <f t="shared" ref="A1860:C1860" si="956">(A1859-INT(A1859))*24</f>
        <v>0</v>
      </c>
      <c r="B1860" s="8">
        <f t="shared" si="956"/>
        <v>0</v>
      </c>
      <c r="C1860" s="8">
        <f t="shared" si="956"/>
        <v>0</v>
      </c>
      <c r="D1860" s="18">
        <f>(D1859-INT(D1859))*24</f>
        <v>1.9999999999999982</v>
      </c>
      <c r="E1860" s="18">
        <f>(E1859-INT(E1859))*24</f>
        <v>0</v>
      </c>
      <c r="F1860" s="18">
        <f>(F1859-INT(F1859))*24</f>
        <v>0</v>
      </c>
      <c r="G1860" s="18">
        <f>(G1859-INT(G1859))*24</f>
        <v>0</v>
      </c>
      <c r="H1860" s="18">
        <f t="shared" ref="H1860:M1860" si="957">(H1859-INT(H1859))*24</f>
        <v>0</v>
      </c>
      <c r="I1860" s="18">
        <f t="shared" si="957"/>
        <v>7.9999999999999742</v>
      </c>
      <c r="J1860" s="18">
        <f t="shared" si="957"/>
        <v>0</v>
      </c>
      <c r="K1860" s="18">
        <f t="shared" si="957"/>
        <v>0</v>
      </c>
      <c r="L1860" s="18">
        <f t="shared" si="957"/>
        <v>0</v>
      </c>
      <c r="M1860" s="57">
        <f t="shared" si="957"/>
        <v>0</v>
      </c>
      <c r="N1860" s="26">
        <f>SUM(A1860:M1860)</f>
        <v>9.9999999999999716</v>
      </c>
      <c r="O1860" s="9"/>
      <c r="P1860" s="9"/>
      <c r="Q1860" s="50"/>
      <c r="R1860" s="50"/>
      <c r="S1860" s="52"/>
    </row>
    <row r="1861" spans="1:19" ht="10.5" customHeight="1" outlineLevel="1" thickBot="1" x14ac:dyDescent="0.25">
      <c r="A1861" s="15"/>
      <c r="B1861" s="11"/>
      <c r="C1861" s="11"/>
      <c r="D1861" s="20">
        <f>SUM(A1860:D1860)</f>
        <v>1.9999999999999982</v>
      </c>
      <c r="E1861" s="20">
        <f t="shared" ref="E1861:M1861" si="958">E1860</f>
        <v>0</v>
      </c>
      <c r="F1861" s="20">
        <f t="shared" si="958"/>
        <v>0</v>
      </c>
      <c r="G1861" s="20">
        <f t="shared" si="958"/>
        <v>0</v>
      </c>
      <c r="H1861" s="20">
        <f t="shared" si="958"/>
        <v>0</v>
      </c>
      <c r="I1861" s="20">
        <f t="shared" si="958"/>
        <v>7.9999999999999742</v>
      </c>
      <c r="J1861" s="20">
        <f t="shared" si="958"/>
        <v>0</v>
      </c>
      <c r="K1861" s="20">
        <f t="shared" si="958"/>
        <v>0</v>
      </c>
      <c r="L1861" s="20">
        <f t="shared" si="958"/>
        <v>0</v>
      </c>
      <c r="M1861" s="58">
        <f t="shared" si="958"/>
        <v>0</v>
      </c>
      <c r="N1861" s="60">
        <f>S1861</f>
        <v>0.41666666666666552</v>
      </c>
      <c r="O1861" s="12"/>
      <c r="P1861" s="12"/>
      <c r="Q1861" s="51"/>
      <c r="R1861" s="51"/>
      <c r="S1861" s="54">
        <f>SUM(S1859:S1860)</f>
        <v>0.41666666666666552</v>
      </c>
    </row>
    <row r="1862" spans="1:19" ht="10.5" customHeight="1" outlineLevel="1" thickBot="1" x14ac:dyDescent="0.25">
      <c r="A1862" s="39"/>
      <c r="B1862" s="40" t="s">
        <v>252</v>
      </c>
      <c r="C1862" s="40" t="s">
        <v>19</v>
      </c>
      <c r="D1862" s="40" t="s">
        <v>3</v>
      </c>
      <c r="E1862" s="59" t="s">
        <v>24</v>
      </c>
      <c r="F1862" s="40" t="s">
        <v>12</v>
      </c>
      <c r="G1862" s="39" t="s">
        <v>10</v>
      </c>
      <c r="H1862" s="39" t="s">
        <v>11</v>
      </c>
      <c r="I1862" s="39" t="s">
        <v>15</v>
      </c>
      <c r="J1862" s="39" t="s">
        <v>13</v>
      </c>
      <c r="K1862" s="39" t="s">
        <v>368</v>
      </c>
      <c r="L1862" s="39" t="s">
        <v>687</v>
      </c>
      <c r="M1862" s="59" t="s">
        <v>26</v>
      </c>
      <c r="N1862" s="56">
        <f>N1838+1</f>
        <v>43482</v>
      </c>
      <c r="O1862" s="4">
        <v>0.39583333333333331</v>
      </c>
      <c r="P1862" s="4">
        <f>O1862</f>
        <v>0.39583333333333331</v>
      </c>
      <c r="Q1862" s="47" t="s">
        <v>23</v>
      </c>
      <c r="R1862" s="86" t="s">
        <v>662</v>
      </c>
      <c r="S1862" s="5">
        <f t="shared" ref="S1862" si="959">SUM(P1862-O1862)</f>
        <v>0</v>
      </c>
    </row>
    <row r="1863" spans="1:19" ht="10.5" customHeight="1" outlineLevel="1" x14ac:dyDescent="0.2">
      <c r="B1863" s="16"/>
      <c r="C1863" s="13"/>
      <c r="D1863" s="16">
        <f>S1863</f>
        <v>2.0833333333333315E-2</v>
      </c>
      <c r="E1863" s="16"/>
      <c r="F1863" s="16"/>
      <c r="G1863" s="16"/>
      <c r="H1863" s="16"/>
      <c r="I1863" s="16"/>
      <c r="J1863" s="16"/>
      <c r="M1863" s="16"/>
      <c r="N1863" s="2">
        <f>N1862</f>
        <v>43482</v>
      </c>
      <c r="O1863" s="3">
        <f>SUM(P1862)</f>
        <v>0.39583333333333331</v>
      </c>
      <c r="P1863" s="4">
        <f>P1862+0.0208333333333333</f>
        <v>0.41666666666666663</v>
      </c>
      <c r="Q1863" s="98" t="s">
        <v>3</v>
      </c>
      <c r="R1863" s="86" t="s">
        <v>21</v>
      </c>
      <c r="S1863" s="5">
        <f t="shared" ref="S1863:S1865" si="960">SUM(P1863-O1863)</f>
        <v>2.0833333333333315E-2</v>
      </c>
    </row>
    <row r="1864" spans="1:19" ht="10.5" customHeight="1" outlineLevel="1" x14ac:dyDescent="0.2">
      <c r="B1864" s="16"/>
      <c r="C1864" s="13"/>
      <c r="D1864" s="16"/>
      <c r="E1864" s="16"/>
      <c r="F1864" s="16"/>
      <c r="G1864" s="16"/>
      <c r="H1864" s="16"/>
      <c r="I1864" s="16">
        <f>S1864</f>
        <v>2.0833333333333315E-2</v>
      </c>
      <c r="J1864" s="16"/>
      <c r="K1864" s="16"/>
      <c r="L1864" s="16"/>
      <c r="M1864" s="16"/>
      <c r="N1864" s="2">
        <f>N1862</f>
        <v>43482</v>
      </c>
      <c r="O1864" s="3">
        <f t="shared" ref="O1864:O1882" si="961">SUM(P1863)</f>
        <v>0.41666666666666663</v>
      </c>
      <c r="P1864" s="4">
        <f t="shared" ref="P1864:P1882" si="962">P1863+0.0208333333333333</f>
        <v>0.43749999999999994</v>
      </c>
      <c r="Q1864" s="98" t="s">
        <v>36</v>
      </c>
      <c r="R1864" s="86" t="s">
        <v>1052</v>
      </c>
      <c r="S1864" s="5">
        <f t="shared" si="960"/>
        <v>2.0833333333333315E-2</v>
      </c>
    </row>
    <row r="1865" spans="1:19" ht="10.5" customHeight="1" outlineLevel="1" x14ac:dyDescent="0.2">
      <c r="B1865" s="16"/>
      <c r="C1865" s="13"/>
      <c r="D1865" s="16"/>
      <c r="E1865" s="16"/>
      <c r="F1865" s="16"/>
      <c r="G1865" s="16"/>
      <c r="H1865" s="16"/>
      <c r="I1865" s="16">
        <f>S1865</f>
        <v>2.0833333333333315E-2</v>
      </c>
      <c r="J1865" s="16"/>
      <c r="K1865" s="16"/>
      <c r="L1865" s="16"/>
      <c r="M1865" s="13"/>
      <c r="N1865" s="2">
        <f>N1862</f>
        <v>43482</v>
      </c>
      <c r="O1865" s="3">
        <f t="shared" si="961"/>
        <v>0.43749999999999994</v>
      </c>
      <c r="P1865" s="4">
        <f t="shared" si="962"/>
        <v>0.45833333333333326</v>
      </c>
      <c r="Q1865" s="98" t="s">
        <v>36</v>
      </c>
      <c r="R1865" s="86" t="s">
        <v>1052</v>
      </c>
      <c r="S1865" s="5">
        <f t="shared" si="960"/>
        <v>2.0833333333333315E-2</v>
      </c>
    </row>
    <row r="1866" spans="1:19" ht="10.5" customHeight="1" outlineLevel="1" x14ac:dyDescent="0.2">
      <c r="B1866" s="16"/>
      <c r="C1866" s="16"/>
      <c r="D1866" s="16"/>
      <c r="E1866" s="16"/>
      <c r="F1866" s="16"/>
      <c r="G1866" s="16"/>
      <c r="H1866" s="16"/>
      <c r="I1866" s="16">
        <f>S1866</f>
        <v>2.0833333333333315E-2</v>
      </c>
      <c r="J1866" s="16"/>
      <c r="K1866" s="16"/>
      <c r="L1866" s="16"/>
      <c r="M1866" s="16"/>
      <c r="N1866" s="2">
        <f>N1862</f>
        <v>43482</v>
      </c>
      <c r="O1866" s="3">
        <f t="shared" si="961"/>
        <v>0.45833333333333326</v>
      </c>
      <c r="P1866" s="4">
        <f t="shared" si="962"/>
        <v>0.47916666666666657</v>
      </c>
      <c r="Q1866" s="98" t="s">
        <v>36</v>
      </c>
      <c r="R1866" s="86" t="s">
        <v>1052</v>
      </c>
      <c r="S1866" s="5">
        <f>SUM(P1866-O1866)</f>
        <v>2.0833333333333315E-2</v>
      </c>
    </row>
    <row r="1867" spans="1:19" ht="10.5" customHeight="1" outlineLevel="1" x14ac:dyDescent="0.2">
      <c r="B1867" s="16"/>
      <c r="C1867" s="16"/>
      <c r="D1867" s="16"/>
      <c r="E1867" s="16"/>
      <c r="F1867" s="16"/>
      <c r="G1867" s="16"/>
      <c r="H1867" s="16"/>
      <c r="I1867" s="16"/>
      <c r="J1867" s="16"/>
      <c r="K1867" s="16"/>
      <c r="L1867" s="16">
        <f>S1867</f>
        <v>2.0833333333333315E-2</v>
      </c>
      <c r="M1867" s="16"/>
      <c r="N1867" s="2">
        <f>N1862</f>
        <v>43482</v>
      </c>
      <c r="O1867" s="3">
        <f t="shared" si="961"/>
        <v>0.47916666666666657</v>
      </c>
      <c r="P1867" s="4">
        <f t="shared" si="962"/>
        <v>0.49999999999999989</v>
      </c>
      <c r="Q1867" s="176" t="s">
        <v>687</v>
      </c>
      <c r="R1867" s="86" t="s">
        <v>1062</v>
      </c>
      <c r="S1867" s="5">
        <f>SUM(P1867-O1867)</f>
        <v>2.0833333333333315E-2</v>
      </c>
    </row>
    <row r="1868" spans="1:19" ht="10.5" customHeight="1" outlineLevel="1" x14ac:dyDescent="0.2">
      <c r="B1868" s="16"/>
      <c r="C1868" s="13"/>
      <c r="D1868" s="16"/>
      <c r="E1868" s="16"/>
      <c r="F1868" s="16"/>
      <c r="G1868" s="16"/>
      <c r="H1868" s="16"/>
      <c r="I1868" s="16"/>
      <c r="J1868" s="16"/>
      <c r="K1868" s="16"/>
      <c r="L1868" s="16">
        <f>S1868</f>
        <v>2.0833333333333259E-2</v>
      </c>
      <c r="M1868" s="13"/>
      <c r="N1868" s="2">
        <f>N1862</f>
        <v>43482</v>
      </c>
      <c r="O1868" s="3">
        <f t="shared" si="961"/>
        <v>0.49999999999999989</v>
      </c>
      <c r="P1868" s="4">
        <f t="shared" si="962"/>
        <v>0.52083333333333315</v>
      </c>
      <c r="Q1868" s="176" t="s">
        <v>687</v>
      </c>
      <c r="R1868" s="86" t="s">
        <v>1062</v>
      </c>
      <c r="S1868" s="5">
        <f t="shared" ref="S1868:S1870" si="963">SUM(P1868-O1868)</f>
        <v>2.0833333333333259E-2</v>
      </c>
    </row>
    <row r="1869" spans="1:19" ht="10.5" customHeight="1" outlineLevel="1" x14ac:dyDescent="0.2">
      <c r="B1869" s="16"/>
      <c r="C1869" s="13"/>
      <c r="D1869" s="16"/>
      <c r="E1869" s="16"/>
      <c r="F1869" s="16"/>
      <c r="G1869" s="16"/>
      <c r="H1869" s="16"/>
      <c r="I1869" s="16"/>
      <c r="J1869" s="16"/>
      <c r="L1869" s="16">
        <f>S1869</f>
        <v>2.0833333333333259E-2</v>
      </c>
      <c r="M1869" s="16"/>
      <c r="N1869" s="2">
        <f>N1862</f>
        <v>43482</v>
      </c>
      <c r="O1869" s="3">
        <f t="shared" si="961"/>
        <v>0.52083333333333315</v>
      </c>
      <c r="P1869" s="4">
        <f t="shared" si="962"/>
        <v>0.54166666666666641</v>
      </c>
      <c r="Q1869" s="176" t="s">
        <v>687</v>
      </c>
      <c r="R1869" s="86" t="s">
        <v>1062</v>
      </c>
      <c r="S1869" s="5">
        <f t="shared" si="963"/>
        <v>2.0833333333333259E-2</v>
      </c>
    </row>
    <row r="1870" spans="1:19" ht="10.5" customHeight="1" outlineLevel="1" x14ac:dyDescent="0.2">
      <c r="B1870" s="16"/>
      <c r="C1870" s="13"/>
      <c r="D1870" s="16"/>
      <c r="E1870" s="16"/>
      <c r="F1870" s="16"/>
      <c r="G1870" s="16">
        <f>S1870</f>
        <v>2.0833333333333259E-2</v>
      </c>
      <c r="H1870" s="16"/>
      <c r="I1870" s="16"/>
      <c r="J1870" s="16"/>
      <c r="K1870" s="16"/>
      <c r="L1870" s="16"/>
      <c r="M1870" s="13"/>
      <c r="N1870" s="2">
        <f>N1862</f>
        <v>43482</v>
      </c>
      <c r="O1870" s="3">
        <f t="shared" si="961"/>
        <v>0.54166666666666641</v>
      </c>
      <c r="P1870" s="4">
        <f t="shared" si="962"/>
        <v>0.56249999999999967</v>
      </c>
      <c r="Q1870" s="176" t="s">
        <v>10</v>
      </c>
      <c r="R1870" s="86" t="s">
        <v>1064</v>
      </c>
      <c r="S1870" s="5">
        <f t="shared" si="963"/>
        <v>2.0833333333333259E-2</v>
      </c>
    </row>
    <row r="1871" spans="1:19" ht="10.5" customHeight="1" outlineLevel="1" x14ac:dyDescent="0.2">
      <c r="B1871" s="16"/>
      <c r="C1871" s="13"/>
      <c r="D1871" s="16"/>
      <c r="E1871" s="16"/>
      <c r="F1871" s="16"/>
      <c r="G1871" s="16">
        <f>S1871</f>
        <v>2.0833333333333259E-2</v>
      </c>
      <c r="H1871" s="16"/>
      <c r="I1871" s="16"/>
      <c r="J1871" s="16"/>
      <c r="K1871" s="16"/>
      <c r="L1871" s="16"/>
      <c r="M1871" s="13"/>
      <c r="N1871" s="2">
        <f>N1862</f>
        <v>43482</v>
      </c>
      <c r="O1871" s="3">
        <f t="shared" si="961"/>
        <v>0.56249999999999967</v>
      </c>
      <c r="P1871" s="4">
        <f t="shared" si="962"/>
        <v>0.58333333333333293</v>
      </c>
      <c r="Q1871" s="176" t="s">
        <v>10</v>
      </c>
      <c r="R1871" s="86" t="s">
        <v>1064</v>
      </c>
      <c r="S1871" s="5">
        <f>SUM(P1871-O1871)</f>
        <v>2.0833333333333259E-2</v>
      </c>
    </row>
    <row r="1872" spans="1:19" ht="10.5" customHeight="1" outlineLevel="1" x14ac:dyDescent="0.2">
      <c r="B1872" s="16"/>
      <c r="C1872" s="16"/>
      <c r="D1872" s="16"/>
      <c r="E1872" s="16"/>
      <c r="F1872" s="16"/>
      <c r="G1872" s="16">
        <f>S1872</f>
        <v>2.0833333333333259E-2</v>
      </c>
      <c r="H1872" s="16"/>
      <c r="I1872" s="16"/>
      <c r="J1872" s="16"/>
      <c r="K1872" s="16"/>
      <c r="L1872" s="16"/>
      <c r="M1872" s="16"/>
      <c r="N1872" s="2">
        <f>N1862</f>
        <v>43482</v>
      </c>
      <c r="O1872" s="3">
        <f t="shared" si="961"/>
        <v>0.58333333333333293</v>
      </c>
      <c r="P1872" s="4">
        <f t="shared" si="962"/>
        <v>0.60416666666666619</v>
      </c>
      <c r="Q1872" s="176" t="s">
        <v>10</v>
      </c>
      <c r="R1872" s="86" t="s">
        <v>1064</v>
      </c>
      <c r="S1872" s="5">
        <f>SUM(P1872-O1872)</f>
        <v>2.0833333333333259E-2</v>
      </c>
    </row>
    <row r="1873" spans="1:19" ht="10.5" customHeight="1" outlineLevel="1" x14ac:dyDescent="0.2">
      <c r="A1873" s="16"/>
      <c r="B1873" s="16"/>
      <c r="C1873" s="16"/>
      <c r="D1873" s="16"/>
      <c r="E1873" s="16"/>
      <c r="F1873" s="16"/>
      <c r="G1873" s="16">
        <f>S1873</f>
        <v>2.0833333333333259E-2</v>
      </c>
      <c r="H1873" s="16"/>
      <c r="I1873" s="16"/>
      <c r="J1873" s="16"/>
      <c r="K1873" s="16"/>
      <c r="L1873" s="16"/>
      <c r="M1873" s="16"/>
      <c r="N1873" s="2">
        <f>N1862</f>
        <v>43482</v>
      </c>
      <c r="O1873" s="3">
        <f t="shared" si="961"/>
        <v>0.60416666666666619</v>
      </c>
      <c r="P1873" s="4">
        <f t="shared" si="962"/>
        <v>0.62499999999999944</v>
      </c>
      <c r="Q1873" s="176" t="s">
        <v>10</v>
      </c>
      <c r="R1873" s="86" t="s">
        <v>1064</v>
      </c>
      <c r="S1873" s="5">
        <f>SUM(P1873-O1873)</f>
        <v>2.0833333333333259E-2</v>
      </c>
    </row>
    <row r="1874" spans="1:19" ht="10.5" customHeight="1" outlineLevel="1" x14ac:dyDescent="0.2">
      <c r="B1874" s="16"/>
      <c r="C1874" s="13"/>
      <c r="D1874" s="16"/>
      <c r="E1874" s="16"/>
      <c r="F1874" s="16"/>
      <c r="G1874" s="16"/>
      <c r="H1874" s="16"/>
      <c r="I1874" s="16"/>
      <c r="J1874" s="16"/>
      <c r="K1874" s="16"/>
      <c r="L1874" s="16">
        <f>S1874</f>
        <v>2.0833333333333259E-2</v>
      </c>
      <c r="M1874" s="16"/>
      <c r="N1874" s="2">
        <f>N1862</f>
        <v>43482</v>
      </c>
      <c r="O1874" s="3">
        <f t="shared" si="961"/>
        <v>0.62499999999999944</v>
      </c>
      <c r="P1874" s="4">
        <f t="shared" si="962"/>
        <v>0.6458333333333327</v>
      </c>
      <c r="Q1874" s="176" t="s">
        <v>687</v>
      </c>
      <c r="R1874" s="86" t="s">
        <v>1066</v>
      </c>
      <c r="S1874" s="5">
        <f>SUM(P1874-O1874)</f>
        <v>2.0833333333333259E-2</v>
      </c>
    </row>
    <row r="1875" spans="1:19" ht="10.5" customHeight="1" outlineLevel="1" x14ac:dyDescent="0.2">
      <c r="B1875" s="16"/>
      <c r="C1875" s="13"/>
      <c r="D1875" s="16"/>
      <c r="E1875" s="16"/>
      <c r="F1875" s="16"/>
      <c r="G1875" s="16">
        <f>S1875</f>
        <v>2.0833333333333259E-2</v>
      </c>
      <c r="H1875" s="16"/>
      <c r="I1875" s="16"/>
      <c r="J1875" s="16"/>
      <c r="K1875" s="16"/>
      <c r="L1875" s="16"/>
      <c r="M1875" s="16"/>
      <c r="N1875" s="2">
        <f>N1862</f>
        <v>43482</v>
      </c>
      <c r="O1875" s="3">
        <f t="shared" si="961"/>
        <v>0.6458333333333327</v>
      </c>
      <c r="P1875" s="4">
        <f t="shared" si="962"/>
        <v>0.66666666666666596</v>
      </c>
      <c r="Q1875" s="176" t="s">
        <v>10</v>
      </c>
      <c r="R1875" s="86" t="s">
        <v>1070</v>
      </c>
      <c r="S1875" s="5">
        <f t="shared" ref="S1875" si="964">SUM(P1875-O1875)</f>
        <v>2.0833333333333259E-2</v>
      </c>
    </row>
    <row r="1876" spans="1:19" ht="10.5" customHeight="1" outlineLevel="1" x14ac:dyDescent="0.2">
      <c r="B1876" s="16"/>
      <c r="C1876" s="13"/>
      <c r="D1876" s="16"/>
      <c r="E1876" s="16"/>
      <c r="F1876" s="16"/>
      <c r="G1876" s="16"/>
      <c r="H1876" s="16"/>
      <c r="I1876" s="16"/>
      <c r="J1876" s="16"/>
      <c r="K1876" s="16"/>
      <c r="L1876" s="16">
        <f>S1876</f>
        <v>2.0833333333333259E-2</v>
      </c>
      <c r="M1876" s="16"/>
      <c r="N1876" s="2">
        <f>N1862</f>
        <v>43482</v>
      </c>
      <c r="O1876" s="3">
        <f t="shared" si="961"/>
        <v>0.66666666666666596</v>
      </c>
      <c r="P1876" s="4">
        <f t="shared" si="962"/>
        <v>0.68749999999999922</v>
      </c>
      <c r="Q1876" s="176" t="s">
        <v>687</v>
      </c>
      <c r="R1876" s="86" t="s">
        <v>1062</v>
      </c>
      <c r="S1876" s="5">
        <f>SUM(P1876-O1876)</f>
        <v>2.0833333333333259E-2</v>
      </c>
    </row>
    <row r="1877" spans="1:19" ht="10.5" customHeight="1" outlineLevel="1" x14ac:dyDescent="0.2">
      <c r="B1877" s="16"/>
      <c r="C1877" s="13"/>
      <c r="D1877" s="16"/>
      <c r="E1877" s="16"/>
      <c r="F1877" s="16"/>
      <c r="G1877" s="16">
        <f t="shared" ref="G1877:G1882" si="965">S1877</f>
        <v>2.0833333333333259E-2</v>
      </c>
      <c r="H1877" s="16"/>
      <c r="I1877" s="16"/>
      <c r="J1877" s="16"/>
      <c r="K1877" s="16"/>
      <c r="L1877" s="16"/>
      <c r="M1877" s="16"/>
      <c r="N1877" s="2">
        <f>N1862</f>
        <v>43482</v>
      </c>
      <c r="O1877" s="3">
        <f t="shared" si="961"/>
        <v>0.68749999999999922</v>
      </c>
      <c r="P1877" s="4">
        <f t="shared" si="962"/>
        <v>0.70833333333333248</v>
      </c>
      <c r="Q1877" s="176" t="s">
        <v>10</v>
      </c>
      <c r="R1877" s="86" t="s">
        <v>1058</v>
      </c>
      <c r="S1877" s="5">
        <f t="shared" ref="S1877:S1882" si="966">SUM(P1877-O1877)</f>
        <v>2.0833333333333259E-2</v>
      </c>
    </row>
    <row r="1878" spans="1:19" ht="10.5" customHeight="1" outlineLevel="1" x14ac:dyDescent="0.2">
      <c r="B1878" s="16"/>
      <c r="C1878" s="13"/>
      <c r="D1878" s="16"/>
      <c r="E1878" s="16"/>
      <c r="F1878" s="16"/>
      <c r="G1878" s="16">
        <f t="shared" si="965"/>
        <v>2.0833333333333259E-2</v>
      </c>
      <c r="H1878" s="16"/>
      <c r="I1878" s="16"/>
      <c r="J1878" s="16"/>
      <c r="K1878" s="16"/>
      <c r="L1878" s="16"/>
      <c r="M1878" s="16"/>
      <c r="N1878" s="2">
        <f>N1862</f>
        <v>43482</v>
      </c>
      <c r="O1878" s="3">
        <f t="shared" si="961"/>
        <v>0.70833333333333248</v>
      </c>
      <c r="P1878" s="4">
        <f t="shared" si="962"/>
        <v>0.72916666666666574</v>
      </c>
      <c r="Q1878" s="176" t="s">
        <v>10</v>
      </c>
      <c r="R1878" s="14" t="s">
        <v>1071</v>
      </c>
      <c r="S1878" s="5">
        <f t="shared" si="966"/>
        <v>2.0833333333333259E-2</v>
      </c>
    </row>
    <row r="1879" spans="1:19" ht="10.5" customHeight="1" outlineLevel="1" x14ac:dyDescent="0.2">
      <c r="B1879" s="16"/>
      <c r="C1879" s="13"/>
      <c r="D1879" s="16"/>
      <c r="E1879" s="16"/>
      <c r="F1879" s="16"/>
      <c r="G1879" s="16">
        <f t="shared" si="965"/>
        <v>2.0833333333333259E-2</v>
      </c>
      <c r="H1879" s="16"/>
      <c r="I1879" s="16"/>
      <c r="J1879" s="16"/>
      <c r="K1879" s="16"/>
      <c r="L1879" s="16"/>
      <c r="M1879" s="16"/>
      <c r="N1879" s="2">
        <f>N1862</f>
        <v>43482</v>
      </c>
      <c r="O1879" s="3">
        <f t="shared" si="961"/>
        <v>0.72916666666666574</v>
      </c>
      <c r="P1879" s="4">
        <f t="shared" si="962"/>
        <v>0.749999999999999</v>
      </c>
      <c r="Q1879" s="176" t="s">
        <v>10</v>
      </c>
      <c r="R1879" s="14" t="s">
        <v>1071</v>
      </c>
      <c r="S1879" s="5">
        <f t="shared" si="966"/>
        <v>2.0833333333333259E-2</v>
      </c>
    </row>
    <row r="1880" spans="1:19" ht="10.5" customHeight="1" outlineLevel="1" x14ac:dyDescent="0.2">
      <c r="B1880" s="16"/>
      <c r="C1880" s="13"/>
      <c r="D1880" s="16"/>
      <c r="E1880" s="16"/>
      <c r="F1880" s="16"/>
      <c r="G1880" s="16">
        <f t="shared" si="965"/>
        <v>2.0833333333333259E-2</v>
      </c>
      <c r="H1880" s="16"/>
      <c r="I1880" s="16"/>
      <c r="J1880" s="16"/>
      <c r="K1880" s="16"/>
      <c r="L1880" s="16"/>
      <c r="M1880" s="16"/>
      <c r="N1880" s="2">
        <f>N1862</f>
        <v>43482</v>
      </c>
      <c r="O1880" s="3">
        <f t="shared" si="961"/>
        <v>0.749999999999999</v>
      </c>
      <c r="P1880" s="4">
        <f t="shared" si="962"/>
        <v>0.77083333333333226</v>
      </c>
      <c r="Q1880" s="176" t="s">
        <v>10</v>
      </c>
      <c r="R1880" s="14" t="s">
        <v>1071</v>
      </c>
      <c r="S1880" s="5">
        <f t="shared" si="966"/>
        <v>2.0833333333333259E-2</v>
      </c>
    </row>
    <row r="1881" spans="1:19" ht="10.5" customHeight="1" outlineLevel="1" x14ac:dyDescent="0.2">
      <c r="B1881" s="16"/>
      <c r="C1881" s="13"/>
      <c r="D1881" s="16"/>
      <c r="E1881" s="16"/>
      <c r="F1881" s="16"/>
      <c r="G1881" s="16">
        <f t="shared" si="965"/>
        <v>2.0833333333333259E-2</v>
      </c>
      <c r="H1881" s="16"/>
      <c r="I1881" s="16"/>
      <c r="J1881" s="16"/>
      <c r="K1881" s="16"/>
      <c r="L1881" s="16"/>
      <c r="M1881" s="16"/>
      <c r="N1881" s="2">
        <f>N1862</f>
        <v>43482</v>
      </c>
      <c r="O1881" s="3">
        <f t="shared" si="961"/>
        <v>0.77083333333333226</v>
      </c>
      <c r="P1881" s="4">
        <f t="shared" si="962"/>
        <v>0.79166666666666552</v>
      </c>
      <c r="Q1881" s="176" t="s">
        <v>10</v>
      </c>
      <c r="R1881" s="14" t="s">
        <v>1071</v>
      </c>
      <c r="S1881" s="5">
        <f t="shared" si="966"/>
        <v>2.0833333333333259E-2</v>
      </c>
    </row>
    <row r="1882" spans="1:19" ht="10.5" customHeight="1" outlineLevel="1" thickBot="1" x14ac:dyDescent="0.25">
      <c r="B1882" s="16"/>
      <c r="C1882" s="13"/>
      <c r="D1882" s="16"/>
      <c r="E1882" s="16"/>
      <c r="F1882" s="16"/>
      <c r="G1882" s="16">
        <f t="shared" si="965"/>
        <v>2.0833333333333259E-2</v>
      </c>
      <c r="H1882" s="16"/>
      <c r="I1882" s="16"/>
      <c r="J1882" s="16"/>
      <c r="K1882" s="16"/>
      <c r="L1882" s="16"/>
      <c r="M1882" s="16"/>
      <c r="N1882" s="2">
        <f>N1862</f>
        <v>43482</v>
      </c>
      <c r="O1882" s="3">
        <f t="shared" si="961"/>
        <v>0.79166666666666552</v>
      </c>
      <c r="P1882" s="4">
        <f t="shared" si="962"/>
        <v>0.81249999999999878</v>
      </c>
      <c r="Q1882" s="176" t="s">
        <v>10</v>
      </c>
      <c r="R1882" s="14" t="s">
        <v>1071</v>
      </c>
      <c r="S1882" s="5">
        <f t="shared" si="966"/>
        <v>2.0833333333333259E-2</v>
      </c>
    </row>
    <row r="1883" spans="1:19" ht="10.5" customHeight="1" outlineLevel="1" x14ac:dyDescent="0.2">
      <c r="A1883" s="17">
        <f t="shared" ref="A1883:M1883" si="967">SUM(A1863:A1882)</f>
        <v>0</v>
      </c>
      <c r="B1883" s="17">
        <f t="shared" si="967"/>
        <v>0</v>
      </c>
      <c r="C1883" s="17">
        <f t="shared" si="967"/>
        <v>0</v>
      </c>
      <c r="D1883" s="17">
        <f t="shared" si="967"/>
        <v>2.0833333333333315E-2</v>
      </c>
      <c r="E1883" s="17">
        <f t="shared" si="967"/>
        <v>0</v>
      </c>
      <c r="F1883" s="17">
        <f t="shared" si="967"/>
        <v>0</v>
      </c>
      <c r="G1883" s="17">
        <f t="shared" si="967"/>
        <v>0.22916666666666585</v>
      </c>
      <c r="H1883" s="17">
        <f t="shared" si="967"/>
        <v>0</v>
      </c>
      <c r="I1883" s="17">
        <f t="shared" si="967"/>
        <v>6.2499999999999944E-2</v>
      </c>
      <c r="J1883" s="17">
        <f t="shared" si="967"/>
        <v>0</v>
      </c>
      <c r="K1883" s="17">
        <f t="shared" si="967"/>
        <v>0</v>
      </c>
      <c r="L1883" s="17">
        <f t="shared" si="967"/>
        <v>0.10416666666666635</v>
      </c>
      <c r="M1883" s="17">
        <f t="shared" si="967"/>
        <v>0</v>
      </c>
      <c r="N1883" s="55" t="b">
        <f>SUM(A1883:M1883) = S1883</f>
        <v>1</v>
      </c>
      <c r="O1883" s="23"/>
      <c r="P1883" s="23"/>
      <c r="Q1883" s="49"/>
      <c r="R1883" s="49"/>
      <c r="S1883" s="17">
        <f>SUM(S1863:S1882)</f>
        <v>0.41666666666666546</v>
      </c>
    </row>
    <row r="1884" spans="1:19" ht="10.5" customHeight="1" outlineLevel="1" x14ac:dyDescent="0.2">
      <c r="A1884" s="8">
        <f t="shared" ref="A1884:C1884" si="968">(A1883-INT(A1883))*24</f>
        <v>0</v>
      </c>
      <c r="B1884" s="8">
        <f t="shared" si="968"/>
        <v>0</v>
      </c>
      <c r="C1884" s="8">
        <f t="shared" si="968"/>
        <v>0</v>
      </c>
      <c r="D1884" s="18">
        <f>(D1883-INT(D1883))*24</f>
        <v>0.49999999999999956</v>
      </c>
      <c r="E1884" s="18">
        <f>(E1883-INT(E1883))*24</f>
        <v>0</v>
      </c>
      <c r="F1884" s="18">
        <f>(F1883-INT(F1883))*24</f>
        <v>0</v>
      </c>
      <c r="G1884" s="18">
        <f>(G1883-INT(G1883))*24</f>
        <v>5.4999999999999805</v>
      </c>
      <c r="H1884" s="18">
        <f t="shared" ref="H1884:M1884" si="969">(H1883-INT(H1883))*24</f>
        <v>0</v>
      </c>
      <c r="I1884" s="18">
        <f t="shared" si="969"/>
        <v>1.4999999999999987</v>
      </c>
      <c r="J1884" s="18">
        <f t="shared" si="969"/>
        <v>0</v>
      </c>
      <c r="K1884" s="18">
        <f t="shared" si="969"/>
        <v>0</v>
      </c>
      <c r="L1884" s="18">
        <f t="shared" si="969"/>
        <v>2.4999999999999925</v>
      </c>
      <c r="M1884" s="57">
        <f t="shared" si="969"/>
        <v>0</v>
      </c>
      <c r="N1884" s="26">
        <f>SUM(A1884:M1884)</f>
        <v>9.9999999999999716</v>
      </c>
      <c r="O1884" s="24"/>
      <c r="P1884" s="24"/>
      <c r="Q1884" s="50"/>
      <c r="R1884" s="50"/>
      <c r="S1884" s="52"/>
    </row>
    <row r="1885" spans="1:19" ht="10.5" customHeight="1" outlineLevel="1" thickBot="1" x14ac:dyDescent="0.25">
      <c r="A1885" s="27"/>
      <c r="B1885" s="19"/>
      <c r="C1885" s="19"/>
      <c r="D1885" s="20">
        <f>SUM(A1884:D1884)</f>
        <v>0.49999999999999956</v>
      </c>
      <c r="E1885" s="20">
        <f t="shared" ref="E1885:M1885" si="970">E1884</f>
        <v>0</v>
      </c>
      <c r="F1885" s="20">
        <f t="shared" si="970"/>
        <v>0</v>
      </c>
      <c r="G1885" s="20">
        <f t="shared" si="970"/>
        <v>5.4999999999999805</v>
      </c>
      <c r="H1885" s="20">
        <f t="shared" si="970"/>
        <v>0</v>
      </c>
      <c r="I1885" s="20">
        <f t="shared" si="970"/>
        <v>1.4999999999999987</v>
      </c>
      <c r="J1885" s="20">
        <f t="shared" si="970"/>
        <v>0</v>
      </c>
      <c r="K1885" s="20">
        <f t="shared" si="970"/>
        <v>0</v>
      </c>
      <c r="L1885" s="20">
        <f t="shared" si="970"/>
        <v>2.4999999999999925</v>
      </c>
      <c r="M1885" s="58">
        <f t="shared" si="970"/>
        <v>0</v>
      </c>
      <c r="N1885" s="60">
        <f>S1885</f>
        <v>0.41666666666666546</v>
      </c>
      <c r="O1885" s="25"/>
      <c r="P1885" s="25"/>
      <c r="Q1885" s="51"/>
      <c r="R1885" s="51"/>
      <c r="S1885" s="54">
        <f>SUM(S1883:S1884)</f>
        <v>0.41666666666666546</v>
      </c>
    </row>
    <row r="1886" spans="1:19" ht="10.5" customHeight="1" outlineLevel="1" thickBot="1" x14ac:dyDescent="0.25">
      <c r="A1886" s="39"/>
      <c r="B1886" s="40" t="s">
        <v>252</v>
      </c>
      <c r="C1886" s="40" t="s">
        <v>19</v>
      </c>
      <c r="D1886" s="40" t="s">
        <v>3</v>
      </c>
      <c r="E1886" s="59" t="s">
        <v>24</v>
      </c>
      <c r="F1886" s="40" t="s">
        <v>12</v>
      </c>
      <c r="G1886" s="39" t="s">
        <v>10</v>
      </c>
      <c r="H1886" s="39" t="s">
        <v>11</v>
      </c>
      <c r="I1886" s="39" t="s">
        <v>15</v>
      </c>
      <c r="J1886" s="39" t="s">
        <v>13</v>
      </c>
      <c r="K1886" s="39" t="s">
        <v>368</v>
      </c>
      <c r="L1886" s="39" t="s">
        <v>687</v>
      </c>
      <c r="M1886" s="59" t="s">
        <v>26</v>
      </c>
      <c r="N1886" s="56">
        <f>N1862+1</f>
        <v>43483</v>
      </c>
      <c r="O1886" s="4">
        <v>0.39583333333333331</v>
      </c>
      <c r="P1886" s="4">
        <f>O1886</f>
        <v>0.39583333333333331</v>
      </c>
      <c r="Q1886" s="47" t="s">
        <v>23</v>
      </c>
      <c r="R1886" s="86" t="s">
        <v>662</v>
      </c>
      <c r="S1886" s="5">
        <f t="shared" ref="S1886" si="971">SUM(P1886-O1886)</f>
        <v>0</v>
      </c>
    </row>
    <row r="1887" spans="1:19" ht="10.5" customHeight="1" outlineLevel="1" x14ac:dyDescent="0.2">
      <c r="B1887" s="16"/>
      <c r="C1887" s="13"/>
      <c r="D1887" s="16"/>
      <c r="E1887" s="16"/>
      <c r="F1887" s="16"/>
      <c r="G1887" s="16"/>
      <c r="H1887" s="16">
        <f>S1887</f>
        <v>2.0833333333333315E-2</v>
      </c>
      <c r="J1887" s="16"/>
      <c r="M1887" s="16"/>
      <c r="N1887" s="2">
        <f>N1886</f>
        <v>43483</v>
      </c>
      <c r="O1887" s="3">
        <f>SUM(P1886)</f>
        <v>0.39583333333333331</v>
      </c>
      <c r="P1887" s="4">
        <f>P1886+0.0208333333333333</f>
        <v>0.41666666666666663</v>
      </c>
      <c r="Q1887" s="98" t="s">
        <v>11</v>
      </c>
      <c r="R1887" s="86" t="s">
        <v>1072</v>
      </c>
      <c r="S1887" s="5">
        <f t="shared" ref="S1887:S1888" si="972">SUM(P1887-O1887)</f>
        <v>2.0833333333333315E-2</v>
      </c>
    </row>
    <row r="1888" spans="1:19" ht="10.5" customHeight="1" outlineLevel="1" x14ac:dyDescent="0.2">
      <c r="B1888" s="16"/>
      <c r="C1888" s="13"/>
      <c r="D1888" s="16"/>
      <c r="E1888" s="16"/>
      <c r="F1888" s="16"/>
      <c r="G1888" s="16">
        <f>S1888</f>
        <v>2.0833333333333315E-2</v>
      </c>
      <c r="H1888" s="16"/>
      <c r="I1888" s="16"/>
      <c r="J1888" s="16"/>
      <c r="K1888" s="16"/>
      <c r="M1888" s="16"/>
      <c r="N1888" s="2">
        <f>N1886</f>
        <v>43483</v>
      </c>
      <c r="O1888" s="3">
        <f t="shared" ref="O1888:O1903" si="973">SUM(P1887)</f>
        <v>0.41666666666666663</v>
      </c>
      <c r="P1888" s="4">
        <f t="shared" ref="P1888:P1903" si="974">P1887+0.0208333333333333</f>
        <v>0.43749999999999994</v>
      </c>
      <c r="Q1888" s="176" t="s">
        <v>10</v>
      </c>
      <c r="R1888" s="14" t="s">
        <v>1071</v>
      </c>
      <c r="S1888" s="5">
        <f t="shared" si="972"/>
        <v>2.0833333333333315E-2</v>
      </c>
    </row>
    <row r="1889" spans="1:19" ht="10.5" customHeight="1" outlineLevel="1" x14ac:dyDescent="0.2">
      <c r="B1889" s="16"/>
      <c r="C1889" s="13"/>
      <c r="D1889" s="5"/>
      <c r="E1889" s="16"/>
      <c r="F1889" s="16"/>
      <c r="G1889" s="16"/>
      <c r="H1889" s="16"/>
      <c r="I1889" s="16">
        <f>S1889</f>
        <v>2.0833333333333315E-2</v>
      </c>
      <c r="J1889" s="16"/>
      <c r="K1889" s="16"/>
      <c r="L1889" s="16"/>
      <c r="M1889" s="13"/>
      <c r="N1889" s="2">
        <f>N1886</f>
        <v>43483</v>
      </c>
      <c r="O1889" s="3">
        <f t="shared" si="973"/>
        <v>0.43749999999999994</v>
      </c>
      <c r="P1889" s="4">
        <f t="shared" si="974"/>
        <v>0.45833333333333326</v>
      </c>
      <c r="Q1889" s="98" t="s">
        <v>36</v>
      </c>
      <c r="R1889" s="86" t="s">
        <v>1073</v>
      </c>
      <c r="S1889" s="5">
        <f>SUM(P1889-O1889)</f>
        <v>2.0833333333333315E-2</v>
      </c>
    </row>
    <row r="1890" spans="1:19" ht="10.5" customHeight="1" outlineLevel="1" x14ac:dyDescent="0.2">
      <c r="B1890" s="16"/>
      <c r="C1890" s="13"/>
      <c r="D1890" s="16"/>
      <c r="E1890" s="16"/>
      <c r="F1890" s="16"/>
      <c r="G1890" s="16"/>
      <c r="H1890" s="16"/>
      <c r="I1890" s="16">
        <f>S1890</f>
        <v>2.0833333333333315E-2</v>
      </c>
      <c r="J1890" s="16"/>
      <c r="K1890" s="16"/>
      <c r="L1890" s="16"/>
      <c r="M1890" s="16"/>
      <c r="N1890" s="2">
        <f>N1886</f>
        <v>43483</v>
      </c>
      <c r="O1890" s="3">
        <f t="shared" si="973"/>
        <v>0.45833333333333326</v>
      </c>
      <c r="P1890" s="4">
        <f t="shared" si="974"/>
        <v>0.47916666666666657</v>
      </c>
      <c r="Q1890" s="98" t="s">
        <v>36</v>
      </c>
      <c r="R1890" s="86" t="s">
        <v>959</v>
      </c>
      <c r="S1890" s="5">
        <f>SUM(P1890-O1890)</f>
        <v>2.0833333333333315E-2</v>
      </c>
    </row>
    <row r="1891" spans="1:19" ht="10.5" customHeight="1" outlineLevel="1" x14ac:dyDescent="0.2">
      <c r="B1891" s="16"/>
      <c r="C1891" s="13"/>
      <c r="D1891" s="16"/>
      <c r="E1891" s="16"/>
      <c r="F1891" s="16"/>
      <c r="G1891" s="16"/>
      <c r="H1891" s="16"/>
      <c r="I1891" s="16">
        <f>S1891</f>
        <v>2.0833333333333315E-2</v>
      </c>
      <c r="J1891" s="16"/>
      <c r="K1891" s="16"/>
      <c r="L1891" s="16"/>
      <c r="M1891" s="16"/>
      <c r="N1891" s="2">
        <f>N1886</f>
        <v>43483</v>
      </c>
      <c r="O1891" s="3">
        <f t="shared" si="973"/>
        <v>0.47916666666666657</v>
      </c>
      <c r="P1891" s="4">
        <f t="shared" si="974"/>
        <v>0.49999999999999989</v>
      </c>
      <c r="Q1891" s="98" t="s">
        <v>36</v>
      </c>
      <c r="R1891" s="86" t="s">
        <v>959</v>
      </c>
      <c r="S1891" s="5">
        <f>SUM(P1891-O1891)</f>
        <v>2.0833333333333315E-2</v>
      </c>
    </row>
    <row r="1892" spans="1:19" ht="10.5" customHeight="1" outlineLevel="1" x14ac:dyDescent="0.2">
      <c r="B1892" s="16"/>
      <c r="C1892" s="13"/>
      <c r="D1892" s="16"/>
      <c r="E1892" s="16"/>
      <c r="F1892" s="16"/>
      <c r="G1892" s="16"/>
      <c r="H1892" s="16"/>
      <c r="I1892" s="16">
        <f>S1892</f>
        <v>2.0833333333333259E-2</v>
      </c>
      <c r="J1892" s="16"/>
      <c r="K1892" s="16"/>
      <c r="L1892" s="16"/>
      <c r="M1892" s="16"/>
      <c r="N1892" s="2">
        <f>N1886</f>
        <v>43483</v>
      </c>
      <c r="O1892" s="3">
        <f t="shared" si="973"/>
        <v>0.49999999999999989</v>
      </c>
      <c r="P1892" s="4">
        <f t="shared" si="974"/>
        <v>0.52083333333333315</v>
      </c>
      <c r="Q1892" s="98" t="s">
        <v>36</v>
      </c>
      <c r="R1892" s="86" t="s">
        <v>959</v>
      </c>
      <c r="S1892" s="5">
        <f>SUM(P1892-O1892)</f>
        <v>2.0833333333333259E-2</v>
      </c>
    </row>
    <row r="1893" spans="1:19" ht="10.5" customHeight="1" outlineLevel="1" x14ac:dyDescent="0.2">
      <c r="B1893" s="16"/>
      <c r="C1893" s="13"/>
      <c r="D1893" s="16"/>
      <c r="E1893" s="16"/>
      <c r="F1893" s="16"/>
      <c r="G1893" s="16">
        <f>S1893</f>
        <v>2.0833333333333259E-2</v>
      </c>
      <c r="H1893" s="16"/>
      <c r="I1893" s="16"/>
      <c r="J1893" s="16"/>
      <c r="K1893" s="16"/>
      <c r="L1893" s="16"/>
      <c r="M1893" s="16"/>
      <c r="N1893" s="2">
        <f>N1886</f>
        <v>43483</v>
      </c>
      <c r="O1893" s="3">
        <f t="shared" si="973"/>
        <v>0.52083333333333315</v>
      </c>
      <c r="P1893" s="4">
        <f t="shared" si="974"/>
        <v>0.54166666666666641</v>
      </c>
      <c r="Q1893" s="176" t="s">
        <v>10</v>
      </c>
      <c r="R1893" s="14" t="s">
        <v>1071</v>
      </c>
      <c r="S1893" s="5">
        <f t="shared" ref="S1893:S1894" si="975">SUM(P1893-O1893)</f>
        <v>2.0833333333333259E-2</v>
      </c>
    </row>
    <row r="1894" spans="1:19" ht="10.5" customHeight="1" outlineLevel="1" x14ac:dyDescent="0.2">
      <c r="B1894" s="16"/>
      <c r="C1894" s="13"/>
      <c r="D1894" s="16"/>
      <c r="E1894" s="16"/>
      <c r="F1894" s="16"/>
      <c r="G1894" s="16">
        <f>S1894</f>
        <v>2.0833333333333259E-2</v>
      </c>
      <c r="H1894" s="16"/>
      <c r="I1894" s="16"/>
      <c r="J1894" s="16"/>
      <c r="L1894" s="16"/>
      <c r="M1894" s="16"/>
      <c r="N1894" s="2">
        <f>N1886</f>
        <v>43483</v>
      </c>
      <c r="O1894" s="3">
        <f t="shared" si="973"/>
        <v>0.54166666666666641</v>
      </c>
      <c r="P1894" s="4">
        <f t="shared" si="974"/>
        <v>0.56249999999999967</v>
      </c>
      <c r="Q1894" s="176" t="s">
        <v>10</v>
      </c>
      <c r="R1894" s="14" t="s">
        <v>1071</v>
      </c>
      <c r="S1894" s="5">
        <f t="shared" si="975"/>
        <v>2.0833333333333259E-2</v>
      </c>
    </row>
    <row r="1895" spans="1:19" ht="10.5" customHeight="1" outlineLevel="1" x14ac:dyDescent="0.2">
      <c r="B1895" s="16"/>
      <c r="C1895" s="13"/>
      <c r="D1895" s="16"/>
      <c r="E1895" s="16"/>
      <c r="F1895" s="16"/>
      <c r="G1895" s="16"/>
      <c r="H1895" s="16"/>
      <c r="I1895" s="16">
        <f>S1895</f>
        <v>2.0833333333333259E-2</v>
      </c>
      <c r="J1895" s="16"/>
      <c r="K1895" s="16"/>
      <c r="L1895" s="16"/>
      <c r="M1895" s="16"/>
      <c r="N1895" s="2">
        <f>N1886</f>
        <v>43483</v>
      </c>
      <c r="O1895" s="3">
        <f t="shared" si="973"/>
        <v>0.56249999999999967</v>
      </c>
      <c r="P1895" s="4">
        <f t="shared" si="974"/>
        <v>0.58333333333333293</v>
      </c>
      <c r="Q1895" s="98" t="s">
        <v>36</v>
      </c>
      <c r="R1895" s="86" t="s">
        <v>959</v>
      </c>
      <c r="S1895" s="5">
        <f>SUM(P1895-O1895)</f>
        <v>2.0833333333333259E-2</v>
      </c>
    </row>
    <row r="1896" spans="1:19" ht="10.5" customHeight="1" outlineLevel="1" x14ac:dyDescent="0.2">
      <c r="B1896" s="16"/>
      <c r="C1896" s="16"/>
      <c r="D1896" s="16"/>
      <c r="E1896" s="16"/>
      <c r="F1896" s="16"/>
      <c r="G1896" s="16"/>
      <c r="H1896" s="16"/>
      <c r="I1896" s="16">
        <f>S1896</f>
        <v>2.0833333333333259E-2</v>
      </c>
      <c r="J1896" s="16"/>
      <c r="K1896" s="16"/>
      <c r="L1896" s="16"/>
      <c r="M1896" s="16"/>
      <c r="N1896" s="2">
        <f>N1886</f>
        <v>43483</v>
      </c>
      <c r="O1896" s="3">
        <f t="shared" si="973"/>
        <v>0.58333333333333293</v>
      </c>
      <c r="P1896" s="4">
        <f t="shared" si="974"/>
        <v>0.60416666666666619</v>
      </c>
      <c r="Q1896" s="98" t="s">
        <v>36</v>
      </c>
      <c r="R1896" s="86" t="s">
        <v>959</v>
      </c>
      <c r="S1896" s="5">
        <f>SUM(P1896-O1896)</f>
        <v>2.0833333333333259E-2</v>
      </c>
    </row>
    <row r="1897" spans="1:19" ht="10.5" customHeight="1" outlineLevel="1" x14ac:dyDescent="0.2">
      <c r="B1897" s="16"/>
      <c r="C1897" s="16"/>
      <c r="D1897" s="16"/>
      <c r="E1897" s="16"/>
      <c r="F1897" s="16"/>
      <c r="G1897" s="16">
        <f t="shared" ref="G1897:G1903" si="976">S1897</f>
        <v>2.0833333333333259E-2</v>
      </c>
      <c r="H1897" s="16"/>
      <c r="I1897" s="16"/>
      <c r="J1897" s="16"/>
      <c r="K1897" s="16"/>
      <c r="L1897" s="16"/>
      <c r="M1897" s="16"/>
      <c r="N1897" s="2">
        <f>N1886</f>
        <v>43483</v>
      </c>
      <c r="O1897" s="3">
        <f t="shared" si="973"/>
        <v>0.60416666666666619</v>
      </c>
      <c r="P1897" s="4">
        <f t="shared" si="974"/>
        <v>0.62499999999999944</v>
      </c>
      <c r="Q1897" s="176" t="s">
        <v>10</v>
      </c>
      <c r="R1897" s="86" t="s">
        <v>1074</v>
      </c>
      <c r="S1897" s="5">
        <f t="shared" ref="S1897:S1899" si="977">SUM(P1897-O1897)</f>
        <v>2.0833333333333259E-2</v>
      </c>
    </row>
    <row r="1898" spans="1:19" ht="10.5" customHeight="1" outlineLevel="1" x14ac:dyDescent="0.2">
      <c r="B1898" s="16"/>
      <c r="C1898" s="16"/>
      <c r="D1898" s="16"/>
      <c r="E1898" s="16"/>
      <c r="F1898" s="16"/>
      <c r="G1898" s="16">
        <f t="shared" si="976"/>
        <v>2.0833333333333259E-2</v>
      </c>
      <c r="H1898" s="16"/>
      <c r="I1898" s="16"/>
      <c r="J1898" s="16"/>
      <c r="K1898" s="16"/>
      <c r="L1898" s="16"/>
      <c r="M1898" s="16"/>
      <c r="N1898" s="2">
        <f>N1886</f>
        <v>43483</v>
      </c>
      <c r="O1898" s="3">
        <f t="shared" si="973"/>
        <v>0.62499999999999944</v>
      </c>
      <c r="P1898" s="4">
        <f t="shared" si="974"/>
        <v>0.6458333333333327</v>
      </c>
      <c r="Q1898" s="176" t="s">
        <v>10</v>
      </c>
      <c r="R1898" s="86" t="s">
        <v>1074</v>
      </c>
      <c r="S1898" s="5">
        <f t="shared" si="977"/>
        <v>2.0833333333333259E-2</v>
      </c>
    </row>
    <row r="1899" spans="1:19" ht="10.5" customHeight="1" outlineLevel="1" x14ac:dyDescent="0.2">
      <c r="B1899" s="16"/>
      <c r="C1899" s="16"/>
      <c r="D1899" s="16"/>
      <c r="E1899" s="16"/>
      <c r="F1899" s="16"/>
      <c r="G1899" s="16">
        <f t="shared" si="976"/>
        <v>2.0833333333333259E-2</v>
      </c>
      <c r="H1899" s="16"/>
      <c r="I1899" s="16"/>
      <c r="J1899" s="16"/>
      <c r="K1899" s="16"/>
      <c r="L1899" s="16"/>
      <c r="M1899" s="16"/>
      <c r="N1899" s="2">
        <f>N1886</f>
        <v>43483</v>
      </c>
      <c r="O1899" s="3">
        <f t="shared" si="973"/>
        <v>0.6458333333333327</v>
      </c>
      <c r="P1899" s="4">
        <f t="shared" si="974"/>
        <v>0.66666666666666596</v>
      </c>
      <c r="Q1899" s="176" t="s">
        <v>10</v>
      </c>
      <c r="R1899" s="86" t="s">
        <v>1074</v>
      </c>
      <c r="S1899" s="5">
        <f t="shared" si="977"/>
        <v>2.0833333333333259E-2</v>
      </c>
    </row>
    <row r="1900" spans="1:19" ht="10.5" customHeight="1" outlineLevel="1" x14ac:dyDescent="0.2">
      <c r="B1900" s="16"/>
      <c r="C1900" s="16"/>
      <c r="D1900" s="16"/>
      <c r="E1900" s="16"/>
      <c r="F1900" s="16"/>
      <c r="G1900" s="16">
        <f t="shared" si="976"/>
        <v>2.0833333333333259E-2</v>
      </c>
      <c r="H1900" s="16"/>
      <c r="I1900" s="16"/>
      <c r="J1900" s="16"/>
      <c r="K1900" s="16"/>
      <c r="L1900" s="16"/>
      <c r="M1900" s="16"/>
      <c r="N1900" s="2">
        <f>N1886</f>
        <v>43483</v>
      </c>
      <c r="O1900" s="3">
        <f t="shared" si="973"/>
        <v>0.66666666666666596</v>
      </c>
      <c r="P1900" s="4">
        <f t="shared" si="974"/>
        <v>0.68749999999999922</v>
      </c>
      <c r="Q1900" s="176" t="s">
        <v>10</v>
      </c>
      <c r="R1900" s="86" t="s">
        <v>1082</v>
      </c>
      <c r="S1900" s="5">
        <f>SUM(P1900-O1900)</f>
        <v>2.0833333333333259E-2</v>
      </c>
    </row>
    <row r="1901" spans="1:19" ht="10.5" customHeight="1" outlineLevel="1" x14ac:dyDescent="0.2">
      <c r="B1901" s="16"/>
      <c r="C1901" s="16"/>
      <c r="D1901" s="16"/>
      <c r="E1901" s="16"/>
      <c r="F1901" s="16"/>
      <c r="G1901" s="16">
        <f t="shared" si="976"/>
        <v>2.0833333333333259E-2</v>
      </c>
      <c r="H1901" s="16"/>
      <c r="I1901" s="16"/>
      <c r="J1901" s="16"/>
      <c r="K1901" s="16"/>
      <c r="L1901" s="16"/>
      <c r="M1901" s="16"/>
      <c r="N1901" s="2">
        <f>N1886</f>
        <v>43483</v>
      </c>
      <c r="O1901" s="3">
        <f t="shared" si="973"/>
        <v>0.68749999999999922</v>
      </c>
      <c r="P1901" s="4">
        <f t="shared" si="974"/>
        <v>0.70833333333333248</v>
      </c>
      <c r="Q1901" s="176" t="s">
        <v>10</v>
      </c>
      <c r="R1901" s="86" t="s">
        <v>1082</v>
      </c>
      <c r="S1901" s="5">
        <f>SUM(P1901-O1901)</f>
        <v>2.0833333333333259E-2</v>
      </c>
    </row>
    <row r="1902" spans="1:19" ht="10.5" customHeight="1" outlineLevel="1" x14ac:dyDescent="0.2">
      <c r="B1902" s="16"/>
      <c r="C1902" s="16"/>
      <c r="D1902" s="16"/>
      <c r="E1902" s="16"/>
      <c r="F1902" s="16"/>
      <c r="G1902" s="16">
        <f t="shared" si="976"/>
        <v>2.0833333333333259E-2</v>
      </c>
      <c r="H1902" s="16"/>
      <c r="I1902" s="16"/>
      <c r="J1902" s="16"/>
      <c r="K1902" s="16"/>
      <c r="L1902" s="16"/>
      <c r="M1902" s="16"/>
      <c r="N1902" s="2">
        <f>N1886</f>
        <v>43483</v>
      </c>
      <c r="O1902" s="3">
        <f t="shared" si="973"/>
        <v>0.70833333333333248</v>
      </c>
      <c r="P1902" s="4">
        <f t="shared" si="974"/>
        <v>0.72916666666666574</v>
      </c>
      <c r="Q1902" s="176" t="s">
        <v>10</v>
      </c>
      <c r="R1902" s="86" t="s">
        <v>1082</v>
      </c>
      <c r="S1902" s="5">
        <f>SUM(P1902-O1902)</f>
        <v>2.0833333333333259E-2</v>
      </c>
    </row>
    <row r="1903" spans="1:19" ht="10.5" customHeight="1" outlineLevel="1" thickBot="1" x14ac:dyDescent="0.25">
      <c r="B1903" s="16"/>
      <c r="C1903" s="16"/>
      <c r="D1903" s="16"/>
      <c r="E1903" s="16"/>
      <c r="F1903" s="16"/>
      <c r="G1903" s="16">
        <f t="shared" si="976"/>
        <v>2.0833333333333259E-2</v>
      </c>
      <c r="H1903" s="16"/>
      <c r="I1903" s="16"/>
      <c r="J1903" s="16"/>
      <c r="K1903" s="16"/>
      <c r="L1903" s="16"/>
      <c r="M1903" s="16"/>
      <c r="N1903" s="2">
        <f>N1886</f>
        <v>43483</v>
      </c>
      <c r="O1903" s="3">
        <f t="shared" si="973"/>
        <v>0.72916666666666574</v>
      </c>
      <c r="P1903" s="4">
        <f t="shared" si="974"/>
        <v>0.749999999999999</v>
      </c>
      <c r="Q1903" s="176" t="s">
        <v>10</v>
      </c>
      <c r="R1903" s="86" t="s">
        <v>1082</v>
      </c>
      <c r="S1903" s="5">
        <f>SUM(P1903-O1903)</f>
        <v>2.0833333333333259E-2</v>
      </c>
    </row>
    <row r="1904" spans="1:19" ht="10.5" customHeight="1" outlineLevel="1" x14ac:dyDescent="0.2">
      <c r="A1904" s="17">
        <f t="shared" ref="A1904:M1904" si="978">SUM(A1887:A1903)</f>
        <v>0</v>
      </c>
      <c r="B1904" s="17">
        <f t="shared" si="978"/>
        <v>0</v>
      </c>
      <c r="C1904" s="17">
        <f t="shared" si="978"/>
        <v>0</v>
      </c>
      <c r="D1904" s="17">
        <f t="shared" si="978"/>
        <v>0</v>
      </c>
      <c r="E1904" s="17">
        <f t="shared" si="978"/>
        <v>0</v>
      </c>
      <c r="F1904" s="17">
        <f t="shared" si="978"/>
        <v>0</v>
      </c>
      <c r="G1904" s="17">
        <f t="shared" si="978"/>
        <v>0.20833333333333265</v>
      </c>
      <c r="H1904" s="17">
        <f t="shared" si="978"/>
        <v>2.0833333333333315E-2</v>
      </c>
      <c r="I1904" s="17">
        <f t="shared" si="978"/>
        <v>0.12499999999999972</v>
      </c>
      <c r="J1904" s="17">
        <f t="shared" si="978"/>
        <v>0</v>
      </c>
      <c r="K1904" s="17">
        <f t="shared" si="978"/>
        <v>0</v>
      </c>
      <c r="L1904" s="17">
        <f t="shared" si="978"/>
        <v>0</v>
      </c>
      <c r="M1904" s="23">
        <f t="shared" si="978"/>
        <v>0</v>
      </c>
      <c r="N1904" s="150" t="b">
        <f>SUM(A1904:M1904) = S1904</f>
        <v>1</v>
      </c>
      <c r="O1904" s="155"/>
      <c r="P1904" s="7"/>
      <c r="Q1904" s="49"/>
      <c r="R1904" s="49"/>
      <c r="S1904" s="17">
        <f>SUM(S1887:S1903)</f>
        <v>0.35416666666666569</v>
      </c>
    </row>
    <row r="1905" spans="1:19" ht="10.5" customHeight="1" outlineLevel="1" thickBot="1" x14ac:dyDescent="0.25">
      <c r="A1905" s="8">
        <f t="shared" ref="A1905:C1905" si="979">(A1904-INT(A1904))*24</f>
        <v>0</v>
      </c>
      <c r="B1905" s="8">
        <f t="shared" si="979"/>
        <v>0</v>
      </c>
      <c r="C1905" s="8">
        <f t="shared" si="979"/>
        <v>0</v>
      </c>
      <c r="D1905" s="18">
        <f>(D1904-INT(D1904))*24</f>
        <v>0</v>
      </c>
      <c r="E1905" s="18">
        <f>(E1904-INT(E1904))*24</f>
        <v>0</v>
      </c>
      <c r="F1905" s="18">
        <f>(F1904-INT(F1904))*24</f>
        <v>0</v>
      </c>
      <c r="G1905" s="18">
        <f>(G1904-INT(G1904))*24</f>
        <v>4.999999999999984</v>
      </c>
      <c r="H1905" s="18">
        <f t="shared" ref="H1905:M1905" si="980">(H1904-INT(H1904))*24</f>
        <v>0.49999999999999956</v>
      </c>
      <c r="I1905" s="18">
        <f t="shared" si="980"/>
        <v>2.9999999999999933</v>
      </c>
      <c r="J1905" s="18">
        <f t="shared" si="980"/>
        <v>0</v>
      </c>
      <c r="K1905" s="18">
        <f t="shared" si="980"/>
        <v>0</v>
      </c>
      <c r="L1905" s="18">
        <f t="shared" si="980"/>
        <v>0</v>
      </c>
      <c r="M1905" s="146">
        <f t="shared" si="980"/>
        <v>0</v>
      </c>
      <c r="N1905" s="151">
        <f>SUM(A1905:M1905)</f>
        <v>8.4999999999999769</v>
      </c>
      <c r="O1905" s="153"/>
      <c r="P1905" s="50"/>
      <c r="Q1905" s="50"/>
      <c r="R1905" s="50"/>
      <c r="S1905" s="52"/>
    </row>
    <row r="1906" spans="1:19" ht="10.5" customHeight="1" outlineLevel="1" thickBot="1" x14ac:dyDescent="0.25">
      <c r="A1906" s="15"/>
      <c r="B1906" s="11"/>
      <c r="C1906" s="11"/>
      <c r="D1906" s="20">
        <f>SUM(A1905:D1905)</f>
        <v>0</v>
      </c>
      <c r="E1906" s="20">
        <f t="shared" ref="E1906:M1906" si="981">E1905</f>
        <v>0</v>
      </c>
      <c r="F1906" s="20">
        <f t="shared" si="981"/>
        <v>0</v>
      </c>
      <c r="G1906" s="20">
        <f t="shared" si="981"/>
        <v>4.999999999999984</v>
      </c>
      <c r="H1906" s="20">
        <f t="shared" si="981"/>
        <v>0.49999999999999956</v>
      </c>
      <c r="I1906" s="20">
        <f t="shared" si="981"/>
        <v>2.9999999999999933</v>
      </c>
      <c r="J1906" s="20">
        <f t="shared" si="981"/>
        <v>0</v>
      </c>
      <c r="K1906" s="20">
        <f t="shared" si="981"/>
        <v>0</v>
      </c>
      <c r="L1906" s="20">
        <f t="shared" si="981"/>
        <v>0</v>
      </c>
      <c r="M1906" s="147">
        <f t="shared" si="981"/>
        <v>0</v>
      </c>
      <c r="N1906" s="147" t="s">
        <v>17</v>
      </c>
      <c r="O1906" s="154">
        <f>SUM(S1806,S1835,S1859,S1883,S1904)</f>
        <v>1.9999999999999944</v>
      </c>
      <c r="P1906" s="159">
        <f>SUM(S1808,S1837,S1861,S1885,S1906)</f>
        <v>1.9999999999999944</v>
      </c>
      <c r="Q1906" s="51"/>
      <c r="R1906" s="51"/>
      <c r="S1906" s="54">
        <f>SUM(S1904:S1905)</f>
        <v>0.35416666666666569</v>
      </c>
    </row>
    <row r="1907" spans="1:19" ht="10.5" customHeight="1" x14ac:dyDescent="0.2">
      <c r="A1907" s="8">
        <f t="shared" ref="A1907:M1907" si="982">SUM(A1807,A1836,A1860,A1884,A1905)</f>
        <v>0</v>
      </c>
      <c r="B1907" s="8">
        <f t="shared" si="982"/>
        <v>0.99999999999999645</v>
      </c>
      <c r="C1907" s="8">
        <f t="shared" si="982"/>
        <v>0</v>
      </c>
      <c r="D1907" s="8">
        <f t="shared" si="982"/>
        <v>4.4999999999999929</v>
      </c>
      <c r="E1907" s="8">
        <f t="shared" si="982"/>
        <v>0</v>
      </c>
      <c r="F1907" s="8">
        <f t="shared" si="982"/>
        <v>0</v>
      </c>
      <c r="G1907" s="8">
        <f t="shared" si="982"/>
        <v>24.499999999999922</v>
      </c>
      <c r="H1907" s="8">
        <f t="shared" si="982"/>
        <v>0.49999999999999956</v>
      </c>
      <c r="I1907" s="8">
        <f t="shared" si="982"/>
        <v>13.999999999999963</v>
      </c>
      <c r="J1907" s="8">
        <f t="shared" si="982"/>
        <v>0</v>
      </c>
      <c r="K1907" s="8">
        <f t="shared" si="982"/>
        <v>0</v>
      </c>
      <c r="L1907" s="8">
        <f t="shared" si="982"/>
        <v>3.4999999999999902</v>
      </c>
      <c r="M1907" s="148">
        <f t="shared" si="982"/>
        <v>0</v>
      </c>
      <c r="N1907" s="157">
        <f>SUM(S1807,S1836,S1860,S1884,S1905)</f>
        <v>0</v>
      </c>
      <c r="O1907" s="160">
        <f>SUM(A1907:M1907)</f>
        <v>47.999999999999865</v>
      </c>
      <c r="P1907" s="161">
        <f>SUM(O1906)+N1907</f>
        <v>1.9999999999999944</v>
      </c>
      <c r="Q1907" s="22"/>
      <c r="R1907" s="22"/>
      <c r="S1907" s="21"/>
    </row>
    <row r="1908" spans="1:19" ht="10.5" customHeight="1" thickBot="1" x14ac:dyDescent="0.25">
      <c r="A1908" s="10"/>
      <c r="B1908" s="11"/>
      <c r="C1908" s="11"/>
      <c r="D1908" s="11">
        <f>SUM(A1907:D1907)</f>
        <v>5.4999999999999893</v>
      </c>
      <c r="E1908" s="32">
        <f t="shared" ref="E1908:M1908" si="983">E1907</f>
        <v>0</v>
      </c>
      <c r="F1908" s="32">
        <f t="shared" si="983"/>
        <v>0</v>
      </c>
      <c r="G1908" s="32">
        <f t="shared" si="983"/>
        <v>24.499999999999922</v>
      </c>
      <c r="H1908" s="32">
        <f t="shared" si="983"/>
        <v>0.49999999999999956</v>
      </c>
      <c r="I1908" s="32">
        <f t="shared" si="983"/>
        <v>13.999999999999963</v>
      </c>
      <c r="J1908" s="32">
        <f t="shared" si="983"/>
        <v>0</v>
      </c>
      <c r="K1908" s="32">
        <f t="shared" si="983"/>
        <v>0</v>
      </c>
      <c r="L1908" s="32">
        <f t="shared" si="983"/>
        <v>3.4999999999999902</v>
      </c>
      <c r="M1908" s="149">
        <f t="shared" si="983"/>
        <v>0</v>
      </c>
      <c r="N1908" s="158">
        <f>IF(SUM(O1907-37.5)&gt;0,SUM(O1907-37.5),0)</f>
        <v>10.499999999999865</v>
      </c>
      <c r="O1908" s="162">
        <f>SUM(A1908:M1908)</f>
        <v>47.999999999999865</v>
      </c>
      <c r="P1908" s="152">
        <f>(O1906)*24</f>
        <v>47.999999999999865</v>
      </c>
      <c r="Q1908" s="22"/>
      <c r="R1908" s="22"/>
      <c r="S1908" s="34" t="b">
        <f>O1908=P1908</f>
        <v>1</v>
      </c>
    </row>
    <row r="1910" spans="1:19" ht="10.5" customHeight="1" x14ac:dyDescent="0.2">
      <c r="A1910" s="28">
        <f>WEEKNUM(G1910)</f>
        <v>4</v>
      </c>
      <c r="B1910" s="43" t="s">
        <v>4</v>
      </c>
      <c r="C1910" s="178">
        <f>SUM(N1912)-2</f>
        <v>43484</v>
      </c>
      <c r="D1910" s="178"/>
      <c r="E1910" s="29"/>
      <c r="F1910" s="29" t="s">
        <v>5</v>
      </c>
      <c r="G1910" s="178">
        <f>SUM(C1910+6)</f>
        <v>43490</v>
      </c>
      <c r="H1910" s="178"/>
      <c r="I1910" s="29"/>
      <c r="J1910" s="45"/>
      <c r="K1910" s="45"/>
      <c r="L1910" s="29"/>
      <c r="M1910" s="33"/>
      <c r="N1910" s="30" t="s">
        <v>6</v>
      </c>
      <c r="O1910" s="30" t="s">
        <v>7</v>
      </c>
      <c r="P1910" s="31" t="s">
        <v>9</v>
      </c>
      <c r="Q1910" s="48" t="s">
        <v>14</v>
      </c>
      <c r="R1910" s="30" t="s">
        <v>8</v>
      </c>
      <c r="S1910" s="30" t="s">
        <v>1</v>
      </c>
    </row>
    <row r="1911" spans="1:19" ht="10.5" customHeight="1" thickBot="1" x14ac:dyDescent="0.25">
      <c r="B1911" s="102">
        <f t="shared" ref="B1911:F1911" si="984">B1908 +B1788</f>
        <v>0</v>
      </c>
      <c r="C1911" s="102">
        <f t="shared" si="984"/>
        <v>0</v>
      </c>
      <c r="D1911" s="102">
        <f t="shared" si="984"/>
        <v>99.499999999999787</v>
      </c>
      <c r="E1911" s="102">
        <f t="shared" si="984"/>
        <v>2.4999999999999964</v>
      </c>
      <c r="F1911" s="102">
        <f t="shared" si="984"/>
        <v>11.499999999999964</v>
      </c>
      <c r="G1911" s="102">
        <f>G1908 +G1788</f>
        <v>206.4999999999994</v>
      </c>
      <c r="H1911" s="102">
        <f t="shared" ref="H1911:M1911" si="985">H1908 +H1788</f>
        <v>15.499999999999956</v>
      </c>
      <c r="I1911" s="102">
        <f t="shared" si="985"/>
        <v>102.49999999999972</v>
      </c>
      <c r="J1911" s="102">
        <f t="shared" si="985"/>
        <v>123.99999999999969</v>
      </c>
      <c r="K1911" s="102">
        <f t="shared" si="985"/>
        <v>50.999999999999844</v>
      </c>
      <c r="L1911" s="102">
        <f t="shared" si="985"/>
        <v>51.999999999999872</v>
      </c>
      <c r="M1911" s="102">
        <f t="shared" si="985"/>
        <v>0</v>
      </c>
      <c r="N1911" s="53"/>
      <c r="S1911" s="5" t="s">
        <v>56</v>
      </c>
    </row>
    <row r="1912" spans="1:19" ht="10.5" customHeight="1" thickBot="1" x14ac:dyDescent="0.25">
      <c r="A1912" s="39"/>
      <c r="B1912" s="40" t="s">
        <v>252</v>
      </c>
      <c r="C1912" s="40" t="s">
        <v>19</v>
      </c>
      <c r="D1912" s="40" t="s">
        <v>3</v>
      </c>
      <c r="E1912" s="59" t="s">
        <v>24</v>
      </c>
      <c r="F1912" s="40" t="s">
        <v>12</v>
      </c>
      <c r="G1912" s="39" t="s">
        <v>10</v>
      </c>
      <c r="H1912" s="39" t="s">
        <v>11</v>
      </c>
      <c r="I1912" s="39" t="s">
        <v>15</v>
      </c>
      <c r="J1912" s="39" t="s">
        <v>13</v>
      </c>
      <c r="K1912" s="39" t="s">
        <v>368</v>
      </c>
      <c r="L1912" s="39" t="s">
        <v>687</v>
      </c>
      <c r="M1912" s="59" t="s">
        <v>26</v>
      </c>
      <c r="N1912" s="56">
        <f>N1888+3</f>
        <v>43486</v>
      </c>
      <c r="O1912" s="4">
        <v>0.39583333333333331</v>
      </c>
      <c r="P1912" s="4">
        <f>O1912</f>
        <v>0.39583333333333331</v>
      </c>
      <c r="Q1912" s="47" t="s">
        <v>23</v>
      </c>
      <c r="R1912" s="86" t="s">
        <v>1075</v>
      </c>
      <c r="S1912" s="5" t="s">
        <v>56</v>
      </c>
    </row>
    <row r="1913" spans="1:19" ht="10.5" customHeight="1" x14ac:dyDescent="0.2">
      <c r="B1913" s="16"/>
      <c r="C1913" s="13"/>
      <c r="D1913" s="16"/>
      <c r="E1913" s="16"/>
      <c r="F1913" s="13"/>
      <c r="G1913" s="16">
        <f>S1913</f>
        <v>2.0833333333333315E-2</v>
      </c>
      <c r="H1913" s="16"/>
      <c r="I1913" s="16"/>
      <c r="J1913" s="16"/>
      <c r="M1913" s="16"/>
      <c r="N1913" s="2">
        <f>N1912</f>
        <v>43486</v>
      </c>
      <c r="O1913" s="3">
        <f>SUM(P1912)</f>
        <v>0.39583333333333331</v>
      </c>
      <c r="P1913" s="4">
        <f>P1912+0.0208333333333333</f>
        <v>0.41666666666666663</v>
      </c>
      <c r="Q1913" s="176" t="s">
        <v>10</v>
      </c>
      <c r="R1913" s="86" t="s">
        <v>1082</v>
      </c>
      <c r="S1913" s="5">
        <f>SUM(P1913-O1913)</f>
        <v>2.0833333333333315E-2</v>
      </c>
    </row>
    <row r="1914" spans="1:19" ht="10.5" customHeight="1" x14ac:dyDescent="0.2">
      <c r="B1914" s="16"/>
      <c r="C1914" s="13"/>
      <c r="D1914" s="16"/>
      <c r="E1914" s="16"/>
      <c r="F1914" s="13"/>
      <c r="G1914" s="16">
        <f>S1914</f>
        <v>2.0833333333333315E-2</v>
      </c>
      <c r="H1914" s="16"/>
      <c r="I1914" s="16"/>
      <c r="J1914" s="16"/>
      <c r="K1914" s="16"/>
      <c r="M1914" s="16"/>
      <c r="N1914" s="2">
        <f>N1912</f>
        <v>43486</v>
      </c>
      <c r="O1914" s="3">
        <f t="shared" ref="O1914:O1932" si="986">SUM(P1913)</f>
        <v>0.41666666666666663</v>
      </c>
      <c r="P1914" s="4">
        <f t="shared" ref="P1914:P1932" si="987">P1913+0.0208333333333333</f>
        <v>0.43749999999999994</v>
      </c>
      <c r="Q1914" s="176" t="s">
        <v>10</v>
      </c>
      <c r="R1914" s="86" t="s">
        <v>1082</v>
      </c>
      <c r="S1914" s="5">
        <f>SUM(P1914-O1914)</f>
        <v>2.0833333333333315E-2</v>
      </c>
    </row>
    <row r="1915" spans="1:19" ht="10.5" customHeight="1" x14ac:dyDescent="0.2">
      <c r="B1915" s="16"/>
      <c r="C1915" s="13"/>
      <c r="D1915" s="16"/>
      <c r="E1915" s="16"/>
      <c r="F1915" s="16"/>
      <c r="G1915" s="16"/>
      <c r="H1915" s="16"/>
      <c r="I1915" s="16">
        <f t="shared" ref="I1915:I1921" si="988">S1915</f>
        <v>2.0833333333333315E-2</v>
      </c>
      <c r="J1915" s="16"/>
      <c r="K1915" s="16"/>
      <c r="L1915" s="16"/>
      <c r="M1915" s="16"/>
      <c r="N1915" s="2">
        <f>N1912</f>
        <v>43486</v>
      </c>
      <c r="O1915" s="3">
        <f t="shared" si="986"/>
        <v>0.43749999999999994</v>
      </c>
      <c r="P1915" s="4">
        <f t="shared" si="987"/>
        <v>0.45833333333333326</v>
      </c>
      <c r="Q1915" s="98" t="s">
        <v>36</v>
      </c>
      <c r="R1915" s="86" t="s">
        <v>1081</v>
      </c>
      <c r="S1915" s="5">
        <f>SUM(P1915-O1915)</f>
        <v>2.0833333333333315E-2</v>
      </c>
    </row>
    <row r="1916" spans="1:19" ht="10.5" customHeight="1" x14ac:dyDescent="0.2">
      <c r="B1916" s="16"/>
      <c r="C1916" s="13"/>
      <c r="D1916" s="16"/>
      <c r="E1916" s="16"/>
      <c r="F1916" s="16"/>
      <c r="G1916" s="16"/>
      <c r="H1916" s="16"/>
      <c r="I1916" s="16">
        <f t="shared" si="988"/>
        <v>2.0833333333333315E-2</v>
      </c>
      <c r="J1916" s="16"/>
      <c r="K1916" s="16"/>
      <c r="L1916" s="16"/>
      <c r="M1916" s="16"/>
      <c r="N1916" s="2">
        <f>N1912</f>
        <v>43486</v>
      </c>
      <c r="O1916" s="3">
        <f t="shared" si="986"/>
        <v>0.45833333333333326</v>
      </c>
      <c r="P1916" s="4">
        <f t="shared" si="987"/>
        <v>0.47916666666666657</v>
      </c>
      <c r="Q1916" s="98" t="s">
        <v>36</v>
      </c>
      <c r="R1916" s="86" t="s">
        <v>1081</v>
      </c>
      <c r="S1916" s="5">
        <f>SUM(P1916-O1916)</f>
        <v>2.0833333333333315E-2</v>
      </c>
    </row>
    <row r="1917" spans="1:19" ht="10.5" customHeight="1" x14ac:dyDescent="0.2">
      <c r="B1917" s="16"/>
      <c r="C1917" s="13"/>
      <c r="D1917" s="16"/>
      <c r="E1917" s="16"/>
      <c r="F1917" s="16"/>
      <c r="G1917" s="16"/>
      <c r="H1917" s="16"/>
      <c r="I1917" s="16">
        <f t="shared" si="988"/>
        <v>2.0833333333333315E-2</v>
      </c>
      <c r="J1917" s="16"/>
      <c r="K1917" s="16"/>
      <c r="L1917" s="16"/>
      <c r="M1917" s="16"/>
      <c r="N1917" s="2">
        <f>N1912</f>
        <v>43486</v>
      </c>
      <c r="O1917" s="3">
        <f t="shared" si="986"/>
        <v>0.47916666666666657</v>
      </c>
      <c r="P1917" s="4">
        <f t="shared" si="987"/>
        <v>0.49999999999999989</v>
      </c>
      <c r="Q1917" s="98" t="s">
        <v>36</v>
      </c>
      <c r="R1917" s="86" t="s">
        <v>1052</v>
      </c>
      <c r="S1917" s="5">
        <f>SUM(P1917-O1917)</f>
        <v>2.0833333333333315E-2</v>
      </c>
    </row>
    <row r="1918" spans="1:19" ht="10.5" customHeight="1" x14ac:dyDescent="0.2">
      <c r="B1918" s="16"/>
      <c r="C1918" s="13"/>
      <c r="D1918" s="16"/>
      <c r="E1918" s="16"/>
      <c r="F1918" s="16"/>
      <c r="G1918" s="16"/>
      <c r="H1918" s="16"/>
      <c r="I1918" s="16">
        <f t="shared" si="988"/>
        <v>2.0833333333333259E-2</v>
      </c>
      <c r="J1918" s="16"/>
      <c r="K1918" s="16"/>
      <c r="L1918" s="16"/>
      <c r="M1918" s="16"/>
      <c r="N1918" s="2">
        <f>N1912</f>
        <v>43486</v>
      </c>
      <c r="O1918" s="3">
        <f t="shared" si="986"/>
        <v>0.49999999999999989</v>
      </c>
      <c r="P1918" s="4">
        <f t="shared" si="987"/>
        <v>0.52083333333333315</v>
      </c>
      <c r="Q1918" s="98" t="s">
        <v>36</v>
      </c>
      <c r="R1918" s="86" t="s">
        <v>1052</v>
      </c>
      <c r="S1918" s="5">
        <f t="shared" ref="S1918" si="989">SUM(P1918-O1918)</f>
        <v>2.0833333333333259E-2</v>
      </c>
    </row>
    <row r="1919" spans="1:19" ht="10.5" customHeight="1" x14ac:dyDescent="0.2">
      <c r="B1919" s="16"/>
      <c r="C1919" s="13"/>
      <c r="D1919" s="16"/>
      <c r="E1919" s="16"/>
      <c r="F1919" s="16"/>
      <c r="G1919" s="16"/>
      <c r="H1919" s="16"/>
      <c r="I1919" s="5">
        <f t="shared" si="988"/>
        <v>2.0833333333333259E-2</v>
      </c>
      <c r="J1919" s="16"/>
      <c r="K1919" s="16"/>
      <c r="L1919" s="16"/>
      <c r="M1919" s="16"/>
      <c r="N1919" s="2">
        <f>N1912</f>
        <v>43486</v>
      </c>
      <c r="O1919" s="3">
        <f t="shared" si="986"/>
        <v>0.52083333333333315</v>
      </c>
      <c r="P1919" s="4">
        <f t="shared" si="987"/>
        <v>0.54166666666666641</v>
      </c>
      <c r="Q1919" s="98" t="s">
        <v>36</v>
      </c>
      <c r="R1919" s="86" t="s">
        <v>1081</v>
      </c>
      <c r="S1919" s="5">
        <f>SUM(P1919-O1919)</f>
        <v>2.0833333333333259E-2</v>
      </c>
    </row>
    <row r="1920" spans="1:19" ht="10.5" customHeight="1" x14ac:dyDescent="0.2">
      <c r="B1920" s="16"/>
      <c r="C1920" s="13"/>
      <c r="D1920" s="16"/>
      <c r="E1920" s="16"/>
      <c r="F1920" s="16"/>
      <c r="G1920" s="16"/>
      <c r="H1920" s="16"/>
      <c r="I1920" s="5">
        <f t="shared" si="988"/>
        <v>2.0833333333333259E-2</v>
      </c>
      <c r="J1920" s="16"/>
      <c r="K1920" s="16"/>
      <c r="M1920" s="16"/>
      <c r="N1920" s="2">
        <f>N1912</f>
        <v>43486</v>
      </c>
      <c r="O1920" s="3">
        <f t="shared" si="986"/>
        <v>0.54166666666666641</v>
      </c>
      <c r="P1920" s="4">
        <f t="shared" si="987"/>
        <v>0.56249999999999967</v>
      </c>
      <c r="Q1920" s="98" t="s">
        <v>36</v>
      </c>
      <c r="R1920" s="86" t="s">
        <v>1081</v>
      </c>
      <c r="S1920" s="5">
        <f>SUM(P1920-O1920)</f>
        <v>2.0833333333333259E-2</v>
      </c>
    </row>
    <row r="1921" spans="1:19" ht="10.5" customHeight="1" x14ac:dyDescent="0.2">
      <c r="B1921" s="16"/>
      <c r="C1921" s="13"/>
      <c r="D1921" s="16"/>
      <c r="E1921" s="16"/>
      <c r="F1921" s="16"/>
      <c r="G1921" s="16"/>
      <c r="H1921" s="16"/>
      <c r="I1921" s="5">
        <f t="shared" si="988"/>
        <v>2.0833333333333259E-2</v>
      </c>
      <c r="J1921" s="16"/>
      <c r="K1921" s="16"/>
      <c r="M1921" s="16"/>
      <c r="N1921" s="2">
        <f>N1912</f>
        <v>43486</v>
      </c>
      <c r="O1921" s="3">
        <f t="shared" si="986"/>
        <v>0.56249999999999967</v>
      </c>
      <c r="P1921" s="4">
        <f t="shared" si="987"/>
        <v>0.58333333333333293</v>
      </c>
      <c r="Q1921" s="98" t="s">
        <v>36</v>
      </c>
      <c r="R1921" s="86" t="s">
        <v>1052</v>
      </c>
      <c r="S1921" s="5">
        <f>SUM(P1921-O1921)</f>
        <v>2.0833333333333259E-2</v>
      </c>
    </row>
    <row r="1922" spans="1:19" ht="10.5" customHeight="1" x14ac:dyDescent="0.2">
      <c r="B1922" s="16"/>
      <c r="C1922" s="13"/>
      <c r="D1922" s="16"/>
      <c r="E1922" s="16"/>
      <c r="F1922" s="16"/>
      <c r="G1922" s="16">
        <f>S1922</f>
        <v>2.0833333333333259E-2</v>
      </c>
      <c r="H1922" s="16"/>
      <c r="I1922" s="16"/>
      <c r="J1922" s="16"/>
      <c r="K1922" s="16"/>
      <c r="M1922" s="16"/>
      <c r="N1922" s="2">
        <f>N1912</f>
        <v>43486</v>
      </c>
      <c r="O1922" s="3">
        <f t="shared" si="986"/>
        <v>0.58333333333333293</v>
      </c>
      <c r="P1922" s="4">
        <f t="shared" si="987"/>
        <v>0.60416666666666619</v>
      </c>
      <c r="Q1922" s="176" t="s">
        <v>10</v>
      </c>
      <c r="R1922" s="86" t="s">
        <v>1082</v>
      </c>
      <c r="S1922" s="5">
        <f>SUM(P1922-O1922)</f>
        <v>2.0833333333333259E-2</v>
      </c>
    </row>
    <row r="1923" spans="1:19" ht="10.5" customHeight="1" x14ac:dyDescent="0.2">
      <c r="B1923" s="16"/>
      <c r="C1923" s="13"/>
      <c r="D1923" s="16"/>
      <c r="E1923" s="16"/>
      <c r="F1923" s="16"/>
      <c r="G1923" s="16"/>
      <c r="H1923" s="16"/>
      <c r="I1923" s="16">
        <f t="shared" ref="I1923:I1932" si="990">S1923</f>
        <v>2.0833333333333259E-2</v>
      </c>
      <c r="J1923" s="16"/>
      <c r="K1923" s="16"/>
      <c r="L1923" s="16"/>
      <c r="M1923" s="16"/>
      <c r="N1923" s="2">
        <f>N1912</f>
        <v>43486</v>
      </c>
      <c r="O1923" s="3">
        <f t="shared" si="986"/>
        <v>0.60416666666666619</v>
      </c>
      <c r="P1923" s="4">
        <f t="shared" si="987"/>
        <v>0.62499999999999944</v>
      </c>
      <c r="Q1923" s="98" t="s">
        <v>36</v>
      </c>
      <c r="R1923" s="86" t="s">
        <v>1052</v>
      </c>
      <c r="S1923" s="5">
        <f t="shared" ref="S1923:S1927" si="991">SUM(P1923-O1923)</f>
        <v>2.0833333333333259E-2</v>
      </c>
    </row>
    <row r="1924" spans="1:19" ht="10.5" customHeight="1" x14ac:dyDescent="0.2">
      <c r="B1924" s="16"/>
      <c r="C1924" s="13"/>
      <c r="D1924" s="16"/>
      <c r="E1924" s="16"/>
      <c r="F1924" s="16"/>
      <c r="G1924" s="16"/>
      <c r="H1924" s="16"/>
      <c r="I1924" s="16">
        <f t="shared" si="990"/>
        <v>2.0833333333333259E-2</v>
      </c>
      <c r="J1924" s="16"/>
      <c r="K1924" s="16"/>
      <c r="L1924" s="16"/>
      <c r="M1924" s="16"/>
      <c r="N1924" s="2">
        <f>N1912</f>
        <v>43486</v>
      </c>
      <c r="O1924" s="3">
        <f t="shared" si="986"/>
        <v>0.62499999999999944</v>
      </c>
      <c r="P1924" s="4">
        <f t="shared" si="987"/>
        <v>0.6458333333333327</v>
      </c>
      <c r="Q1924" s="98" t="s">
        <v>36</v>
      </c>
      <c r="R1924" s="86" t="s">
        <v>1081</v>
      </c>
      <c r="S1924" s="5">
        <f t="shared" si="991"/>
        <v>2.0833333333333259E-2</v>
      </c>
    </row>
    <row r="1925" spans="1:19" ht="10.5" customHeight="1" x14ac:dyDescent="0.2">
      <c r="B1925" s="16"/>
      <c r="C1925" s="13"/>
      <c r="D1925" s="16"/>
      <c r="E1925" s="16"/>
      <c r="F1925" s="16"/>
      <c r="G1925" s="16"/>
      <c r="H1925" s="16"/>
      <c r="I1925" s="16">
        <f t="shared" si="990"/>
        <v>2.0833333333333259E-2</v>
      </c>
      <c r="J1925" s="16"/>
      <c r="K1925" s="16"/>
      <c r="L1925" s="16"/>
      <c r="M1925" s="16"/>
      <c r="N1925" s="2">
        <f>N1912</f>
        <v>43486</v>
      </c>
      <c r="O1925" s="3">
        <f t="shared" si="986"/>
        <v>0.6458333333333327</v>
      </c>
      <c r="P1925" s="4">
        <f t="shared" si="987"/>
        <v>0.66666666666666596</v>
      </c>
      <c r="Q1925" s="98" t="s">
        <v>36</v>
      </c>
      <c r="R1925" s="86" t="s">
        <v>1081</v>
      </c>
      <c r="S1925" s="5">
        <f t="shared" si="991"/>
        <v>2.0833333333333259E-2</v>
      </c>
    </row>
    <row r="1926" spans="1:19" ht="10.5" customHeight="1" x14ac:dyDescent="0.2">
      <c r="B1926" s="16"/>
      <c r="C1926" s="13"/>
      <c r="D1926" s="16"/>
      <c r="E1926" s="16"/>
      <c r="F1926" s="16"/>
      <c r="G1926" s="16"/>
      <c r="H1926" s="16"/>
      <c r="I1926" s="16">
        <f t="shared" si="990"/>
        <v>2.0833333333333259E-2</v>
      </c>
      <c r="J1926" s="16"/>
      <c r="K1926" s="16"/>
      <c r="L1926" s="16"/>
      <c r="M1926" s="16"/>
      <c r="N1926" s="2">
        <f>N1912</f>
        <v>43486</v>
      </c>
      <c r="O1926" s="3">
        <f t="shared" si="986"/>
        <v>0.66666666666666596</v>
      </c>
      <c r="P1926" s="4">
        <f t="shared" si="987"/>
        <v>0.68749999999999922</v>
      </c>
      <c r="Q1926" s="98" t="s">
        <v>36</v>
      </c>
      <c r="R1926" s="86" t="s">
        <v>1052</v>
      </c>
      <c r="S1926" s="5">
        <f t="shared" si="991"/>
        <v>2.0833333333333259E-2</v>
      </c>
    </row>
    <row r="1927" spans="1:19" ht="10.5" customHeight="1" x14ac:dyDescent="0.2">
      <c r="B1927" s="16"/>
      <c r="C1927" s="13"/>
      <c r="D1927" s="16"/>
      <c r="E1927" s="16"/>
      <c r="F1927" s="16"/>
      <c r="G1927" s="16"/>
      <c r="H1927" s="16"/>
      <c r="I1927" s="16">
        <f t="shared" si="990"/>
        <v>2.0833333333333259E-2</v>
      </c>
      <c r="J1927" s="16"/>
      <c r="K1927" s="16"/>
      <c r="M1927" s="16"/>
      <c r="N1927" s="2">
        <f>N1912</f>
        <v>43486</v>
      </c>
      <c r="O1927" s="3">
        <f t="shared" si="986"/>
        <v>0.68749999999999922</v>
      </c>
      <c r="P1927" s="4">
        <f t="shared" si="987"/>
        <v>0.70833333333333248</v>
      </c>
      <c r="Q1927" s="98" t="s">
        <v>36</v>
      </c>
      <c r="R1927" s="86" t="s">
        <v>1052</v>
      </c>
      <c r="S1927" s="5">
        <f t="shared" si="991"/>
        <v>2.0833333333333259E-2</v>
      </c>
    </row>
    <row r="1928" spans="1:19" ht="10.5" customHeight="1" x14ac:dyDescent="0.2">
      <c r="B1928" s="16"/>
      <c r="C1928" s="13"/>
      <c r="D1928" s="16"/>
      <c r="E1928" s="16"/>
      <c r="F1928" s="16"/>
      <c r="G1928" s="16"/>
      <c r="H1928" s="16"/>
      <c r="I1928" s="16">
        <f t="shared" si="990"/>
        <v>2.0833333333333259E-2</v>
      </c>
      <c r="J1928" s="16"/>
      <c r="K1928" s="16"/>
      <c r="M1928" s="16"/>
      <c r="N1928" s="2">
        <f>N1912</f>
        <v>43486</v>
      </c>
      <c r="O1928" s="3">
        <f t="shared" si="986"/>
        <v>0.70833333333333248</v>
      </c>
      <c r="P1928" s="4">
        <f t="shared" si="987"/>
        <v>0.72916666666666574</v>
      </c>
      <c r="Q1928" s="98" t="s">
        <v>36</v>
      </c>
      <c r="R1928" s="86" t="s">
        <v>1052</v>
      </c>
      <c r="S1928" s="5">
        <f>SUM(P1928-O1928)</f>
        <v>2.0833333333333259E-2</v>
      </c>
    </row>
    <row r="1929" spans="1:19" ht="10.5" customHeight="1" x14ac:dyDescent="0.2">
      <c r="B1929" s="16"/>
      <c r="C1929" s="13"/>
      <c r="D1929" s="16"/>
      <c r="E1929" s="16"/>
      <c r="F1929" s="16"/>
      <c r="G1929" s="16"/>
      <c r="H1929" s="16"/>
      <c r="I1929" s="16">
        <f t="shared" si="990"/>
        <v>2.0833333333333259E-2</v>
      </c>
      <c r="J1929" s="16"/>
      <c r="K1929" s="16"/>
      <c r="M1929" s="16"/>
      <c r="N1929" s="2">
        <f>N1912</f>
        <v>43486</v>
      </c>
      <c r="O1929" s="3">
        <f t="shared" si="986"/>
        <v>0.72916666666666574</v>
      </c>
      <c r="P1929" s="4">
        <f t="shared" si="987"/>
        <v>0.749999999999999</v>
      </c>
      <c r="Q1929" s="98" t="s">
        <v>36</v>
      </c>
      <c r="R1929" s="86" t="s">
        <v>1052</v>
      </c>
      <c r="S1929" s="5">
        <f t="shared" ref="S1929:S1932" si="992">SUM(P1929-O1929)</f>
        <v>2.0833333333333259E-2</v>
      </c>
    </row>
    <row r="1930" spans="1:19" ht="10.5" customHeight="1" x14ac:dyDescent="0.2">
      <c r="B1930" s="16"/>
      <c r="C1930" s="13"/>
      <c r="D1930" s="16"/>
      <c r="E1930" s="16"/>
      <c r="F1930" s="16"/>
      <c r="G1930" s="16"/>
      <c r="H1930" s="16"/>
      <c r="I1930" s="16">
        <f t="shared" si="990"/>
        <v>2.0833333333333259E-2</v>
      </c>
      <c r="J1930" s="16"/>
      <c r="K1930" s="16"/>
      <c r="M1930" s="16"/>
      <c r="N1930" s="2">
        <f>N1912</f>
        <v>43486</v>
      </c>
      <c r="O1930" s="3">
        <f t="shared" si="986"/>
        <v>0.749999999999999</v>
      </c>
      <c r="P1930" s="4">
        <f t="shared" si="987"/>
        <v>0.77083333333333226</v>
      </c>
      <c r="Q1930" s="98" t="s">
        <v>36</v>
      </c>
      <c r="R1930" s="86" t="s">
        <v>1052</v>
      </c>
      <c r="S1930" s="5">
        <f t="shared" si="992"/>
        <v>2.0833333333333259E-2</v>
      </c>
    </row>
    <row r="1931" spans="1:19" ht="10.5" customHeight="1" x14ac:dyDescent="0.2">
      <c r="B1931" s="16"/>
      <c r="C1931" s="13"/>
      <c r="D1931" s="16"/>
      <c r="E1931" s="16"/>
      <c r="F1931" s="16"/>
      <c r="G1931" s="16"/>
      <c r="H1931" s="16"/>
      <c r="I1931" s="16">
        <f t="shared" si="990"/>
        <v>2.0833333333333259E-2</v>
      </c>
      <c r="J1931" s="16"/>
      <c r="K1931" s="16"/>
      <c r="M1931" s="16"/>
      <c r="N1931" s="2">
        <f>N1912</f>
        <v>43486</v>
      </c>
      <c r="O1931" s="3">
        <f t="shared" si="986"/>
        <v>0.77083333333333226</v>
      </c>
      <c r="P1931" s="4">
        <f t="shared" si="987"/>
        <v>0.79166666666666552</v>
      </c>
      <c r="Q1931" s="98" t="s">
        <v>36</v>
      </c>
      <c r="R1931" s="86" t="s">
        <v>1052</v>
      </c>
      <c r="S1931" s="5">
        <f t="shared" si="992"/>
        <v>2.0833333333333259E-2</v>
      </c>
    </row>
    <row r="1932" spans="1:19" ht="10.5" customHeight="1" thickBot="1" x14ac:dyDescent="0.25">
      <c r="B1932" s="16"/>
      <c r="C1932" s="13"/>
      <c r="D1932" s="16"/>
      <c r="E1932" s="16"/>
      <c r="F1932" s="16"/>
      <c r="G1932" s="16"/>
      <c r="H1932" s="16"/>
      <c r="I1932" s="16">
        <f t="shared" si="990"/>
        <v>2.0833333333333259E-2</v>
      </c>
      <c r="J1932" s="16"/>
      <c r="K1932" s="16"/>
      <c r="M1932" s="16"/>
      <c r="N1932" s="2">
        <f>N1912</f>
        <v>43486</v>
      </c>
      <c r="O1932" s="3">
        <f t="shared" si="986"/>
        <v>0.79166666666666552</v>
      </c>
      <c r="P1932" s="4">
        <f t="shared" si="987"/>
        <v>0.81249999999999878</v>
      </c>
      <c r="Q1932" s="98" t="s">
        <v>36</v>
      </c>
      <c r="R1932" s="86" t="s">
        <v>1052</v>
      </c>
      <c r="S1932" s="5">
        <f t="shared" si="992"/>
        <v>2.0833333333333259E-2</v>
      </c>
    </row>
    <row r="1933" spans="1:19" ht="10.5" customHeight="1" x14ac:dyDescent="0.2">
      <c r="A1933" s="17">
        <f t="shared" ref="A1933:M1933" si="993">SUM(A1913:A1932)</f>
        <v>0</v>
      </c>
      <c r="B1933" s="17">
        <f t="shared" si="993"/>
        <v>0</v>
      </c>
      <c r="C1933" s="17">
        <f t="shared" si="993"/>
        <v>0</v>
      </c>
      <c r="D1933" s="17">
        <f t="shared" si="993"/>
        <v>0</v>
      </c>
      <c r="E1933" s="17">
        <f t="shared" si="993"/>
        <v>0</v>
      </c>
      <c r="F1933" s="17">
        <f t="shared" si="993"/>
        <v>0</v>
      </c>
      <c r="G1933" s="17">
        <f t="shared" si="993"/>
        <v>6.2499999999999889E-2</v>
      </c>
      <c r="H1933" s="17">
        <f t="shared" si="993"/>
        <v>0</v>
      </c>
      <c r="I1933" s="17">
        <f t="shared" si="993"/>
        <v>0.35416666666666557</v>
      </c>
      <c r="J1933" s="17">
        <f t="shared" si="993"/>
        <v>0</v>
      </c>
      <c r="K1933" s="17">
        <f t="shared" si="993"/>
        <v>0</v>
      </c>
      <c r="L1933" s="17">
        <f t="shared" si="993"/>
        <v>0</v>
      </c>
      <c r="M1933" s="17">
        <f t="shared" si="993"/>
        <v>0</v>
      </c>
      <c r="N1933" s="55" t="b">
        <f>SUM(A1933:M1933) = S1933</f>
        <v>1</v>
      </c>
      <c r="O1933" s="23"/>
      <c r="P1933" s="23"/>
      <c r="Q1933" s="49"/>
      <c r="R1933" s="49"/>
      <c r="S1933" s="17">
        <f>SUM(S1913:S1932)</f>
        <v>0.41666666666666546</v>
      </c>
    </row>
    <row r="1934" spans="1:19" ht="10.5" customHeight="1" x14ac:dyDescent="0.2">
      <c r="A1934" s="18">
        <f t="shared" ref="A1934:E1934" si="994">(A1933-INT(A1933))*24</f>
        <v>0</v>
      </c>
      <c r="B1934" s="18">
        <f t="shared" si="994"/>
        <v>0</v>
      </c>
      <c r="C1934" s="18">
        <f t="shared" si="994"/>
        <v>0</v>
      </c>
      <c r="D1934" s="18">
        <f t="shared" si="994"/>
        <v>0</v>
      </c>
      <c r="E1934" s="18">
        <f t="shared" si="994"/>
        <v>0</v>
      </c>
      <c r="F1934" s="18">
        <f>(F1933-INT(F1933))*24</f>
        <v>0</v>
      </c>
      <c r="G1934" s="18">
        <f>(G1933-INT(G1933))*24</f>
        <v>1.4999999999999973</v>
      </c>
      <c r="H1934" s="18">
        <f>(H1933-INT(H1933))*24</f>
        <v>0</v>
      </c>
      <c r="I1934" s="18">
        <f>(I1933-INT(I1933))*24</f>
        <v>8.4999999999999734</v>
      </c>
      <c r="J1934" s="18">
        <f t="shared" ref="J1934" si="995">(J1933-INT(J1933))*24</f>
        <v>0</v>
      </c>
      <c r="K1934" s="18"/>
      <c r="L1934" s="18">
        <f t="shared" ref="L1934:M1934" si="996">(L1933-INT(L1933))*24</f>
        <v>0</v>
      </c>
      <c r="M1934" s="57">
        <f t="shared" si="996"/>
        <v>0</v>
      </c>
      <c r="N1934" s="26">
        <f>SUM(A1934:M1934)</f>
        <v>9.9999999999999716</v>
      </c>
      <c r="O1934" s="24"/>
      <c r="P1934" s="24"/>
      <c r="Q1934" s="50"/>
      <c r="R1934" s="50"/>
      <c r="S1934" s="52"/>
    </row>
    <row r="1935" spans="1:19" ht="10.5" customHeight="1" thickBot="1" x14ac:dyDescent="0.25">
      <c r="A1935" s="27"/>
      <c r="B1935" s="19"/>
      <c r="C1935" s="19"/>
      <c r="D1935" s="20">
        <f>SUM(A1934:D1934)</f>
        <v>0</v>
      </c>
      <c r="E1935" s="20">
        <f t="shared" ref="E1935:J1935" si="997">E1934</f>
        <v>0</v>
      </c>
      <c r="F1935" s="20">
        <f t="shared" si="997"/>
        <v>0</v>
      </c>
      <c r="G1935" s="20">
        <f t="shared" si="997"/>
        <v>1.4999999999999973</v>
      </c>
      <c r="H1935" s="20">
        <f t="shared" si="997"/>
        <v>0</v>
      </c>
      <c r="I1935" s="20">
        <f t="shared" si="997"/>
        <v>8.4999999999999734</v>
      </c>
      <c r="J1935" s="20">
        <f t="shared" si="997"/>
        <v>0</v>
      </c>
      <c r="K1935" s="20"/>
      <c r="L1935" s="20">
        <f t="shared" ref="L1935:M1935" si="998">L1934</f>
        <v>0</v>
      </c>
      <c r="M1935" s="58">
        <f t="shared" si="998"/>
        <v>0</v>
      </c>
      <c r="N1935" s="60">
        <f>S1935</f>
        <v>0.41666666666666546</v>
      </c>
      <c r="O1935" s="25"/>
      <c r="P1935" s="25"/>
      <c r="Q1935" s="51"/>
      <c r="R1935" s="51"/>
      <c r="S1935" s="54">
        <f>SUM(S1933:S1934)</f>
        <v>0.41666666666666546</v>
      </c>
    </row>
    <row r="1936" spans="1:19" ht="10.5" customHeight="1" thickBot="1" x14ac:dyDescent="0.25">
      <c r="A1936" s="39"/>
      <c r="B1936" s="40" t="s">
        <v>252</v>
      </c>
      <c r="C1936" s="40" t="s">
        <v>19</v>
      </c>
      <c r="D1936" s="40" t="s">
        <v>3</v>
      </c>
      <c r="E1936" s="59" t="s">
        <v>24</v>
      </c>
      <c r="F1936" s="40" t="s">
        <v>12</v>
      </c>
      <c r="G1936" s="39" t="s">
        <v>10</v>
      </c>
      <c r="H1936" s="39" t="s">
        <v>11</v>
      </c>
      <c r="I1936" s="39" t="s">
        <v>15</v>
      </c>
      <c r="J1936" s="39" t="s">
        <v>13</v>
      </c>
      <c r="K1936" s="39" t="s">
        <v>368</v>
      </c>
      <c r="L1936" s="39" t="s">
        <v>687</v>
      </c>
      <c r="M1936" s="59" t="s">
        <v>26</v>
      </c>
      <c r="N1936" s="56">
        <f>N1912+1</f>
        <v>43487</v>
      </c>
      <c r="O1936" s="4">
        <v>0.39583333333333331</v>
      </c>
      <c r="P1936" s="4">
        <f>O1936</f>
        <v>0.39583333333333331</v>
      </c>
      <c r="Q1936" s="47" t="s">
        <v>23</v>
      </c>
      <c r="R1936" s="86" t="s">
        <v>662</v>
      </c>
      <c r="S1936" s="5" t="s">
        <v>56</v>
      </c>
    </row>
    <row r="1937" spans="1:19" ht="10.5" customHeight="1" x14ac:dyDescent="0.2">
      <c r="B1937" s="16"/>
      <c r="C1937" s="13"/>
      <c r="D1937" s="16"/>
      <c r="E1937" s="16"/>
      <c r="F1937" s="13"/>
      <c r="G1937" s="16"/>
      <c r="H1937" s="16">
        <f>S1937</f>
        <v>2.0833333333333315E-2</v>
      </c>
      <c r="I1937" s="16"/>
      <c r="J1937" s="16"/>
      <c r="M1937" s="16"/>
      <c r="N1937" s="2">
        <f>N1936</f>
        <v>43487</v>
      </c>
      <c r="O1937" s="3">
        <f>SUM(P1936)</f>
        <v>0.39583333333333331</v>
      </c>
      <c r="P1937" s="4">
        <f>P1936+0.0208333333333333</f>
        <v>0.41666666666666663</v>
      </c>
      <c r="Q1937" s="98" t="s">
        <v>11</v>
      </c>
      <c r="R1937" s="86" t="s">
        <v>1077</v>
      </c>
      <c r="S1937" s="5">
        <f>SUM(P1937-O1937)</f>
        <v>2.0833333333333315E-2</v>
      </c>
    </row>
    <row r="1938" spans="1:19" ht="10.5" customHeight="1" x14ac:dyDescent="0.2">
      <c r="B1938" s="16"/>
      <c r="C1938" s="16"/>
      <c r="D1938" s="16"/>
      <c r="E1938" s="16"/>
      <c r="F1938" s="16"/>
      <c r="G1938" s="16"/>
      <c r="H1938" s="16">
        <f>S1938</f>
        <v>2.0833333333333315E-2</v>
      </c>
      <c r="I1938" s="16"/>
      <c r="J1938" s="16"/>
      <c r="K1938" s="16"/>
      <c r="M1938" s="16"/>
      <c r="N1938" s="2">
        <f>N1936</f>
        <v>43487</v>
      </c>
      <c r="O1938" s="3">
        <f t="shared" ref="O1938:O1956" si="999">SUM(P1937)</f>
        <v>0.41666666666666663</v>
      </c>
      <c r="P1938" s="4">
        <f t="shared" ref="P1938:P1956" si="1000">P1937+0.0208333333333333</f>
        <v>0.43749999999999994</v>
      </c>
      <c r="Q1938" s="98" t="s">
        <v>11</v>
      </c>
      <c r="R1938" s="86" t="s">
        <v>1078</v>
      </c>
      <c r="S1938" s="5">
        <f>SUM(P1938-O1938)</f>
        <v>2.0833333333333315E-2</v>
      </c>
    </row>
    <row r="1939" spans="1:19" ht="10.5" customHeight="1" x14ac:dyDescent="0.2">
      <c r="B1939" s="16"/>
      <c r="C1939" s="13"/>
      <c r="D1939" s="16"/>
      <c r="E1939" s="16"/>
      <c r="F1939" s="13"/>
      <c r="G1939" s="16"/>
      <c r="H1939" s="16">
        <f>S1939</f>
        <v>2.0833333333333315E-2</v>
      </c>
      <c r="I1939" s="16"/>
      <c r="J1939" s="16"/>
      <c r="K1939" s="16"/>
      <c r="L1939" s="16"/>
      <c r="M1939" s="13"/>
      <c r="N1939" s="2">
        <f>N1936</f>
        <v>43487</v>
      </c>
      <c r="O1939" s="3">
        <f t="shared" si="999"/>
        <v>0.43749999999999994</v>
      </c>
      <c r="P1939" s="4">
        <f t="shared" si="1000"/>
        <v>0.45833333333333326</v>
      </c>
      <c r="Q1939" s="98" t="s">
        <v>11</v>
      </c>
      <c r="R1939" s="86" t="s">
        <v>1079</v>
      </c>
      <c r="S1939" s="5">
        <f>SUM(P1939-O1939)</f>
        <v>2.0833333333333315E-2</v>
      </c>
    </row>
    <row r="1940" spans="1:19" ht="10.5" customHeight="1" x14ac:dyDescent="0.2">
      <c r="B1940" s="16"/>
      <c r="C1940" s="13"/>
      <c r="D1940" s="5"/>
      <c r="E1940" s="16"/>
      <c r="F1940" s="16"/>
      <c r="G1940" s="16">
        <f>S1940</f>
        <v>2.0833333333333315E-2</v>
      </c>
      <c r="H1940" s="16"/>
      <c r="I1940" s="16"/>
      <c r="J1940" s="16"/>
      <c r="K1940" s="16"/>
      <c r="L1940" s="16"/>
      <c r="M1940" s="16"/>
      <c r="N1940" s="2">
        <f>N1936</f>
        <v>43487</v>
      </c>
      <c r="O1940" s="3">
        <f t="shared" si="999"/>
        <v>0.45833333333333326</v>
      </c>
      <c r="P1940" s="4">
        <f t="shared" si="1000"/>
        <v>0.47916666666666657</v>
      </c>
      <c r="Q1940" s="98" t="s">
        <v>10</v>
      </c>
      <c r="R1940" s="86" t="s">
        <v>1080</v>
      </c>
      <c r="S1940" s="5">
        <f>SUM(P1940-O1940)</f>
        <v>2.0833333333333315E-2</v>
      </c>
    </row>
    <row r="1941" spans="1:19" ht="10.5" customHeight="1" x14ac:dyDescent="0.2">
      <c r="B1941" s="16"/>
      <c r="C1941" s="13"/>
      <c r="D1941" s="5"/>
      <c r="E1941" s="16"/>
      <c r="F1941" s="16"/>
      <c r="G1941" s="16">
        <f>S1941</f>
        <v>2.0833333333333315E-2</v>
      </c>
      <c r="H1941" s="16"/>
      <c r="I1941" s="16"/>
      <c r="J1941" s="16"/>
      <c r="K1941" s="16"/>
      <c r="L1941" s="16"/>
      <c r="M1941" s="16"/>
      <c r="N1941" s="2">
        <f>N1936</f>
        <v>43487</v>
      </c>
      <c r="O1941" s="3">
        <f t="shared" si="999"/>
        <v>0.47916666666666657</v>
      </c>
      <c r="P1941" s="4">
        <f t="shared" si="1000"/>
        <v>0.49999999999999989</v>
      </c>
      <c r="Q1941" s="98" t="s">
        <v>10</v>
      </c>
      <c r="R1941" s="86" t="s">
        <v>1076</v>
      </c>
      <c r="S1941" s="5">
        <f>SUM(P1941-O1941)</f>
        <v>2.0833333333333315E-2</v>
      </c>
    </row>
    <row r="1942" spans="1:19" ht="10.5" customHeight="1" x14ac:dyDescent="0.2">
      <c r="B1942" s="16"/>
      <c r="C1942" s="13"/>
      <c r="D1942" s="16"/>
      <c r="E1942" s="16"/>
      <c r="F1942" s="13"/>
      <c r="G1942" s="16">
        <f>S1942</f>
        <v>2.0833333333333259E-2</v>
      </c>
      <c r="H1942" s="16"/>
      <c r="I1942" s="16"/>
      <c r="J1942" s="16"/>
      <c r="K1942" s="16"/>
      <c r="L1942" s="16"/>
      <c r="M1942" s="16"/>
      <c r="N1942" s="2">
        <f>N1936</f>
        <v>43487</v>
      </c>
      <c r="O1942" s="3">
        <f t="shared" si="999"/>
        <v>0.49999999999999989</v>
      </c>
      <c r="P1942" s="4">
        <f t="shared" si="1000"/>
        <v>0.52083333333333315</v>
      </c>
      <c r="Q1942" s="98" t="s">
        <v>10</v>
      </c>
      <c r="R1942" s="86" t="s">
        <v>1076</v>
      </c>
      <c r="S1942" s="5">
        <f t="shared" ref="S1942:S1944" si="1001">SUM(P1942-O1942)</f>
        <v>2.0833333333333259E-2</v>
      </c>
    </row>
    <row r="1943" spans="1:19" ht="10.5" customHeight="1" x14ac:dyDescent="0.2">
      <c r="B1943" s="16"/>
      <c r="C1943" s="13"/>
      <c r="D1943" s="16"/>
      <c r="E1943" s="16"/>
      <c r="F1943" s="16"/>
      <c r="G1943" s="16">
        <f>S1943</f>
        <v>2.0833333333333259E-2</v>
      </c>
      <c r="H1943" s="16"/>
      <c r="I1943" s="16"/>
      <c r="J1943" s="16"/>
      <c r="K1943" s="16"/>
      <c r="L1943" s="16"/>
      <c r="M1943" s="13"/>
      <c r="N1943" s="2">
        <f>N1936</f>
        <v>43487</v>
      </c>
      <c r="O1943" s="3">
        <f t="shared" si="999"/>
        <v>0.52083333333333315</v>
      </c>
      <c r="P1943" s="4">
        <f t="shared" si="1000"/>
        <v>0.54166666666666641</v>
      </c>
      <c r="Q1943" s="98" t="s">
        <v>10</v>
      </c>
      <c r="R1943" s="86" t="s">
        <v>1083</v>
      </c>
      <c r="S1943" s="5">
        <f t="shared" si="1001"/>
        <v>2.0833333333333259E-2</v>
      </c>
    </row>
    <row r="1944" spans="1:19" ht="10.5" customHeight="1" x14ac:dyDescent="0.2">
      <c r="B1944" s="16"/>
      <c r="C1944" s="13"/>
      <c r="D1944" s="16"/>
      <c r="E1944" s="16"/>
      <c r="F1944" s="16"/>
      <c r="G1944" s="16">
        <f>S1944</f>
        <v>2.0833333333333259E-2</v>
      </c>
      <c r="H1944" s="16"/>
      <c r="I1944" s="16"/>
      <c r="J1944" s="16"/>
      <c r="K1944" s="16"/>
      <c r="L1944" s="16"/>
      <c r="M1944" s="13"/>
      <c r="N1944" s="2">
        <f>N1936</f>
        <v>43487</v>
      </c>
      <c r="O1944" s="3">
        <f t="shared" si="999"/>
        <v>0.54166666666666641</v>
      </c>
      <c r="P1944" s="4">
        <f t="shared" si="1000"/>
        <v>0.56249999999999967</v>
      </c>
      <c r="Q1944" s="98" t="s">
        <v>10</v>
      </c>
      <c r="R1944" s="86" t="s">
        <v>1064</v>
      </c>
      <c r="S1944" s="5">
        <f t="shared" si="1001"/>
        <v>2.0833333333333259E-2</v>
      </c>
    </row>
    <row r="1945" spans="1:19" ht="10.5" customHeight="1" x14ac:dyDescent="0.2">
      <c r="B1945" s="16"/>
      <c r="C1945" s="13"/>
      <c r="D1945" s="16">
        <f>S1945</f>
        <v>2.0833333333333259E-2</v>
      </c>
      <c r="E1945" s="16"/>
      <c r="F1945" s="16"/>
      <c r="G1945" s="16"/>
      <c r="H1945" s="16"/>
      <c r="I1945" s="16"/>
      <c r="J1945" s="16"/>
      <c r="L1945" s="16"/>
      <c r="M1945" s="13"/>
      <c r="N1945" s="2">
        <f>N1936</f>
        <v>43487</v>
      </c>
      <c r="O1945" s="3">
        <f t="shared" si="999"/>
        <v>0.56249999999999967</v>
      </c>
      <c r="P1945" s="4">
        <f t="shared" si="1000"/>
        <v>0.58333333333333293</v>
      </c>
      <c r="Q1945" s="98" t="s">
        <v>3</v>
      </c>
      <c r="R1945" s="86" t="s">
        <v>1085</v>
      </c>
      <c r="S1945" s="5">
        <f>SUM(P1945-O1945)</f>
        <v>2.0833333333333259E-2</v>
      </c>
    </row>
    <row r="1946" spans="1:19" ht="10.5" customHeight="1" x14ac:dyDescent="0.2">
      <c r="B1946" s="16"/>
      <c r="C1946" s="16"/>
      <c r="D1946" s="16"/>
      <c r="E1946" s="16"/>
      <c r="F1946" s="16"/>
      <c r="G1946" s="16">
        <f t="shared" ref="G1946:G1956" si="1002">S1946</f>
        <v>2.0833333333333259E-2</v>
      </c>
      <c r="H1946" s="16"/>
      <c r="I1946" s="16"/>
      <c r="J1946" s="16"/>
      <c r="K1946" s="16"/>
      <c r="L1946" s="16"/>
      <c r="M1946" s="13"/>
      <c r="N1946" s="2">
        <f>N1936</f>
        <v>43487</v>
      </c>
      <c r="O1946" s="3">
        <f t="shared" si="999"/>
        <v>0.58333333333333293</v>
      </c>
      <c r="P1946" s="4">
        <f t="shared" si="1000"/>
        <v>0.60416666666666619</v>
      </c>
      <c r="Q1946" s="98" t="s">
        <v>10</v>
      </c>
      <c r="R1946" s="86" t="s">
        <v>1086</v>
      </c>
      <c r="S1946" s="5">
        <f>SUM(P1946-O1946)</f>
        <v>2.0833333333333259E-2</v>
      </c>
    </row>
    <row r="1947" spans="1:19" ht="10.5" customHeight="1" x14ac:dyDescent="0.2">
      <c r="A1947" s="16"/>
      <c r="B1947" s="16"/>
      <c r="C1947" s="16"/>
      <c r="D1947" s="16"/>
      <c r="E1947" s="16"/>
      <c r="F1947" s="16"/>
      <c r="G1947" s="16">
        <f t="shared" si="1002"/>
        <v>2.0833333333333259E-2</v>
      </c>
      <c r="H1947" s="16"/>
      <c r="I1947" s="16"/>
      <c r="J1947" s="16"/>
      <c r="K1947" s="16"/>
      <c r="L1947" s="16"/>
      <c r="M1947" s="16"/>
      <c r="N1947" s="2">
        <f>N1936</f>
        <v>43487</v>
      </c>
      <c r="O1947" s="3">
        <f t="shared" si="999"/>
        <v>0.60416666666666619</v>
      </c>
      <c r="P1947" s="4">
        <f t="shared" si="1000"/>
        <v>0.62499999999999944</v>
      </c>
      <c r="Q1947" s="98" t="s">
        <v>10</v>
      </c>
      <c r="R1947" s="86" t="s">
        <v>1086</v>
      </c>
      <c r="S1947" s="5">
        <f t="shared" ref="S1947:S1951" si="1003">SUM(P1947-O1947)</f>
        <v>2.0833333333333259E-2</v>
      </c>
    </row>
    <row r="1948" spans="1:19" ht="10.5" customHeight="1" x14ac:dyDescent="0.2">
      <c r="B1948" s="16"/>
      <c r="C1948" s="16"/>
      <c r="D1948" s="16"/>
      <c r="E1948" s="16"/>
      <c r="F1948" s="16"/>
      <c r="G1948" s="16">
        <f t="shared" si="1002"/>
        <v>2.0833333333333259E-2</v>
      </c>
      <c r="H1948" s="16"/>
      <c r="I1948" s="16"/>
      <c r="J1948" s="16"/>
      <c r="K1948" s="16"/>
      <c r="L1948" s="16"/>
      <c r="M1948" s="16"/>
      <c r="N1948" s="2">
        <f>N1936</f>
        <v>43487</v>
      </c>
      <c r="O1948" s="3">
        <f t="shared" si="999"/>
        <v>0.62499999999999944</v>
      </c>
      <c r="P1948" s="4">
        <f t="shared" si="1000"/>
        <v>0.6458333333333327</v>
      </c>
      <c r="Q1948" s="98" t="s">
        <v>10</v>
      </c>
      <c r="R1948" s="86" t="s">
        <v>1086</v>
      </c>
      <c r="S1948" s="5">
        <f t="shared" si="1003"/>
        <v>2.0833333333333259E-2</v>
      </c>
    </row>
    <row r="1949" spans="1:19" ht="10.5" customHeight="1" x14ac:dyDescent="0.2">
      <c r="B1949" s="16"/>
      <c r="C1949" s="16"/>
      <c r="D1949" s="16"/>
      <c r="E1949" s="16"/>
      <c r="F1949" s="16"/>
      <c r="G1949" s="16">
        <f t="shared" si="1002"/>
        <v>2.0833333333333259E-2</v>
      </c>
      <c r="H1949" s="16"/>
      <c r="I1949" s="16"/>
      <c r="J1949" s="16"/>
      <c r="K1949" s="16"/>
      <c r="L1949" s="16"/>
      <c r="M1949" s="16"/>
      <c r="N1949" s="2">
        <f>N1936</f>
        <v>43487</v>
      </c>
      <c r="O1949" s="3">
        <f t="shared" si="999"/>
        <v>0.6458333333333327</v>
      </c>
      <c r="P1949" s="4">
        <f t="shared" si="1000"/>
        <v>0.66666666666666596</v>
      </c>
      <c r="Q1949" s="98" t="s">
        <v>10</v>
      </c>
      <c r="R1949" s="86" t="s">
        <v>1086</v>
      </c>
      <c r="S1949" s="5">
        <f t="shared" si="1003"/>
        <v>2.0833333333333259E-2</v>
      </c>
    </row>
    <row r="1950" spans="1:19" ht="10.5" customHeight="1" x14ac:dyDescent="0.2">
      <c r="B1950" s="16"/>
      <c r="C1950" s="16"/>
      <c r="D1950" s="16"/>
      <c r="E1950" s="16"/>
      <c r="F1950" s="16"/>
      <c r="G1950" s="16">
        <f t="shared" si="1002"/>
        <v>2.0833333333333259E-2</v>
      </c>
      <c r="H1950" s="16"/>
      <c r="I1950" s="16"/>
      <c r="J1950" s="16"/>
      <c r="K1950" s="16"/>
      <c r="L1950" s="16"/>
      <c r="M1950" s="16"/>
      <c r="N1950" s="2">
        <f>N1936</f>
        <v>43487</v>
      </c>
      <c r="O1950" s="3">
        <f t="shared" si="999"/>
        <v>0.66666666666666596</v>
      </c>
      <c r="P1950" s="4">
        <f t="shared" si="1000"/>
        <v>0.68749999999999922</v>
      </c>
      <c r="Q1950" s="98" t="s">
        <v>10</v>
      </c>
      <c r="R1950" s="86" t="s">
        <v>1086</v>
      </c>
      <c r="S1950" s="5">
        <f t="shared" si="1003"/>
        <v>2.0833333333333259E-2</v>
      </c>
    </row>
    <row r="1951" spans="1:19" ht="10.5" customHeight="1" x14ac:dyDescent="0.2">
      <c r="B1951" s="16"/>
      <c r="C1951" s="13"/>
      <c r="D1951" s="16"/>
      <c r="E1951" s="16"/>
      <c r="F1951" s="16"/>
      <c r="G1951" s="16">
        <f t="shared" si="1002"/>
        <v>2.0833333333333259E-2</v>
      </c>
      <c r="H1951" s="16"/>
      <c r="I1951" s="16"/>
      <c r="J1951" s="16"/>
      <c r="K1951" s="16"/>
      <c r="L1951" s="16"/>
      <c r="M1951" s="16"/>
      <c r="N1951" s="2">
        <f>N1936</f>
        <v>43487</v>
      </c>
      <c r="O1951" s="3">
        <f t="shared" si="999"/>
        <v>0.68749999999999922</v>
      </c>
      <c r="P1951" s="4">
        <f t="shared" si="1000"/>
        <v>0.70833333333333248</v>
      </c>
      <c r="Q1951" s="98" t="s">
        <v>10</v>
      </c>
      <c r="R1951" s="86" t="s">
        <v>1084</v>
      </c>
      <c r="S1951" s="5">
        <f t="shared" si="1003"/>
        <v>2.0833333333333259E-2</v>
      </c>
    </row>
    <row r="1952" spans="1:19" ht="10.5" customHeight="1" x14ac:dyDescent="0.2">
      <c r="B1952" s="16"/>
      <c r="C1952" s="13"/>
      <c r="D1952" s="16"/>
      <c r="E1952" s="16"/>
      <c r="F1952" s="16"/>
      <c r="G1952" s="16">
        <f t="shared" si="1002"/>
        <v>2.0833333333333259E-2</v>
      </c>
      <c r="H1952" s="16"/>
      <c r="I1952" s="16"/>
      <c r="J1952" s="16"/>
      <c r="K1952" s="16"/>
      <c r="L1952" s="16"/>
      <c r="M1952" s="16"/>
      <c r="N1952" s="2">
        <f>N1936</f>
        <v>43487</v>
      </c>
      <c r="O1952" s="3">
        <f t="shared" si="999"/>
        <v>0.70833333333333248</v>
      </c>
      <c r="P1952" s="4">
        <f t="shared" si="1000"/>
        <v>0.72916666666666574</v>
      </c>
      <c r="Q1952" s="98" t="s">
        <v>10</v>
      </c>
      <c r="R1952" s="86" t="s">
        <v>1084</v>
      </c>
      <c r="S1952" s="5">
        <f>SUM(P1952-O1952)</f>
        <v>2.0833333333333259E-2</v>
      </c>
    </row>
    <row r="1953" spans="1:19" ht="10.5" customHeight="1" x14ac:dyDescent="0.2">
      <c r="B1953" s="16"/>
      <c r="C1953" s="13"/>
      <c r="D1953" s="16"/>
      <c r="E1953" s="16"/>
      <c r="F1953" s="16"/>
      <c r="G1953" s="16">
        <f t="shared" si="1002"/>
        <v>2.0833333333333259E-2</v>
      </c>
      <c r="H1953" s="16"/>
      <c r="I1953" s="16"/>
      <c r="J1953" s="16"/>
      <c r="K1953" s="16"/>
      <c r="L1953" s="16"/>
      <c r="M1953" s="16"/>
      <c r="N1953" s="2">
        <f>N1936</f>
        <v>43487</v>
      </c>
      <c r="O1953" s="3">
        <f t="shared" si="999"/>
        <v>0.72916666666666574</v>
      </c>
      <c r="P1953" s="4">
        <f t="shared" si="1000"/>
        <v>0.749999999999999</v>
      </c>
      <c r="Q1953" s="98" t="s">
        <v>10</v>
      </c>
      <c r="R1953" s="86" t="s">
        <v>1084</v>
      </c>
      <c r="S1953" s="5">
        <f t="shared" ref="S1953:S1956" si="1004">SUM(P1953-O1953)</f>
        <v>2.0833333333333259E-2</v>
      </c>
    </row>
    <row r="1954" spans="1:19" ht="10.5" customHeight="1" x14ac:dyDescent="0.2">
      <c r="B1954" s="16"/>
      <c r="C1954" s="13"/>
      <c r="D1954" s="16"/>
      <c r="E1954" s="16"/>
      <c r="F1954" s="16"/>
      <c r="G1954" s="16">
        <f t="shared" si="1002"/>
        <v>2.0833333333333259E-2</v>
      </c>
      <c r="H1954" s="16"/>
      <c r="I1954" s="16"/>
      <c r="J1954" s="16"/>
      <c r="K1954" s="16"/>
      <c r="L1954" s="16"/>
      <c r="M1954" s="16"/>
      <c r="N1954" s="2">
        <f>N1936</f>
        <v>43487</v>
      </c>
      <c r="O1954" s="3">
        <f t="shared" si="999"/>
        <v>0.749999999999999</v>
      </c>
      <c r="P1954" s="4">
        <f t="shared" si="1000"/>
        <v>0.77083333333333226</v>
      </c>
      <c r="Q1954" s="98" t="s">
        <v>10</v>
      </c>
      <c r="R1954" s="86" t="s">
        <v>1084</v>
      </c>
      <c r="S1954" s="5">
        <f t="shared" si="1004"/>
        <v>2.0833333333333259E-2</v>
      </c>
    </row>
    <row r="1955" spans="1:19" ht="10.5" customHeight="1" x14ac:dyDescent="0.2">
      <c r="B1955" s="16"/>
      <c r="C1955" s="13"/>
      <c r="D1955" s="16"/>
      <c r="E1955" s="16"/>
      <c r="F1955" s="16"/>
      <c r="G1955" s="16">
        <f t="shared" si="1002"/>
        <v>2.0833333333333259E-2</v>
      </c>
      <c r="H1955" s="16"/>
      <c r="I1955" s="16"/>
      <c r="J1955" s="16"/>
      <c r="K1955" s="16"/>
      <c r="L1955" s="16"/>
      <c r="M1955" s="16"/>
      <c r="N1955" s="2">
        <f>N1936</f>
        <v>43487</v>
      </c>
      <c r="O1955" s="3">
        <f t="shared" si="999"/>
        <v>0.77083333333333226</v>
      </c>
      <c r="P1955" s="4">
        <f t="shared" si="1000"/>
        <v>0.79166666666666552</v>
      </c>
      <c r="Q1955" s="98" t="s">
        <v>10</v>
      </c>
      <c r="R1955" s="86" t="s">
        <v>1084</v>
      </c>
      <c r="S1955" s="5">
        <f t="shared" si="1004"/>
        <v>2.0833333333333259E-2</v>
      </c>
    </row>
    <row r="1956" spans="1:19" ht="10.5" customHeight="1" thickBot="1" x14ac:dyDescent="0.25">
      <c r="B1956" s="16"/>
      <c r="C1956" s="13"/>
      <c r="D1956" s="16"/>
      <c r="E1956" s="16"/>
      <c r="F1956" s="16"/>
      <c r="G1956" s="16">
        <f t="shared" si="1002"/>
        <v>2.0833333333333259E-2</v>
      </c>
      <c r="H1956" s="16"/>
      <c r="I1956" s="16"/>
      <c r="J1956" s="16"/>
      <c r="K1956" s="16"/>
      <c r="L1956" s="16"/>
      <c r="M1956" s="16"/>
      <c r="N1956" s="2">
        <f>N1936</f>
        <v>43487</v>
      </c>
      <c r="O1956" s="3">
        <f t="shared" si="999"/>
        <v>0.79166666666666552</v>
      </c>
      <c r="P1956" s="4">
        <f t="shared" si="1000"/>
        <v>0.81249999999999878</v>
      </c>
      <c r="Q1956" s="98" t="s">
        <v>10</v>
      </c>
      <c r="R1956" s="86" t="s">
        <v>1084</v>
      </c>
      <c r="S1956" s="5">
        <f t="shared" si="1004"/>
        <v>2.0833333333333259E-2</v>
      </c>
    </row>
    <row r="1957" spans="1:19" ht="10.5" customHeight="1" x14ac:dyDescent="0.2">
      <c r="A1957" s="17">
        <f t="shared" ref="A1957:M1957" si="1005">SUM(A1937:A1956)</f>
        <v>0</v>
      </c>
      <c r="B1957" s="17">
        <f t="shared" si="1005"/>
        <v>0</v>
      </c>
      <c r="C1957" s="17">
        <f t="shared" si="1005"/>
        <v>0</v>
      </c>
      <c r="D1957" s="17">
        <f t="shared" si="1005"/>
        <v>2.0833333333333259E-2</v>
      </c>
      <c r="E1957" s="17">
        <f t="shared" si="1005"/>
        <v>0</v>
      </c>
      <c r="F1957" s="17">
        <f t="shared" si="1005"/>
        <v>0</v>
      </c>
      <c r="G1957" s="17">
        <f t="shared" si="1005"/>
        <v>0.33333333333333226</v>
      </c>
      <c r="H1957" s="17">
        <f t="shared" si="1005"/>
        <v>6.2499999999999944E-2</v>
      </c>
      <c r="I1957" s="17">
        <f t="shared" si="1005"/>
        <v>0</v>
      </c>
      <c r="J1957" s="17">
        <f t="shared" si="1005"/>
        <v>0</v>
      </c>
      <c r="K1957" s="17">
        <f t="shared" si="1005"/>
        <v>0</v>
      </c>
      <c r="L1957" s="17">
        <f t="shared" si="1005"/>
        <v>0</v>
      </c>
      <c r="M1957" s="17">
        <f t="shared" si="1005"/>
        <v>0</v>
      </c>
      <c r="N1957" s="55" t="b">
        <f>SUM(A1957:M1957) = S1957</f>
        <v>1</v>
      </c>
      <c r="O1957" s="23"/>
      <c r="P1957" s="23"/>
      <c r="Q1957" s="49"/>
      <c r="R1957" s="49"/>
      <c r="S1957" s="17">
        <f>SUM(S1937:S1956)</f>
        <v>0.41666666666666546</v>
      </c>
    </row>
    <row r="1958" spans="1:19" ht="10.5" customHeight="1" x14ac:dyDescent="0.2">
      <c r="A1958" s="18">
        <f t="shared" ref="A1958:E1958" si="1006">(A1957-INT(A1957))*24</f>
        <v>0</v>
      </c>
      <c r="B1958" s="18">
        <f t="shared" si="1006"/>
        <v>0</v>
      </c>
      <c r="C1958" s="18">
        <f t="shared" si="1006"/>
        <v>0</v>
      </c>
      <c r="D1958" s="18">
        <f t="shared" si="1006"/>
        <v>0.49999999999999822</v>
      </c>
      <c r="E1958" s="18">
        <f t="shared" si="1006"/>
        <v>0</v>
      </c>
      <c r="F1958" s="18">
        <f>(F1957-INT(F1957))*24</f>
        <v>0</v>
      </c>
      <c r="G1958" s="18">
        <f>(G1957-INT(G1957))*24</f>
        <v>7.9999999999999742</v>
      </c>
      <c r="H1958" s="18">
        <f>(H1957-INT(H1957))*24</f>
        <v>1.4999999999999987</v>
      </c>
      <c r="I1958" s="18">
        <f>(I1957-INT(I1957))*24</f>
        <v>0</v>
      </c>
      <c r="J1958" s="18">
        <f t="shared" ref="J1958:M1958" si="1007">(J1957-INT(J1957))*24</f>
        <v>0</v>
      </c>
      <c r="K1958" s="18">
        <f t="shared" si="1007"/>
        <v>0</v>
      </c>
      <c r="L1958" s="18">
        <f t="shared" si="1007"/>
        <v>0</v>
      </c>
      <c r="M1958" s="57">
        <f t="shared" si="1007"/>
        <v>0</v>
      </c>
      <c r="N1958" s="26">
        <f>SUM(A1958:M1958)</f>
        <v>9.9999999999999698</v>
      </c>
      <c r="O1958" s="24"/>
      <c r="P1958" s="24"/>
      <c r="Q1958" s="50"/>
      <c r="R1958" s="50"/>
      <c r="S1958" s="52"/>
    </row>
    <row r="1959" spans="1:19" ht="10.5" customHeight="1" thickBot="1" x14ac:dyDescent="0.25">
      <c r="A1959" s="27"/>
      <c r="B1959" s="19"/>
      <c r="C1959" s="19"/>
      <c r="D1959" s="20">
        <f>SUM(A1958:D1958)</f>
        <v>0.49999999999999822</v>
      </c>
      <c r="E1959" s="20">
        <f t="shared" ref="E1959:M1959" si="1008">E1958</f>
        <v>0</v>
      </c>
      <c r="F1959" s="20">
        <f t="shared" si="1008"/>
        <v>0</v>
      </c>
      <c r="G1959" s="20">
        <f t="shared" si="1008"/>
        <v>7.9999999999999742</v>
      </c>
      <c r="H1959" s="20">
        <f t="shared" si="1008"/>
        <v>1.4999999999999987</v>
      </c>
      <c r="I1959" s="20">
        <f t="shared" si="1008"/>
        <v>0</v>
      </c>
      <c r="J1959" s="20">
        <f t="shared" si="1008"/>
        <v>0</v>
      </c>
      <c r="K1959" s="20">
        <f t="shared" si="1008"/>
        <v>0</v>
      </c>
      <c r="L1959" s="20">
        <f t="shared" si="1008"/>
        <v>0</v>
      </c>
      <c r="M1959" s="58">
        <f t="shared" si="1008"/>
        <v>0</v>
      </c>
      <c r="N1959" s="60">
        <f>S1959</f>
        <v>0.41666666666666546</v>
      </c>
      <c r="O1959" s="25"/>
      <c r="P1959" s="25"/>
      <c r="Q1959" s="51"/>
      <c r="R1959" s="51"/>
      <c r="S1959" s="54">
        <f>SUM(S1957:S1958)</f>
        <v>0.41666666666666546</v>
      </c>
    </row>
    <row r="1960" spans="1:19" ht="10.5" customHeight="1" thickBot="1" x14ac:dyDescent="0.25">
      <c r="A1960" s="39"/>
      <c r="B1960" s="40" t="s">
        <v>252</v>
      </c>
      <c r="C1960" s="40" t="s">
        <v>19</v>
      </c>
      <c r="D1960" s="40" t="s">
        <v>3</v>
      </c>
      <c r="E1960" s="59" t="s">
        <v>24</v>
      </c>
      <c r="F1960" s="40" t="s">
        <v>12</v>
      </c>
      <c r="G1960" s="39" t="s">
        <v>10</v>
      </c>
      <c r="H1960" s="39" t="s">
        <v>11</v>
      </c>
      <c r="I1960" s="39" t="s">
        <v>15</v>
      </c>
      <c r="J1960" s="39" t="s">
        <v>13</v>
      </c>
      <c r="K1960" s="39" t="s">
        <v>368</v>
      </c>
      <c r="L1960" s="39" t="s">
        <v>687</v>
      </c>
      <c r="M1960" s="59" t="s">
        <v>26</v>
      </c>
      <c r="N1960" s="56">
        <f>N1936+1</f>
        <v>43488</v>
      </c>
      <c r="O1960" s="4">
        <v>0.39583333333333331</v>
      </c>
      <c r="P1960" s="4">
        <f>O1960</f>
        <v>0.39583333333333331</v>
      </c>
      <c r="Q1960" s="47" t="s">
        <v>23</v>
      </c>
      <c r="R1960" s="86" t="s">
        <v>1088</v>
      </c>
      <c r="S1960" s="5">
        <f t="shared" ref="S1960" si="1009">SUM(P1960-O1960)</f>
        <v>0</v>
      </c>
    </row>
    <row r="1961" spans="1:19" ht="10.5" customHeight="1" x14ac:dyDescent="0.2">
      <c r="B1961" s="16"/>
      <c r="C1961" s="13"/>
      <c r="D1961" s="16">
        <f>S1961</f>
        <v>2.0833333333333315E-2</v>
      </c>
      <c r="E1961" s="16"/>
      <c r="F1961" s="13"/>
      <c r="G1961" s="16"/>
      <c r="H1961" s="16"/>
      <c r="I1961" s="16"/>
      <c r="J1961" s="16"/>
      <c r="M1961" s="16"/>
      <c r="N1961" s="2">
        <f>N1960</f>
        <v>43488</v>
      </c>
      <c r="O1961" s="3">
        <f>SUM(P1960)</f>
        <v>0.39583333333333331</v>
      </c>
      <c r="P1961" s="4">
        <f>P1960+0.0208333333333333</f>
        <v>0.41666666666666663</v>
      </c>
      <c r="Q1961" s="98" t="s">
        <v>3</v>
      </c>
      <c r="R1961" s="86" t="s">
        <v>21</v>
      </c>
      <c r="S1961" s="5">
        <f t="shared" ref="S1961:S1967" si="1010">SUM(P1961-O1961)</f>
        <v>2.0833333333333315E-2</v>
      </c>
    </row>
    <row r="1962" spans="1:19" ht="10.5" customHeight="1" x14ac:dyDescent="0.2">
      <c r="A1962" s="16"/>
      <c r="B1962" s="16"/>
      <c r="C1962" s="16"/>
      <c r="D1962" s="16"/>
      <c r="E1962" s="16"/>
      <c r="F1962" s="16"/>
      <c r="G1962" s="16"/>
      <c r="H1962" s="16"/>
      <c r="I1962" s="16">
        <f>S1962</f>
        <v>2.0833333333333315E-2</v>
      </c>
      <c r="J1962" s="16"/>
      <c r="K1962" s="16"/>
      <c r="L1962" s="16"/>
      <c r="M1962" s="16"/>
      <c r="N1962" s="2">
        <f>N1960</f>
        <v>43488</v>
      </c>
      <c r="O1962" s="3">
        <f t="shared" ref="O1962:O1980" si="1011">SUM(P1961)</f>
        <v>0.41666666666666663</v>
      </c>
      <c r="P1962" s="4">
        <f t="shared" ref="P1962:P1980" si="1012">P1961+0.0208333333333333</f>
        <v>0.43749999999999994</v>
      </c>
      <c r="Q1962" s="98" t="s">
        <v>36</v>
      </c>
      <c r="R1962" s="86" t="s">
        <v>1089</v>
      </c>
      <c r="S1962" s="5">
        <f t="shared" si="1010"/>
        <v>2.0833333333333315E-2</v>
      </c>
    </row>
    <row r="1963" spans="1:19" ht="10.5" customHeight="1" x14ac:dyDescent="0.2">
      <c r="A1963" s="16"/>
      <c r="B1963" s="16"/>
      <c r="C1963" s="16"/>
      <c r="D1963" s="16"/>
      <c r="E1963" s="16"/>
      <c r="F1963" s="16"/>
      <c r="G1963" s="16"/>
      <c r="H1963" s="16"/>
      <c r="I1963" s="16">
        <f>S1963</f>
        <v>2.0833333333333315E-2</v>
      </c>
      <c r="J1963" s="16"/>
      <c r="K1963" s="16"/>
      <c r="L1963" s="16"/>
      <c r="M1963" s="16"/>
      <c r="N1963" s="2">
        <f>N1960</f>
        <v>43488</v>
      </c>
      <c r="O1963" s="3">
        <f t="shared" si="1011"/>
        <v>0.43749999999999994</v>
      </c>
      <c r="P1963" s="4">
        <f t="shared" si="1012"/>
        <v>0.45833333333333326</v>
      </c>
      <c r="Q1963" s="98" t="s">
        <v>36</v>
      </c>
      <c r="R1963" s="86" t="s">
        <v>1089</v>
      </c>
      <c r="S1963" s="5">
        <f t="shared" si="1010"/>
        <v>2.0833333333333315E-2</v>
      </c>
    </row>
    <row r="1964" spans="1:19" ht="10.5" customHeight="1" x14ac:dyDescent="0.2">
      <c r="A1964" s="16"/>
      <c r="B1964" s="16"/>
      <c r="C1964" s="16"/>
      <c r="D1964" s="16"/>
      <c r="E1964" s="16"/>
      <c r="F1964" s="16"/>
      <c r="G1964" s="16">
        <f t="shared" ref="G1964:G1980" si="1013">S1964</f>
        <v>2.0833333333333315E-2</v>
      </c>
      <c r="H1964" s="16"/>
      <c r="I1964" s="16"/>
      <c r="J1964" s="16"/>
      <c r="K1964" s="16"/>
      <c r="L1964" s="16"/>
      <c r="M1964" s="16"/>
      <c r="N1964" s="2">
        <f>N1960</f>
        <v>43488</v>
      </c>
      <c r="O1964" s="3">
        <f t="shared" si="1011"/>
        <v>0.45833333333333326</v>
      </c>
      <c r="P1964" s="4">
        <f t="shared" si="1012"/>
        <v>0.47916666666666657</v>
      </c>
      <c r="Q1964" s="98" t="s">
        <v>10</v>
      </c>
      <c r="R1964" s="86" t="s">
        <v>1087</v>
      </c>
      <c r="S1964" s="5">
        <f t="shared" si="1010"/>
        <v>2.0833333333333315E-2</v>
      </c>
    </row>
    <row r="1965" spans="1:19" ht="10.5" customHeight="1" x14ac:dyDescent="0.2">
      <c r="A1965" s="16"/>
      <c r="B1965" s="16"/>
      <c r="C1965" s="16"/>
      <c r="D1965" s="16"/>
      <c r="E1965" s="16"/>
      <c r="F1965" s="16"/>
      <c r="G1965" s="16">
        <f t="shared" si="1013"/>
        <v>2.0833333333333315E-2</v>
      </c>
      <c r="H1965" s="16"/>
      <c r="I1965" s="16"/>
      <c r="J1965" s="16"/>
      <c r="K1965" s="16"/>
      <c r="L1965" s="16"/>
      <c r="M1965" s="16"/>
      <c r="N1965" s="2">
        <f>N1960</f>
        <v>43488</v>
      </c>
      <c r="O1965" s="3">
        <f t="shared" si="1011"/>
        <v>0.47916666666666657</v>
      </c>
      <c r="P1965" s="4">
        <f t="shared" si="1012"/>
        <v>0.49999999999999989</v>
      </c>
      <c r="Q1965" s="98" t="s">
        <v>10</v>
      </c>
      <c r="R1965" s="86" t="s">
        <v>1087</v>
      </c>
      <c r="S1965" s="5">
        <f t="shared" si="1010"/>
        <v>2.0833333333333315E-2</v>
      </c>
    </row>
    <row r="1966" spans="1:19" ht="10.5" customHeight="1" x14ac:dyDescent="0.2">
      <c r="A1966" s="16"/>
      <c r="B1966" s="16"/>
      <c r="C1966" s="16"/>
      <c r="D1966" s="16"/>
      <c r="E1966" s="16"/>
      <c r="F1966" s="16"/>
      <c r="G1966" s="16">
        <f t="shared" si="1013"/>
        <v>2.0833333333333259E-2</v>
      </c>
      <c r="H1966" s="16"/>
      <c r="I1966" s="16"/>
      <c r="J1966" s="16"/>
      <c r="K1966" s="16"/>
      <c r="L1966" s="16"/>
      <c r="M1966" s="16"/>
      <c r="N1966" s="2">
        <f>N1960</f>
        <v>43488</v>
      </c>
      <c r="O1966" s="3">
        <f t="shared" si="1011"/>
        <v>0.49999999999999989</v>
      </c>
      <c r="P1966" s="4">
        <f t="shared" si="1012"/>
        <v>0.52083333333333315</v>
      </c>
      <c r="Q1966" s="98" t="s">
        <v>10</v>
      </c>
      <c r="R1966" s="86" t="s">
        <v>1087</v>
      </c>
      <c r="S1966" s="5">
        <f t="shared" si="1010"/>
        <v>2.0833333333333259E-2</v>
      </c>
    </row>
    <row r="1967" spans="1:19" ht="10.5" customHeight="1" x14ac:dyDescent="0.2">
      <c r="A1967" s="16"/>
      <c r="B1967" s="16"/>
      <c r="C1967" s="16"/>
      <c r="D1967" s="16"/>
      <c r="E1967" s="13"/>
      <c r="F1967" s="16"/>
      <c r="G1967" s="16">
        <f t="shared" si="1013"/>
        <v>2.0833333333333259E-2</v>
      </c>
      <c r="H1967" s="16"/>
      <c r="I1967" s="16"/>
      <c r="J1967" s="16"/>
      <c r="K1967" s="16"/>
      <c r="L1967" s="16"/>
      <c r="M1967" s="16"/>
      <c r="N1967" s="2">
        <f>N1960</f>
        <v>43488</v>
      </c>
      <c r="O1967" s="3">
        <f t="shared" si="1011"/>
        <v>0.52083333333333315</v>
      </c>
      <c r="P1967" s="4">
        <f t="shared" si="1012"/>
        <v>0.54166666666666641</v>
      </c>
      <c r="Q1967" s="98" t="s">
        <v>10</v>
      </c>
      <c r="R1967" s="86" t="s">
        <v>1087</v>
      </c>
      <c r="S1967" s="5">
        <f t="shared" si="1010"/>
        <v>2.0833333333333259E-2</v>
      </c>
    </row>
    <row r="1968" spans="1:19" ht="10.5" customHeight="1" x14ac:dyDescent="0.2">
      <c r="A1968" s="16"/>
      <c r="B1968" s="16"/>
      <c r="C1968" s="16"/>
      <c r="D1968" s="16"/>
      <c r="E1968" s="13"/>
      <c r="F1968" s="16"/>
      <c r="G1968" s="16">
        <f t="shared" si="1013"/>
        <v>2.0833333333333259E-2</v>
      </c>
      <c r="H1968" s="16"/>
      <c r="I1968" s="16"/>
      <c r="J1968" s="16"/>
      <c r="K1968" s="16"/>
      <c r="L1968" s="16"/>
      <c r="M1968" s="16"/>
      <c r="N1968" s="2">
        <f>N1960</f>
        <v>43488</v>
      </c>
      <c r="O1968" s="3">
        <f t="shared" si="1011"/>
        <v>0.54166666666666641</v>
      </c>
      <c r="P1968" s="4">
        <f t="shared" si="1012"/>
        <v>0.56249999999999967</v>
      </c>
      <c r="Q1968" s="98" t="s">
        <v>10</v>
      </c>
      <c r="R1968" s="86" t="s">
        <v>1087</v>
      </c>
      <c r="S1968" s="5">
        <f>SUM(P1968-O1968)</f>
        <v>2.0833333333333259E-2</v>
      </c>
    </row>
    <row r="1969" spans="1:19" ht="10.5" customHeight="1" x14ac:dyDescent="0.2">
      <c r="A1969" s="16"/>
      <c r="B1969" s="16"/>
      <c r="C1969" s="16"/>
      <c r="D1969" s="16"/>
      <c r="E1969" s="13"/>
      <c r="F1969" s="16"/>
      <c r="G1969" s="16">
        <f t="shared" si="1013"/>
        <v>2.0833333333333259E-2</v>
      </c>
      <c r="H1969" s="16"/>
      <c r="I1969" s="16"/>
      <c r="J1969" s="16"/>
      <c r="K1969" s="16"/>
      <c r="L1969" s="16"/>
      <c r="M1969" s="16"/>
      <c r="N1969" s="2">
        <f>N1960</f>
        <v>43488</v>
      </c>
      <c r="O1969" s="3">
        <f t="shared" si="1011"/>
        <v>0.56249999999999967</v>
      </c>
      <c r="P1969" s="4">
        <f t="shared" si="1012"/>
        <v>0.58333333333333293</v>
      </c>
      <c r="Q1969" s="98" t="s">
        <v>10</v>
      </c>
      <c r="R1969" s="86" t="s">
        <v>1090</v>
      </c>
      <c r="S1969" s="5">
        <f>SUM(P1969-O1969)</f>
        <v>2.0833333333333259E-2</v>
      </c>
    </row>
    <row r="1970" spans="1:19" ht="10.5" customHeight="1" x14ac:dyDescent="0.2">
      <c r="A1970" s="16"/>
      <c r="B1970" s="16"/>
      <c r="C1970" s="16"/>
      <c r="D1970" s="16"/>
      <c r="E1970" s="16"/>
      <c r="F1970" s="16"/>
      <c r="G1970" s="16">
        <f t="shared" si="1013"/>
        <v>2.0833333333333259E-2</v>
      </c>
      <c r="H1970" s="16"/>
      <c r="I1970" s="16"/>
      <c r="J1970" s="16"/>
      <c r="K1970" s="16"/>
      <c r="L1970" s="16"/>
      <c r="M1970" s="16"/>
      <c r="N1970" s="2">
        <f>N1960</f>
        <v>43488</v>
      </c>
      <c r="O1970" s="3">
        <f t="shared" si="1011"/>
        <v>0.58333333333333293</v>
      </c>
      <c r="P1970" s="4">
        <f t="shared" si="1012"/>
        <v>0.60416666666666619</v>
      </c>
      <c r="Q1970" s="98" t="s">
        <v>10</v>
      </c>
      <c r="R1970" s="86" t="s">
        <v>1087</v>
      </c>
      <c r="S1970" s="5">
        <f>SUM(P1970-O1970)</f>
        <v>2.0833333333333259E-2</v>
      </c>
    </row>
    <row r="1971" spans="1:19" ht="10.5" customHeight="1" x14ac:dyDescent="0.2">
      <c r="A1971" s="16"/>
      <c r="B1971" s="16"/>
      <c r="C1971" s="16"/>
      <c r="D1971" s="16"/>
      <c r="E1971" s="16"/>
      <c r="F1971" s="16"/>
      <c r="G1971" s="16">
        <f t="shared" si="1013"/>
        <v>2.0833333333333259E-2</v>
      </c>
      <c r="H1971" s="16"/>
      <c r="I1971" s="16"/>
      <c r="J1971" s="16"/>
      <c r="K1971" s="16"/>
      <c r="L1971" s="16"/>
      <c r="M1971" s="16"/>
      <c r="N1971" s="2">
        <f>N1960</f>
        <v>43488</v>
      </c>
      <c r="O1971" s="3">
        <f t="shared" si="1011"/>
        <v>0.60416666666666619</v>
      </c>
      <c r="P1971" s="4">
        <f t="shared" si="1012"/>
        <v>0.62499999999999944</v>
      </c>
      <c r="Q1971" s="98" t="s">
        <v>10</v>
      </c>
      <c r="R1971" s="86" t="s">
        <v>1087</v>
      </c>
      <c r="S1971" s="5">
        <f t="shared" ref="S1971:S1975" si="1014">SUM(P1971-O1971)</f>
        <v>2.0833333333333259E-2</v>
      </c>
    </row>
    <row r="1972" spans="1:19" ht="10.5" customHeight="1" x14ac:dyDescent="0.2">
      <c r="A1972" s="16"/>
      <c r="B1972" s="16"/>
      <c r="C1972" s="16"/>
      <c r="D1972" s="16"/>
      <c r="E1972" s="16"/>
      <c r="F1972" s="16"/>
      <c r="G1972" s="16">
        <f t="shared" si="1013"/>
        <v>2.0833333333333259E-2</v>
      </c>
      <c r="H1972" s="16"/>
      <c r="I1972" s="16"/>
      <c r="J1972" s="16"/>
      <c r="K1972" s="16"/>
      <c r="L1972" s="16"/>
      <c r="M1972" s="16"/>
      <c r="N1972" s="2">
        <f>N1960</f>
        <v>43488</v>
      </c>
      <c r="O1972" s="3">
        <f t="shared" si="1011"/>
        <v>0.62499999999999944</v>
      </c>
      <c r="P1972" s="4">
        <f t="shared" si="1012"/>
        <v>0.6458333333333327</v>
      </c>
      <c r="Q1972" s="98" t="s">
        <v>10</v>
      </c>
      <c r="R1972" s="86" t="s">
        <v>1087</v>
      </c>
      <c r="S1972" s="5">
        <f t="shared" si="1014"/>
        <v>2.0833333333333259E-2</v>
      </c>
    </row>
    <row r="1973" spans="1:19" ht="10.5" customHeight="1" x14ac:dyDescent="0.2">
      <c r="B1973" s="16"/>
      <c r="C1973" s="16"/>
      <c r="D1973" s="16"/>
      <c r="E1973" s="16"/>
      <c r="F1973" s="16"/>
      <c r="G1973" s="16">
        <f t="shared" si="1013"/>
        <v>2.0833333333333259E-2</v>
      </c>
      <c r="H1973" s="16"/>
      <c r="I1973" s="16"/>
      <c r="J1973" s="16"/>
      <c r="K1973" s="16"/>
      <c r="L1973" s="16"/>
      <c r="M1973" s="16"/>
      <c r="N1973" s="2">
        <f>N1960</f>
        <v>43488</v>
      </c>
      <c r="O1973" s="3">
        <f t="shared" si="1011"/>
        <v>0.6458333333333327</v>
      </c>
      <c r="P1973" s="4">
        <f t="shared" si="1012"/>
        <v>0.66666666666666596</v>
      </c>
      <c r="Q1973" s="98" t="s">
        <v>10</v>
      </c>
      <c r="R1973" s="86" t="s">
        <v>1087</v>
      </c>
      <c r="S1973" s="5">
        <f t="shared" si="1014"/>
        <v>2.0833333333333259E-2</v>
      </c>
    </row>
    <row r="1974" spans="1:19" ht="10.5" customHeight="1" x14ac:dyDescent="0.2">
      <c r="B1974" s="16"/>
      <c r="C1974" s="16"/>
      <c r="D1974" s="16"/>
      <c r="E1974" s="16"/>
      <c r="F1974" s="16"/>
      <c r="G1974" s="16">
        <f t="shared" si="1013"/>
        <v>2.0833333333333259E-2</v>
      </c>
      <c r="H1974" s="16"/>
      <c r="I1974" s="16"/>
      <c r="J1974" s="16"/>
      <c r="K1974" s="16"/>
      <c r="L1974" s="16"/>
      <c r="M1974" s="16"/>
      <c r="N1974" s="2">
        <f>N1960</f>
        <v>43488</v>
      </c>
      <c r="O1974" s="3">
        <f t="shared" si="1011"/>
        <v>0.66666666666666596</v>
      </c>
      <c r="P1974" s="4">
        <f t="shared" si="1012"/>
        <v>0.68749999999999922</v>
      </c>
      <c r="Q1974" s="98" t="s">
        <v>10</v>
      </c>
      <c r="R1974" s="86" t="s">
        <v>1087</v>
      </c>
      <c r="S1974" s="5">
        <f t="shared" si="1014"/>
        <v>2.0833333333333259E-2</v>
      </c>
    </row>
    <row r="1975" spans="1:19" ht="10.5" customHeight="1" x14ac:dyDescent="0.2">
      <c r="B1975" s="16"/>
      <c r="C1975" s="16"/>
      <c r="D1975" s="16"/>
      <c r="E1975" s="16"/>
      <c r="F1975" s="16"/>
      <c r="G1975" s="16">
        <f t="shared" si="1013"/>
        <v>2.0833333333333259E-2</v>
      </c>
      <c r="H1975" s="16"/>
      <c r="I1975" s="16"/>
      <c r="J1975" s="16"/>
      <c r="K1975" s="16"/>
      <c r="L1975" s="16"/>
      <c r="M1975" s="16"/>
      <c r="N1975" s="2">
        <f>N1960</f>
        <v>43488</v>
      </c>
      <c r="O1975" s="3">
        <f t="shared" si="1011"/>
        <v>0.68749999999999922</v>
      </c>
      <c r="P1975" s="4">
        <f t="shared" si="1012"/>
        <v>0.70833333333333248</v>
      </c>
      <c r="Q1975" s="98" t="s">
        <v>10</v>
      </c>
      <c r="R1975" s="86" t="s">
        <v>1087</v>
      </c>
      <c r="S1975" s="5">
        <f t="shared" si="1014"/>
        <v>2.0833333333333259E-2</v>
      </c>
    </row>
    <row r="1976" spans="1:19" ht="10.5" customHeight="1" x14ac:dyDescent="0.2">
      <c r="B1976" s="16"/>
      <c r="C1976" s="16"/>
      <c r="D1976" s="16"/>
      <c r="E1976" s="16"/>
      <c r="F1976" s="16"/>
      <c r="G1976" s="16">
        <f t="shared" si="1013"/>
        <v>2.0833333333333259E-2</v>
      </c>
      <c r="H1976" s="16"/>
      <c r="I1976" s="16"/>
      <c r="J1976" s="16"/>
      <c r="K1976" s="16"/>
      <c r="L1976" s="16"/>
      <c r="M1976" s="16"/>
      <c r="N1976" s="2">
        <f>N1960</f>
        <v>43488</v>
      </c>
      <c r="O1976" s="3">
        <f t="shared" si="1011"/>
        <v>0.70833333333333248</v>
      </c>
      <c r="P1976" s="4">
        <f t="shared" si="1012"/>
        <v>0.72916666666666574</v>
      </c>
      <c r="Q1976" s="98" t="s">
        <v>10</v>
      </c>
      <c r="R1976" s="86" t="s">
        <v>1087</v>
      </c>
      <c r="S1976" s="5">
        <f>SUM(P1976-O1976)</f>
        <v>2.0833333333333259E-2</v>
      </c>
    </row>
    <row r="1977" spans="1:19" ht="10.5" customHeight="1" x14ac:dyDescent="0.2">
      <c r="B1977" s="16"/>
      <c r="C1977" s="16"/>
      <c r="D1977" s="16"/>
      <c r="E1977" s="16"/>
      <c r="F1977" s="16"/>
      <c r="G1977" s="16">
        <f t="shared" si="1013"/>
        <v>2.0833333333333259E-2</v>
      </c>
      <c r="H1977" s="16"/>
      <c r="I1977" s="16"/>
      <c r="J1977" s="16"/>
      <c r="K1977" s="16"/>
      <c r="L1977" s="16"/>
      <c r="M1977" s="16"/>
      <c r="N1977" s="2">
        <f>N1960</f>
        <v>43488</v>
      </c>
      <c r="O1977" s="3">
        <f t="shared" si="1011"/>
        <v>0.72916666666666574</v>
      </c>
      <c r="P1977" s="4">
        <f t="shared" si="1012"/>
        <v>0.749999999999999</v>
      </c>
      <c r="Q1977" s="98" t="s">
        <v>10</v>
      </c>
      <c r="R1977" s="86" t="s">
        <v>1087</v>
      </c>
      <c r="S1977" s="5">
        <f>SUM(P1977-O1977)</f>
        <v>2.0833333333333259E-2</v>
      </c>
    </row>
    <row r="1978" spans="1:19" ht="10.5" customHeight="1" x14ac:dyDescent="0.2">
      <c r="B1978" s="16"/>
      <c r="C1978" s="16"/>
      <c r="D1978" s="16"/>
      <c r="E1978" s="16"/>
      <c r="F1978" s="16"/>
      <c r="G1978" s="16">
        <f t="shared" si="1013"/>
        <v>2.0833333333333259E-2</v>
      </c>
      <c r="H1978" s="16"/>
      <c r="I1978" s="16"/>
      <c r="J1978" s="16"/>
      <c r="K1978" s="16"/>
      <c r="L1978" s="16"/>
      <c r="M1978" s="16"/>
      <c r="N1978" s="2">
        <f>N1960</f>
        <v>43488</v>
      </c>
      <c r="O1978" s="3">
        <f t="shared" si="1011"/>
        <v>0.749999999999999</v>
      </c>
      <c r="P1978" s="4">
        <f t="shared" si="1012"/>
        <v>0.77083333333333226</v>
      </c>
      <c r="Q1978" s="98" t="s">
        <v>10</v>
      </c>
      <c r="R1978" s="86" t="s">
        <v>1087</v>
      </c>
      <c r="S1978" s="5">
        <f t="shared" ref="S1978:S1980" si="1015">SUM(P1978-O1978)</f>
        <v>2.0833333333333259E-2</v>
      </c>
    </row>
    <row r="1979" spans="1:19" ht="10.5" customHeight="1" x14ac:dyDescent="0.2">
      <c r="B1979" s="16"/>
      <c r="C1979" s="16"/>
      <c r="D1979" s="16"/>
      <c r="E1979" s="16"/>
      <c r="F1979" s="16"/>
      <c r="G1979" s="16">
        <f t="shared" si="1013"/>
        <v>2.0833333333333259E-2</v>
      </c>
      <c r="H1979" s="16"/>
      <c r="I1979" s="16"/>
      <c r="J1979" s="16"/>
      <c r="K1979" s="16"/>
      <c r="L1979" s="16"/>
      <c r="M1979" s="16"/>
      <c r="N1979" s="2">
        <f>N1960</f>
        <v>43488</v>
      </c>
      <c r="O1979" s="3">
        <f t="shared" si="1011"/>
        <v>0.77083333333333226</v>
      </c>
      <c r="P1979" s="4">
        <f t="shared" si="1012"/>
        <v>0.79166666666666552</v>
      </c>
      <c r="Q1979" s="98" t="s">
        <v>10</v>
      </c>
      <c r="R1979" s="86" t="s">
        <v>1087</v>
      </c>
      <c r="S1979" s="5">
        <f t="shared" si="1015"/>
        <v>2.0833333333333259E-2</v>
      </c>
    </row>
    <row r="1980" spans="1:19" ht="10.5" customHeight="1" thickBot="1" x14ac:dyDescent="0.25">
      <c r="B1980" s="16"/>
      <c r="C1980" s="16"/>
      <c r="D1980" s="16"/>
      <c r="E1980" s="16"/>
      <c r="F1980" s="16"/>
      <c r="G1980" s="16">
        <f t="shared" si="1013"/>
        <v>2.0833333333333259E-2</v>
      </c>
      <c r="H1980" s="16"/>
      <c r="I1980" s="16"/>
      <c r="J1980" s="16"/>
      <c r="K1980" s="16"/>
      <c r="L1980" s="16"/>
      <c r="M1980" s="16"/>
      <c r="N1980" s="2">
        <f>N1960</f>
        <v>43488</v>
      </c>
      <c r="O1980" s="3">
        <f t="shared" si="1011"/>
        <v>0.79166666666666552</v>
      </c>
      <c r="P1980" s="4">
        <f t="shared" si="1012"/>
        <v>0.81249999999999878</v>
      </c>
      <c r="Q1980" s="98" t="s">
        <v>10</v>
      </c>
      <c r="R1980" s="86" t="s">
        <v>1087</v>
      </c>
      <c r="S1980" s="5">
        <f t="shared" si="1015"/>
        <v>2.0833333333333259E-2</v>
      </c>
    </row>
    <row r="1981" spans="1:19" ht="10.5" customHeight="1" x14ac:dyDescent="0.2">
      <c r="A1981" s="17">
        <f t="shared" ref="A1981:M1981" si="1016">SUM(A1961:A1980)</f>
        <v>0</v>
      </c>
      <c r="B1981" s="17">
        <f t="shared" si="1016"/>
        <v>0</v>
      </c>
      <c r="C1981" s="17">
        <f t="shared" si="1016"/>
        <v>0</v>
      </c>
      <c r="D1981" s="17">
        <f t="shared" si="1016"/>
        <v>2.0833333333333315E-2</v>
      </c>
      <c r="E1981" s="17">
        <f t="shared" si="1016"/>
        <v>0</v>
      </c>
      <c r="F1981" s="17">
        <f t="shared" si="1016"/>
        <v>0</v>
      </c>
      <c r="G1981" s="17">
        <f t="shared" si="1016"/>
        <v>0.35416666666666552</v>
      </c>
      <c r="H1981" s="17">
        <f t="shared" si="1016"/>
        <v>0</v>
      </c>
      <c r="I1981" s="17">
        <f t="shared" si="1016"/>
        <v>4.166666666666663E-2</v>
      </c>
      <c r="J1981" s="17">
        <f t="shared" si="1016"/>
        <v>0</v>
      </c>
      <c r="K1981" s="17">
        <f t="shared" si="1016"/>
        <v>0</v>
      </c>
      <c r="L1981" s="17">
        <f t="shared" si="1016"/>
        <v>0</v>
      </c>
      <c r="M1981" s="17">
        <f t="shared" si="1016"/>
        <v>0</v>
      </c>
      <c r="N1981" s="55" t="b">
        <f>SUM(A1981:M1981) = S1981</f>
        <v>1</v>
      </c>
      <c r="O1981" s="23"/>
      <c r="P1981" s="23"/>
      <c r="Q1981" s="49"/>
      <c r="R1981" s="49"/>
      <c r="S1981" s="17">
        <f>SUM(S1961:S1980)</f>
        <v>0.41666666666666546</v>
      </c>
    </row>
    <row r="1982" spans="1:19" ht="10.5" customHeight="1" x14ac:dyDescent="0.2">
      <c r="A1982" s="8">
        <f t="shared" ref="A1982:C1982" si="1017">(A1981-INT(A1981))*24</f>
        <v>0</v>
      </c>
      <c r="B1982" s="8">
        <f t="shared" si="1017"/>
        <v>0</v>
      </c>
      <c r="C1982" s="8">
        <f t="shared" si="1017"/>
        <v>0</v>
      </c>
      <c r="D1982" s="18">
        <f>(D1981-INT(D1981))*24</f>
        <v>0.49999999999999956</v>
      </c>
      <c r="E1982" s="18">
        <f>(E1981-INT(E1981))*24</f>
        <v>0</v>
      </c>
      <c r="F1982" s="18">
        <f>(F1981-INT(F1981))*24</f>
        <v>0</v>
      </c>
      <c r="G1982" s="18">
        <f>(G1981-INT(G1981))*24</f>
        <v>8.4999999999999716</v>
      </c>
      <c r="H1982" s="18">
        <f t="shared" ref="H1982:M1982" si="1018">(H1981-INT(H1981))*24</f>
        <v>0</v>
      </c>
      <c r="I1982" s="18">
        <f t="shared" si="1018"/>
        <v>0.99999999999999911</v>
      </c>
      <c r="J1982" s="18">
        <f t="shared" si="1018"/>
        <v>0</v>
      </c>
      <c r="K1982" s="18">
        <f t="shared" si="1018"/>
        <v>0</v>
      </c>
      <c r="L1982" s="18">
        <f t="shared" si="1018"/>
        <v>0</v>
      </c>
      <c r="M1982" s="57">
        <f t="shared" si="1018"/>
        <v>0</v>
      </c>
      <c r="N1982" s="26">
        <f>SUM(A1982:M1982)</f>
        <v>9.9999999999999716</v>
      </c>
      <c r="O1982" s="9"/>
      <c r="P1982" s="9"/>
      <c r="Q1982" s="50"/>
      <c r="R1982" s="50"/>
      <c r="S1982" s="52"/>
    </row>
    <row r="1983" spans="1:19" ht="10.5" customHeight="1" thickBot="1" x14ac:dyDescent="0.25">
      <c r="A1983" s="15"/>
      <c r="B1983" s="11"/>
      <c r="C1983" s="11"/>
      <c r="D1983" s="20">
        <f>SUM(A1982:D1982)</f>
        <v>0.49999999999999956</v>
      </c>
      <c r="E1983" s="20">
        <f t="shared" ref="E1983:M1983" si="1019">E1982</f>
        <v>0</v>
      </c>
      <c r="F1983" s="20">
        <f t="shared" si="1019"/>
        <v>0</v>
      </c>
      <c r="G1983" s="20">
        <f t="shared" si="1019"/>
        <v>8.4999999999999716</v>
      </c>
      <c r="H1983" s="20">
        <f t="shared" si="1019"/>
        <v>0</v>
      </c>
      <c r="I1983" s="20">
        <f t="shared" si="1019"/>
        <v>0.99999999999999911</v>
      </c>
      <c r="J1983" s="20">
        <f t="shared" si="1019"/>
        <v>0</v>
      </c>
      <c r="K1983" s="20">
        <f t="shared" si="1019"/>
        <v>0</v>
      </c>
      <c r="L1983" s="20">
        <f t="shared" si="1019"/>
        <v>0</v>
      </c>
      <c r="M1983" s="58">
        <f t="shared" si="1019"/>
        <v>0</v>
      </c>
      <c r="N1983" s="60">
        <f>S1983</f>
        <v>0.41666666666666546</v>
      </c>
      <c r="O1983" s="12"/>
      <c r="P1983" s="12"/>
      <c r="Q1983" s="51"/>
      <c r="R1983" s="51"/>
      <c r="S1983" s="54">
        <f>SUM(S1981:S1982)</f>
        <v>0.41666666666666546</v>
      </c>
    </row>
    <row r="1984" spans="1:19" ht="10.5" customHeight="1" thickBot="1" x14ac:dyDescent="0.25">
      <c r="A1984" s="39"/>
      <c r="B1984" s="40" t="s">
        <v>252</v>
      </c>
      <c r="C1984" s="40" t="s">
        <v>19</v>
      </c>
      <c r="D1984" s="40" t="s">
        <v>3</v>
      </c>
      <c r="E1984" s="59" t="s">
        <v>24</v>
      </c>
      <c r="F1984" s="40" t="s">
        <v>12</v>
      </c>
      <c r="G1984" s="39" t="s">
        <v>10</v>
      </c>
      <c r="H1984" s="39" t="s">
        <v>11</v>
      </c>
      <c r="I1984" s="39" t="s">
        <v>15</v>
      </c>
      <c r="J1984" s="39" t="s">
        <v>13</v>
      </c>
      <c r="K1984" s="39" t="s">
        <v>368</v>
      </c>
      <c r="L1984" s="39" t="s">
        <v>687</v>
      </c>
      <c r="M1984" s="59" t="s">
        <v>26</v>
      </c>
      <c r="N1984" s="56">
        <f>N1960+1</f>
        <v>43489</v>
      </c>
      <c r="O1984" s="4">
        <v>0.375</v>
      </c>
      <c r="P1984" s="4">
        <f>O1984</f>
        <v>0.375</v>
      </c>
      <c r="Q1984" s="47" t="s">
        <v>23</v>
      </c>
      <c r="R1984" s="86" t="s">
        <v>662</v>
      </c>
      <c r="S1984" s="5">
        <f t="shared" ref="S1984" si="1020">SUM(P1984-O1984)</f>
        <v>0</v>
      </c>
    </row>
    <row r="1985" spans="1:19" ht="10.5" customHeight="1" x14ac:dyDescent="0.2">
      <c r="B1985" s="16"/>
      <c r="C1985" s="13"/>
      <c r="D1985" s="16">
        <f>S1985</f>
        <v>2.0833333333333315E-2</v>
      </c>
      <c r="E1985" s="16"/>
      <c r="F1985" s="16"/>
      <c r="G1985" s="16"/>
      <c r="H1985" s="16"/>
      <c r="I1985" s="16"/>
      <c r="J1985" s="16"/>
      <c r="M1985" s="16"/>
      <c r="N1985" s="2">
        <f>N1984</f>
        <v>43489</v>
      </c>
      <c r="O1985" s="3">
        <f>SUM(P1984)</f>
        <v>0.375</v>
      </c>
      <c r="P1985" s="4">
        <f>P1984+0.0208333333333333</f>
        <v>0.39583333333333331</v>
      </c>
      <c r="Q1985" s="98" t="s">
        <v>3</v>
      </c>
      <c r="R1985" s="86" t="s">
        <v>21</v>
      </c>
      <c r="S1985" s="5">
        <f t="shared" ref="S1985:S1987" si="1021">SUM(P1985-O1985)</f>
        <v>2.0833333333333315E-2</v>
      </c>
    </row>
    <row r="1986" spans="1:19" ht="10.5" customHeight="1" x14ac:dyDescent="0.2">
      <c r="B1986" s="16"/>
      <c r="C1986" s="13"/>
      <c r="D1986" s="16"/>
      <c r="E1986" s="16"/>
      <c r="F1986" s="16"/>
      <c r="G1986" s="16"/>
      <c r="H1986" s="16"/>
      <c r="I1986" s="16">
        <f>S1986</f>
        <v>2.0833333333333315E-2</v>
      </c>
      <c r="J1986" s="16"/>
      <c r="K1986" s="16"/>
      <c r="L1986" s="16"/>
      <c r="M1986" s="16"/>
      <c r="N1986" s="2">
        <f>N1984</f>
        <v>43489</v>
      </c>
      <c r="O1986" s="3">
        <f t="shared" ref="O1986:O2004" si="1022">SUM(P1985)</f>
        <v>0.39583333333333331</v>
      </c>
      <c r="P1986" s="4">
        <f t="shared" ref="P1986:P2004" si="1023">P1985+0.0208333333333333</f>
        <v>0.41666666666666663</v>
      </c>
      <c r="Q1986" s="98" t="s">
        <v>36</v>
      </c>
      <c r="R1986" s="86" t="s">
        <v>1091</v>
      </c>
      <c r="S1986" s="5">
        <f t="shared" si="1021"/>
        <v>2.0833333333333315E-2</v>
      </c>
    </row>
    <row r="1987" spans="1:19" ht="10.5" customHeight="1" x14ac:dyDescent="0.2">
      <c r="B1987" s="16"/>
      <c r="C1987" s="13"/>
      <c r="D1987" s="16"/>
      <c r="E1987" s="16"/>
      <c r="F1987" s="16"/>
      <c r="G1987" s="16"/>
      <c r="H1987" s="16"/>
      <c r="I1987" s="16">
        <f>S1987</f>
        <v>2.0833333333333315E-2</v>
      </c>
      <c r="J1987" s="16"/>
      <c r="K1987" s="16"/>
      <c r="L1987" s="16"/>
      <c r="M1987" s="13"/>
      <c r="N1987" s="2">
        <f>N1984</f>
        <v>43489</v>
      </c>
      <c r="O1987" s="3">
        <f t="shared" si="1022"/>
        <v>0.41666666666666663</v>
      </c>
      <c r="P1987" s="4">
        <f t="shared" si="1023"/>
        <v>0.43749999999999994</v>
      </c>
      <c r="Q1987" s="98" t="s">
        <v>36</v>
      </c>
      <c r="R1987" s="86" t="s">
        <v>1091</v>
      </c>
      <c r="S1987" s="5">
        <f t="shared" si="1021"/>
        <v>2.0833333333333315E-2</v>
      </c>
    </row>
    <row r="1988" spans="1:19" ht="10.5" customHeight="1" x14ac:dyDescent="0.2">
      <c r="B1988" s="16"/>
      <c r="C1988" s="16"/>
      <c r="D1988" s="16"/>
      <c r="E1988" s="16"/>
      <c r="F1988" s="16"/>
      <c r="G1988" s="16"/>
      <c r="H1988" s="16"/>
      <c r="I1988" s="16">
        <f>S1988</f>
        <v>2.0833333333333315E-2</v>
      </c>
      <c r="J1988" s="16"/>
      <c r="K1988" s="16"/>
      <c r="L1988" s="16"/>
      <c r="M1988" s="16"/>
      <c r="N1988" s="2">
        <f>N1984</f>
        <v>43489</v>
      </c>
      <c r="O1988" s="3">
        <f t="shared" si="1022"/>
        <v>0.43749999999999994</v>
      </c>
      <c r="P1988" s="4">
        <f t="shared" si="1023"/>
        <v>0.45833333333333326</v>
      </c>
      <c r="Q1988" s="98" t="s">
        <v>36</v>
      </c>
      <c r="R1988" s="86" t="s">
        <v>1091</v>
      </c>
      <c r="S1988" s="5">
        <f>SUM(P1988-O1988)</f>
        <v>2.0833333333333315E-2</v>
      </c>
    </row>
    <row r="1989" spans="1:19" ht="10.5" customHeight="1" x14ac:dyDescent="0.2">
      <c r="B1989" s="16"/>
      <c r="C1989" s="16"/>
      <c r="D1989" s="16"/>
      <c r="E1989" s="16"/>
      <c r="F1989" s="16"/>
      <c r="G1989" s="16"/>
      <c r="H1989" s="16"/>
      <c r="I1989" s="16">
        <f>S1989</f>
        <v>2.0833333333333315E-2</v>
      </c>
      <c r="J1989" s="16"/>
      <c r="K1989" s="16"/>
      <c r="L1989" s="16"/>
      <c r="M1989" s="16"/>
      <c r="N1989" s="2">
        <f>N1984</f>
        <v>43489</v>
      </c>
      <c r="O1989" s="3">
        <f t="shared" si="1022"/>
        <v>0.45833333333333326</v>
      </c>
      <c r="P1989" s="4">
        <f t="shared" si="1023"/>
        <v>0.47916666666666657</v>
      </c>
      <c r="Q1989" s="98" t="s">
        <v>36</v>
      </c>
      <c r="R1989" s="86" t="s">
        <v>1092</v>
      </c>
      <c r="S1989" s="5">
        <f>SUM(P1989-O1989)</f>
        <v>2.0833333333333315E-2</v>
      </c>
    </row>
    <row r="1990" spans="1:19" ht="10.5" customHeight="1" x14ac:dyDescent="0.2">
      <c r="B1990" s="16"/>
      <c r="C1990" s="13"/>
      <c r="D1990" s="16"/>
      <c r="E1990" s="16">
        <f>S1990</f>
        <v>2.0833333333333315E-2</v>
      </c>
      <c r="F1990" s="16"/>
      <c r="G1990" s="16"/>
      <c r="H1990" s="16"/>
      <c r="I1990" s="16"/>
      <c r="J1990" s="16"/>
      <c r="K1990" s="16"/>
      <c r="L1990" s="16"/>
      <c r="M1990" s="13"/>
      <c r="N1990" s="2">
        <f>N1984</f>
        <v>43489</v>
      </c>
      <c r="O1990" s="3">
        <f t="shared" si="1022"/>
        <v>0.47916666666666657</v>
      </c>
      <c r="P1990" s="4">
        <f t="shared" si="1023"/>
        <v>0.49999999999999989</v>
      </c>
      <c r="Q1990" s="176" t="s">
        <v>24</v>
      </c>
      <c r="R1990" s="86" t="s">
        <v>1093</v>
      </c>
      <c r="S1990" s="5">
        <f t="shared" ref="S1990:S1992" si="1024">SUM(P1990-O1990)</f>
        <v>2.0833333333333315E-2</v>
      </c>
    </row>
    <row r="1991" spans="1:19" ht="10.5" customHeight="1" x14ac:dyDescent="0.2">
      <c r="B1991" s="16"/>
      <c r="C1991" s="13"/>
      <c r="D1991" s="16"/>
      <c r="E1991" s="16"/>
      <c r="F1991" s="16"/>
      <c r="G1991" s="16"/>
      <c r="H1991" s="16"/>
      <c r="I1991" s="16">
        <f>S1991</f>
        <v>2.0833333333333259E-2</v>
      </c>
      <c r="J1991" s="16"/>
      <c r="L1991" s="16"/>
      <c r="M1991" s="16"/>
      <c r="N1991" s="2">
        <f>N1984</f>
        <v>43489</v>
      </c>
      <c r="O1991" s="3">
        <f t="shared" si="1022"/>
        <v>0.49999999999999989</v>
      </c>
      <c r="P1991" s="4">
        <f t="shared" si="1023"/>
        <v>0.52083333333333315</v>
      </c>
      <c r="Q1991" s="98" t="s">
        <v>36</v>
      </c>
      <c r="R1991" s="86" t="s">
        <v>1092</v>
      </c>
      <c r="S1991" s="5">
        <f t="shared" si="1024"/>
        <v>2.0833333333333259E-2</v>
      </c>
    </row>
    <row r="1992" spans="1:19" ht="10.5" customHeight="1" x14ac:dyDescent="0.2">
      <c r="B1992" s="16"/>
      <c r="C1992" s="13"/>
      <c r="D1992" s="16"/>
      <c r="E1992" s="16"/>
      <c r="F1992" s="16"/>
      <c r="G1992" s="16"/>
      <c r="H1992" s="16"/>
      <c r="I1992" s="16">
        <f>S1992</f>
        <v>2.0833333333333259E-2</v>
      </c>
      <c r="J1992" s="16"/>
      <c r="K1992" s="16"/>
      <c r="L1992" s="16"/>
      <c r="M1992" s="13"/>
      <c r="N1992" s="2">
        <f>N1984</f>
        <v>43489</v>
      </c>
      <c r="O1992" s="3">
        <f t="shared" si="1022"/>
        <v>0.52083333333333315</v>
      </c>
      <c r="P1992" s="4">
        <f t="shared" si="1023"/>
        <v>0.54166666666666641</v>
      </c>
      <c r="Q1992" s="98" t="s">
        <v>36</v>
      </c>
      <c r="R1992" s="86" t="s">
        <v>1092</v>
      </c>
      <c r="S1992" s="5">
        <f t="shared" si="1024"/>
        <v>2.0833333333333259E-2</v>
      </c>
    </row>
    <row r="1993" spans="1:19" ht="10.5" customHeight="1" x14ac:dyDescent="0.2">
      <c r="B1993" s="16">
        <f>S1993</f>
        <v>2.0833333333333259E-2</v>
      </c>
      <c r="C1993" s="13"/>
      <c r="D1993" s="16"/>
      <c r="E1993" s="16"/>
      <c r="F1993" s="16"/>
      <c r="G1993" s="16"/>
      <c r="H1993" s="16"/>
      <c r="I1993" s="16"/>
      <c r="J1993" s="16"/>
      <c r="K1993" s="16"/>
      <c r="L1993" s="16"/>
      <c r="M1993" s="13"/>
      <c r="N1993" s="2">
        <f>N1984</f>
        <v>43489</v>
      </c>
      <c r="O1993" s="3">
        <f t="shared" si="1022"/>
        <v>0.54166666666666641</v>
      </c>
      <c r="P1993" s="4">
        <f t="shared" si="1023"/>
        <v>0.56249999999999967</v>
      </c>
      <c r="Q1993" s="98" t="s">
        <v>252</v>
      </c>
      <c r="R1993" s="86" t="s">
        <v>1096</v>
      </c>
      <c r="S1993" s="5">
        <f>SUM(P1993-O1993)</f>
        <v>2.0833333333333259E-2</v>
      </c>
    </row>
    <row r="1994" spans="1:19" ht="10.5" customHeight="1" x14ac:dyDescent="0.2">
      <c r="B1994" s="16"/>
      <c r="C1994" s="16"/>
      <c r="D1994" s="16"/>
      <c r="E1994" s="16">
        <f>S1994</f>
        <v>2.0833333333333259E-2</v>
      </c>
      <c r="F1994" s="16"/>
      <c r="G1994" s="16"/>
      <c r="H1994" s="16"/>
      <c r="I1994" s="16"/>
      <c r="J1994" s="16"/>
      <c r="K1994" s="16"/>
      <c r="L1994" s="16"/>
      <c r="M1994" s="16"/>
      <c r="N1994" s="2">
        <f>N1984</f>
        <v>43489</v>
      </c>
      <c r="O1994" s="3">
        <f t="shared" si="1022"/>
        <v>0.56249999999999967</v>
      </c>
      <c r="P1994" s="4">
        <f t="shared" si="1023"/>
        <v>0.58333333333333293</v>
      </c>
      <c r="Q1994" s="176" t="s">
        <v>24</v>
      </c>
      <c r="R1994" s="86" t="s">
        <v>1097</v>
      </c>
      <c r="S1994" s="5">
        <f>SUM(P1994-O1994)</f>
        <v>2.0833333333333259E-2</v>
      </c>
    </row>
    <row r="1995" spans="1:19" ht="10.5" customHeight="1" x14ac:dyDescent="0.2">
      <c r="A1995" s="16"/>
      <c r="B1995" s="16"/>
      <c r="C1995" s="16"/>
      <c r="D1995" s="16"/>
      <c r="E1995" s="16"/>
      <c r="F1995" s="16"/>
      <c r="G1995" s="16"/>
      <c r="H1995" s="16"/>
      <c r="I1995" s="16"/>
      <c r="J1995" s="16"/>
      <c r="K1995" s="16"/>
      <c r="L1995" s="16"/>
      <c r="M1995" s="16"/>
      <c r="N1995" s="2">
        <f>N1984</f>
        <v>43489</v>
      </c>
      <c r="O1995" s="3">
        <f t="shared" si="1022"/>
        <v>0.58333333333333293</v>
      </c>
      <c r="P1995" s="4">
        <f t="shared" si="1023"/>
        <v>0.60416666666666619</v>
      </c>
      <c r="Q1995" s="176" t="s">
        <v>23</v>
      </c>
      <c r="R1995" s="86" t="s">
        <v>1094</v>
      </c>
      <c r="S1995" s="5"/>
    </row>
    <row r="1996" spans="1:19" ht="10.5" customHeight="1" x14ac:dyDescent="0.2">
      <c r="B1996" s="16"/>
      <c r="C1996" s="13"/>
      <c r="D1996" s="16"/>
      <c r="E1996" s="16"/>
      <c r="F1996" s="16"/>
      <c r="G1996" s="16"/>
      <c r="H1996" s="16"/>
      <c r="I1996" s="16"/>
      <c r="J1996" s="16"/>
      <c r="K1996" s="16"/>
      <c r="L1996" s="16">
        <f>S1996</f>
        <v>2.0833333333333259E-2</v>
      </c>
      <c r="M1996" s="16"/>
      <c r="N1996" s="2">
        <f>N1984</f>
        <v>43489</v>
      </c>
      <c r="O1996" s="3">
        <f t="shared" si="1022"/>
        <v>0.60416666666666619</v>
      </c>
      <c r="P1996" s="4">
        <f t="shared" si="1023"/>
        <v>0.62499999999999944</v>
      </c>
      <c r="Q1996" s="176" t="s">
        <v>687</v>
      </c>
      <c r="R1996" s="86" t="s">
        <v>1095</v>
      </c>
      <c r="S1996" s="5">
        <f>SUM(P1996-O1996)</f>
        <v>2.0833333333333259E-2</v>
      </c>
    </row>
    <row r="1997" spans="1:19" ht="10.5" customHeight="1" x14ac:dyDescent="0.2">
      <c r="B1997" s="16"/>
      <c r="C1997" s="13"/>
      <c r="D1997" s="16"/>
      <c r="E1997" s="16"/>
      <c r="F1997" s="16"/>
      <c r="G1997" s="16">
        <f>S1997</f>
        <v>2.0833333333333259E-2</v>
      </c>
      <c r="H1997" s="16"/>
      <c r="I1997" s="16"/>
      <c r="J1997" s="16"/>
      <c r="K1997" s="16"/>
      <c r="L1997" s="16"/>
      <c r="M1997" s="16"/>
      <c r="N1997" s="2">
        <f>N1984</f>
        <v>43489</v>
      </c>
      <c r="O1997" s="3">
        <f t="shared" si="1022"/>
        <v>0.62499999999999944</v>
      </c>
      <c r="P1997" s="4">
        <f t="shared" si="1023"/>
        <v>0.6458333333333327</v>
      </c>
      <c r="Q1997" s="98" t="s">
        <v>10</v>
      </c>
      <c r="R1997" s="86" t="s">
        <v>1100</v>
      </c>
      <c r="S1997" s="5">
        <f t="shared" ref="S1997" si="1025">SUM(P1997-O1997)</f>
        <v>2.0833333333333259E-2</v>
      </c>
    </row>
    <row r="1998" spans="1:19" ht="10.5" customHeight="1" x14ac:dyDescent="0.2">
      <c r="B1998" s="16"/>
      <c r="C1998" s="13"/>
      <c r="D1998" s="16"/>
      <c r="E1998" s="16">
        <f>S1998</f>
        <v>2.0833333333333259E-2</v>
      </c>
      <c r="F1998" s="16"/>
      <c r="G1998" s="16"/>
      <c r="H1998" s="16"/>
      <c r="I1998" s="16"/>
      <c r="J1998" s="16"/>
      <c r="K1998" s="16"/>
      <c r="L1998" s="16"/>
      <c r="M1998" s="16"/>
      <c r="N1998" s="2">
        <f>N1984</f>
        <v>43489</v>
      </c>
      <c r="O1998" s="3">
        <f t="shared" si="1022"/>
        <v>0.6458333333333327</v>
      </c>
      <c r="P1998" s="4">
        <f t="shared" si="1023"/>
        <v>0.66666666666666596</v>
      </c>
      <c r="Q1998" s="176" t="s">
        <v>24</v>
      </c>
      <c r="R1998" s="86" t="s">
        <v>1097</v>
      </c>
      <c r="S1998" s="5">
        <f>SUM(P1998-O1998)</f>
        <v>2.0833333333333259E-2</v>
      </c>
    </row>
    <row r="1999" spans="1:19" ht="10.5" customHeight="1" x14ac:dyDescent="0.2">
      <c r="B1999" s="16"/>
      <c r="C1999" s="13"/>
      <c r="D1999" s="16"/>
      <c r="E1999" s="16"/>
      <c r="F1999" s="16"/>
      <c r="G1999" s="16"/>
      <c r="H1999" s="16"/>
      <c r="I1999" s="16"/>
      <c r="J1999" s="16"/>
      <c r="K1999" s="16"/>
      <c r="L1999" s="16"/>
      <c r="M1999" s="16"/>
      <c r="N1999" s="2">
        <f>N1984</f>
        <v>43489</v>
      </c>
      <c r="O1999" s="3">
        <f t="shared" si="1022"/>
        <v>0.66666666666666596</v>
      </c>
      <c r="P1999" s="4">
        <f t="shared" si="1023"/>
        <v>0.68749999999999922</v>
      </c>
      <c r="Q1999" s="176"/>
      <c r="R1999" s="86" t="s">
        <v>1098</v>
      </c>
      <c r="S1999" s="5">
        <f t="shared" ref="S1999:S2004" si="1026">SUM(P1999-O1999)</f>
        <v>2.0833333333333259E-2</v>
      </c>
    </row>
    <row r="2000" spans="1:19" ht="10.5" customHeight="1" x14ac:dyDescent="0.2">
      <c r="B2000" s="16"/>
      <c r="C2000" s="13"/>
      <c r="D2000" s="16"/>
      <c r="E2000" s="16"/>
      <c r="F2000" s="16"/>
      <c r="G2000" s="16">
        <f>S2000</f>
        <v>2.0833333333333259E-2</v>
      </c>
      <c r="H2000" s="16"/>
      <c r="I2000" s="16"/>
      <c r="J2000" s="16"/>
      <c r="K2000" s="16"/>
      <c r="L2000" s="16"/>
      <c r="M2000" s="16"/>
      <c r="N2000" s="2">
        <f>N1984</f>
        <v>43489</v>
      </c>
      <c r="O2000" s="3">
        <f t="shared" si="1022"/>
        <v>0.68749999999999922</v>
      </c>
      <c r="P2000" s="4">
        <f t="shared" si="1023"/>
        <v>0.70833333333333248</v>
      </c>
      <c r="Q2000" s="98" t="s">
        <v>10</v>
      </c>
      <c r="R2000" s="86" t="s">
        <v>1100</v>
      </c>
      <c r="S2000" s="5">
        <f t="shared" si="1026"/>
        <v>2.0833333333333259E-2</v>
      </c>
    </row>
    <row r="2001" spans="1:19" ht="10.5" customHeight="1" x14ac:dyDescent="0.2">
      <c r="B2001" s="16"/>
      <c r="C2001" s="13"/>
      <c r="D2001" s="16"/>
      <c r="E2001" s="16"/>
      <c r="F2001" s="16"/>
      <c r="G2001" s="16"/>
      <c r="H2001" s="16"/>
      <c r="I2001" s="16"/>
      <c r="J2001" s="16"/>
      <c r="K2001" s="16"/>
      <c r="L2001" s="16">
        <f>S2001</f>
        <v>2.0833333333333259E-2</v>
      </c>
      <c r="M2001" s="16"/>
      <c r="N2001" s="2">
        <f>N1984</f>
        <v>43489</v>
      </c>
      <c r="O2001" s="3">
        <f t="shared" si="1022"/>
        <v>0.70833333333333248</v>
      </c>
      <c r="P2001" s="4">
        <f t="shared" si="1023"/>
        <v>0.72916666666666574</v>
      </c>
      <c r="Q2001" s="98" t="s">
        <v>687</v>
      </c>
      <c r="R2001" s="86" t="s">
        <v>1102</v>
      </c>
      <c r="S2001" s="5">
        <f t="shared" si="1026"/>
        <v>2.0833333333333259E-2</v>
      </c>
    </row>
    <row r="2002" spans="1:19" ht="10.5" customHeight="1" x14ac:dyDescent="0.2">
      <c r="B2002" s="16"/>
      <c r="C2002" s="13"/>
      <c r="D2002" s="16"/>
      <c r="E2002" s="16"/>
      <c r="F2002" s="16"/>
      <c r="G2002" s="16"/>
      <c r="H2002" s="16"/>
      <c r="I2002" s="16"/>
      <c r="J2002" s="16"/>
      <c r="K2002" s="16"/>
      <c r="L2002" s="16">
        <f>S2002</f>
        <v>2.0833333333333259E-2</v>
      </c>
      <c r="M2002" s="16"/>
      <c r="N2002" s="2">
        <f>N1984</f>
        <v>43489</v>
      </c>
      <c r="O2002" s="3">
        <f t="shared" si="1022"/>
        <v>0.72916666666666574</v>
      </c>
      <c r="P2002" s="4">
        <f t="shared" si="1023"/>
        <v>0.749999999999999</v>
      </c>
      <c r="Q2002" s="98" t="s">
        <v>687</v>
      </c>
      <c r="R2002" s="86" t="s">
        <v>1102</v>
      </c>
      <c r="S2002" s="5">
        <f t="shared" si="1026"/>
        <v>2.0833333333333259E-2</v>
      </c>
    </row>
    <row r="2003" spans="1:19" ht="10.5" customHeight="1" x14ac:dyDescent="0.2">
      <c r="B2003" s="16"/>
      <c r="C2003" s="13"/>
      <c r="D2003" s="16"/>
      <c r="E2003" s="16"/>
      <c r="F2003" s="16"/>
      <c r="G2003" s="16">
        <f>S2003</f>
        <v>2.0833333333333259E-2</v>
      </c>
      <c r="H2003" s="16"/>
      <c r="I2003" s="16"/>
      <c r="J2003" s="16"/>
      <c r="K2003" s="16"/>
      <c r="L2003" s="16"/>
      <c r="M2003" s="16"/>
      <c r="N2003" s="2">
        <f>N1984</f>
        <v>43489</v>
      </c>
      <c r="O2003" s="3">
        <f t="shared" si="1022"/>
        <v>0.749999999999999</v>
      </c>
      <c r="P2003" s="4">
        <f t="shared" si="1023"/>
        <v>0.77083333333333226</v>
      </c>
      <c r="Q2003" s="98" t="s">
        <v>10</v>
      </c>
      <c r="R2003" s="86" t="s">
        <v>1100</v>
      </c>
      <c r="S2003" s="5">
        <f t="shared" si="1026"/>
        <v>2.0833333333333259E-2</v>
      </c>
    </row>
    <row r="2004" spans="1:19" ht="10.5" customHeight="1" thickBot="1" x14ac:dyDescent="0.25">
      <c r="B2004" s="16"/>
      <c r="C2004" s="13"/>
      <c r="D2004" s="16"/>
      <c r="E2004" s="16"/>
      <c r="F2004" s="16"/>
      <c r="G2004" s="16">
        <f>S2004</f>
        <v>2.0833333333333259E-2</v>
      </c>
      <c r="H2004" s="16"/>
      <c r="I2004" s="16"/>
      <c r="J2004" s="16"/>
      <c r="K2004" s="16"/>
      <c r="L2004" s="16"/>
      <c r="M2004" s="16"/>
      <c r="N2004" s="2">
        <f>N1984</f>
        <v>43489</v>
      </c>
      <c r="O2004" s="3">
        <f t="shared" si="1022"/>
        <v>0.77083333333333226</v>
      </c>
      <c r="P2004" s="4">
        <f t="shared" si="1023"/>
        <v>0.79166666666666552</v>
      </c>
      <c r="Q2004" s="98" t="s">
        <v>10</v>
      </c>
      <c r="R2004" s="86" t="s">
        <v>1100</v>
      </c>
      <c r="S2004" s="5">
        <f t="shared" si="1026"/>
        <v>2.0833333333333259E-2</v>
      </c>
    </row>
    <row r="2005" spans="1:19" ht="10.5" customHeight="1" x14ac:dyDescent="0.2">
      <c r="A2005" s="17">
        <f t="shared" ref="A2005:M2005" si="1027">SUM(A1985:A2004)</f>
        <v>0</v>
      </c>
      <c r="B2005" s="17">
        <f t="shared" si="1027"/>
        <v>2.0833333333333259E-2</v>
      </c>
      <c r="C2005" s="17">
        <f t="shared" si="1027"/>
        <v>0</v>
      </c>
      <c r="D2005" s="17">
        <f t="shared" si="1027"/>
        <v>2.0833333333333315E-2</v>
      </c>
      <c r="E2005" s="17">
        <f t="shared" si="1027"/>
        <v>6.2499999999999833E-2</v>
      </c>
      <c r="F2005" s="17">
        <f t="shared" si="1027"/>
        <v>0</v>
      </c>
      <c r="G2005" s="17">
        <f t="shared" si="1027"/>
        <v>8.3333333333333037E-2</v>
      </c>
      <c r="H2005" s="17">
        <f t="shared" si="1027"/>
        <v>0</v>
      </c>
      <c r="I2005" s="17">
        <f t="shared" si="1027"/>
        <v>0.12499999999999978</v>
      </c>
      <c r="J2005" s="17">
        <f t="shared" si="1027"/>
        <v>0</v>
      </c>
      <c r="K2005" s="17">
        <f t="shared" si="1027"/>
        <v>0</v>
      </c>
      <c r="L2005" s="17">
        <f t="shared" si="1027"/>
        <v>6.2499999999999778E-2</v>
      </c>
      <c r="M2005" s="17">
        <f t="shared" si="1027"/>
        <v>0</v>
      </c>
      <c r="N2005" s="55" t="b">
        <f>SUM(A2005:M2005) = S2005</f>
        <v>0</v>
      </c>
      <c r="O2005" s="23"/>
      <c r="P2005" s="23"/>
      <c r="Q2005" s="49"/>
      <c r="R2005" s="49"/>
      <c r="S2005" s="17">
        <f>SUM(S1985:S2004)</f>
        <v>0.39583333333333226</v>
      </c>
    </row>
    <row r="2006" spans="1:19" ht="10.5" customHeight="1" x14ac:dyDescent="0.2">
      <c r="A2006" s="8">
        <f t="shared" ref="A2006:C2006" si="1028">(A2005-INT(A2005))*24</f>
        <v>0</v>
      </c>
      <c r="B2006" s="8">
        <f t="shared" si="1028"/>
        <v>0.49999999999999822</v>
      </c>
      <c r="C2006" s="8">
        <f t="shared" si="1028"/>
        <v>0</v>
      </c>
      <c r="D2006" s="18">
        <f>(D2005-INT(D2005))*24</f>
        <v>0.49999999999999956</v>
      </c>
      <c r="E2006" s="18">
        <f>(E2005-INT(E2005))*24</f>
        <v>1.499999999999996</v>
      </c>
      <c r="F2006" s="18">
        <f>(F2005-INT(F2005))*24</f>
        <v>0</v>
      </c>
      <c r="G2006" s="18">
        <f>(G2005-INT(G2005))*24</f>
        <v>1.9999999999999929</v>
      </c>
      <c r="H2006" s="18">
        <f t="shared" ref="H2006:M2006" si="1029">(H2005-INT(H2005))*24</f>
        <v>0</v>
      </c>
      <c r="I2006" s="18">
        <f t="shared" si="1029"/>
        <v>2.9999999999999947</v>
      </c>
      <c r="J2006" s="18">
        <f t="shared" si="1029"/>
        <v>0</v>
      </c>
      <c r="K2006" s="18">
        <f t="shared" si="1029"/>
        <v>0</v>
      </c>
      <c r="L2006" s="18">
        <f t="shared" si="1029"/>
        <v>1.4999999999999947</v>
      </c>
      <c r="M2006" s="57">
        <f t="shared" si="1029"/>
        <v>0</v>
      </c>
      <c r="N2006" s="26">
        <f>SUM(A2006:M2006)</f>
        <v>8.9999999999999751</v>
      </c>
      <c r="O2006" s="24"/>
      <c r="P2006" s="24"/>
      <c r="Q2006" s="50"/>
      <c r="R2006" s="50"/>
      <c r="S2006" s="52"/>
    </row>
    <row r="2007" spans="1:19" ht="10.5" customHeight="1" thickBot="1" x14ac:dyDescent="0.25">
      <c r="A2007" s="27"/>
      <c r="B2007" s="19"/>
      <c r="C2007" s="19"/>
      <c r="D2007" s="20">
        <f>SUM(A2006:D2006)</f>
        <v>0.99999999999999778</v>
      </c>
      <c r="E2007" s="20">
        <f t="shared" ref="E2007:M2007" si="1030">E2006</f>
        <v>1.499999999999996</v>
      </c>
      <c r="F2007" s="20">
        <f t="shared" si="1030"/>
        <v>0</v>
      </c>
      <c r="G2007" s="20">
        <f t="shared" si="1030"/>
        <v>1.9999999999999929</v>
      </c>
      <c r="H2007" s="20">
        <f t="shared" si="1030"/>
        <v>0</v>
      </c>
      <c r="I2007" s="20">
        <f t="shared" si="1030"/>
        <v>2.9999999999999947</v>
      </c>
      <c r="J2007" s="20">
        <f t="shared" si="1030"/>
        <v>0</v>
      </c>
      <c r="K2007" s="20">
        <f t="shared" si="1030"/>
        <v>0</v>
      </c>
      <c r="L2007" s="20">
        <f t="shared" si="1030"/>
        <v>1.4999999999999947</v>
      </c>
      <c r="M2007" s="58">
        <f t="shared" si="1030"/>
        <v>0</v>
      </c>
      <c r="N2007" s="60">
        <f>S2007</f>
        <v>0.39583333333333226</v>
      </c>
      <c r="O2007" s="25"/>
      <c r="P2007" s="25"/>
      <c r="Q2007" s="51"/>
      <c r="R2007" s="51"/>
      <c r="S2007" s="54">
        <f>SUM(S2005:S2006)</f>
        <v>0.39583333333333226</v>
      </c>
    </row>
    <row r="2008" spans="1:19" ht="10.5" customHeight="1" thickBot="1" x14ac:dyDescent="0.25">
      <c r="A2008" s="39"/>
      <c r="B2008" s="40" t="s">
        <v>252</v>
      </c>
      <c r="C2008" s="40" t="s">
        <v>19</v>
      </c>
      <c r="D2008" s="40" t="s">
        <v>3</v>
      </c>
      <c r="E2008" s="59" t="s">
        <v>24</v>
      </c>
      <c r="F2008" s="40" t="s">
        <v>12</v>
      </c>
      <c r="G2008" s="39" t="s">
        <v>10</v>
      </c>
      <c r="H2008" s="39" t="s">
        <v>11</v>
      </c>
      <c r="I2008" s="39" t="s">
        <v>15</v>
      </c>
      <c r="J2008" s="39" t="s">
        <v>13</v>
      </c>
      <c r="K2008" s="39" t="s">
        <v>368</v>
      </c>
      <c r="L2008" s="39" t="s">
        <v>687</v>
      </c>
      <c r="M2008" s="59" t="s">
        <v>26</v>
      </c>
      <c r="N2008" s="56">
        <f>N1984+1</f>
        <v>43490</v>
      </c>
      <c r="O2008" s="4">
        <v>0.39583333333333331</v>
      </c>
      <c r="P2008" s="4">
        <f>O2008</f>
        <v>0.39583333333333331</v>
      </c>
      <c r="Q2008" s="47" t="s">
        <v>23</v>
      </c>
      <c r="R2008" s="86" t="s">
        <v>661</v>
      </c>
      <c r="S2008" s="5">
        <f t="shared" ref="S2008" si="1031">SUM(P2008-O2008)</f>
        <v>0</v>
      </c>
    </row>
    <row r="2009" spans="1:19" ht="10.5" customHeight="1" x14ac:dyDescent="0.2">
      <c r="B2009" s="16"/>
      <c r="C2009" s="13"/>
      <c r="D2009" s="16">
        <f>S2009</f>
        <v>2.0833333333333315E-2</v>
      </c>
      <c r="E2009" s="16"/>
      <c r="F2009" s="16"/>
      <c r="G2009" s="16"/>
      <c r="H2009" s="16"/>
      <c r="J2009" s="16"/>
      <c r="M2009" s="16"/>
      <c r="N2009" s="2">
        <f>N2008</f>
        <v>43490</v>
      </c>
      <c r="O2009" s="3">
        <f>SUM(P2008)</f>
        <v>0.39583333333333331</v>
      </c>
      <c r="P2009" s="4">
        <f>P2008+0.0208333333333333</f>
        <v>0.41666666666666663</v>
      </c>
      <c r="Q2009" s="98" t="s">
        <v>3</v>
      </c>
      <c r="R2009" s="86" t="s">
        <v>21</v>
      </c>
      <c r="S2009" s="5">
        <f t="shared" ref="S2009:S2010" si="1032">SUM(P2009-O2009)</f>
        <v>2.0833333333333315E-2</v>
      </c>
    </row>
    <row r="2010" spans="1:19" ht="10.5" customHeight="1" x14ac:dyDescent="0.2">
      <c r="B2010" s="16"/>
      <c r="C2010" s="13"/>
      <c r="D2010" s="16"/>
      <c r="E2010" s="16"/>
      <c r="F2010" s="16"/>
      <c r="G2010" s="16">
        <f>S2010</f>
        <v>2.0833333333333315E-2</v>
      </c>
      <c r="H2010" s="16"/>
      <c r="I2010" s="16"/>
      <c r="J2010" s="16"/>
      <c r="K2010" s="16"/>
      <c r="M2010" s="16"/>
      <c r="N2010" s="2">
        <f>N2008</f>
        <v>43490</v>
      </c>
      <c r="O2010" s="3">
        <f t="shared" ref="O2010:O2026" si="1033">SUM(P2009)</f>
        <v>0.41666666666666663</v>
      </c>
      <c r="P2010" s="4">
        <f t="shared" ref="P2010:P2026" si="1034">P2009+0.0208333333333333</f>
        <v>0.43749999999999994</v>
      </c>
      <c r="Q2010" s="98" t="s">
        <v>10</v>
      </c>
      <c r="R2010" s="86" t="s">
        <v>1100</v>
      </c>
      <c r="S2010" s="5">
        <f t="shared" si="1032"/>
        <v>2.0833333333333315E-2</v>
      </c>
    </row>
    <row r="2011" spans="1:19" ht="10.5" customHeight="1" x14ac:dyDescent="0.2">
      <c r="B2011" s="16"/>
      <c r="C2011" s="13"/>
      <c r="D2011" s="5"/>
      <c r="E2011" s="16"/>
      <c r="F2011" s="16"/>
      <c r="G2011" s="16"/>
      <c r="H2011" s="16"/>
      <c r="I2011" s="16"/>
      <c r="J2011" s="16"/>
      <c r="K2011" s="16"/>
      <c r="L2011" s="16">
        <f>S2011</f>
        <v>2.0833333333333315E-2</v>
      </c>
      <c r="M2011" s="13"/>
      <c r="N2011" s="2">
        <f>N2008</f>
        <v>43490</v>
      </c>
      <c r="O2011" s="3">
        <f t="shared" si="1033"/>
        <v>0.43749999999999994</v>
      </c>
      <c r="P2011" s="4">
        <f t="shared" si="1034"/>
        <v>0.45833333333333326</v>
      </c>
      <c r="Q2011" s="98" t="s">
        <v>687</v>
      </c>
      <c r="R2011" s="86" t="s">
        <v>1099</v>
      </c>
      <c r="S2011" s="5">
        <f>SUM(P2011-O2011)</f>
        <v>2.0833333333333315E-2</v>
      </c>
    </row>
    <row r="2012" spans="1:19" ht="10.5" customHeight="1" x14ac:dyDescent="0.2">
      <c r="B2012" s="16">
        <f>S2012</f>
        <v>2.0833333333333315E-2</v>
      </c>
      <c r="C2012" s="13"/>
      <c r="D2012" s="16"/>
      <c r="E2012" s="16"/>
      <c r="F2012" s="16"/>
      <c r="G2012" s="16"/>
      <c r="H2012" s="16"/>
      <c r="I2012" s="16"/>
      <c r="J2012" s="16"/>
      <c r="K2012" s="16"/>
      <c r="L2012" s="16"/>
      <c r="M2012" s="16"/>
      <c r="N2012" s="2">
        <f>N2008</f>
        <v>43490</v>
      </c>
      <c r="O2012" s="3">
        <f t="shared" si="1033"/>
        <v>0.45833333333333326</v>
      </c>
      <c r="P2012" s="4">
        <f t="shared" si="1034"/>
        <v>0.47916666666666657</v>
      </c>
      <c r="Q2012" s="98" t="s">
        <v>533</v>
      </c>
      <c r="R2012" s="86" t="s">
        <v>1101</v>
      </c>
      <c r="S2012" s="5">
        <f>SUM(P2012-O2012)</f>
        <v>2.0833333333333315E-2</v>
      </c>
    </row>
    <row r="2013" spans="1:19" ht="10.5" customHeight="1" x14ac:dyDescent="0.2">
      <c r="B2013" s="16"/>
      <c r="C2013" s="13"/>
      <c r="D2013" s="16"/>
      <c r="E2013" s="16"/>
      <c r="F2013" s="16"/>
      <c r="G2013" s="16"/>
      <c r="H2013" s="16"/>
      <c r="I2013" s="16"/>
      <c r="J2013" s="16"/>
      <c r="K2013" s="16"/>
      <c r="L2013" s="16">
        <f>S2013</f>
        <v>2.0833333333333315E-2</v>
      </c>
      <c r="M2013" s="16"/>
      <c r="N2013" s="2">
        <f>N2008</f>
        <v>43490</v>
      </c>
      <c r="O2013" s="3">
        <f t="shared" si="1033"/>
        <v>0.47916666666666657</v>
      </c>
      <c r="P2013" s="4">
        <f t="shared" si="1034"/>
        <v>0.49999999999999989</v>
      </c>
      <c r="Q2013" s="98" t="s">
        <v>687</v>
      </c>
      <c r="R2013" s="86" t="s">
        <v>1102</v>
      </c>
      <c r="S2013" s="5">
        <f>SUM(P2013-O2013)</f>
        <v>2.0833333333333315E-2</v>
      </c>
    </row>
    <row r="2014" spans="1:19" ht="10.5" customHeight="1" x14ac:dyDescent="0.2">
      <c r="B2014" s="16"/>
      <c r="C2014" s="13"/>
      <c r="D2014" s="16"/>
      <c r="E2014" s="16"/>
      <c r="F2014" s="16"/>
      <c r="G2014" s="16"/>
      <c r="H2014" s="16"/>
      <c r="I2014" s="16"/>
      <c r="J2014" s="16"/>
      <c r="K2014" s="16"/>
      <c r="L2014" s="16">
        <f>S2014</f>
        <v>2.0833333333333259E-2</v>
      </c>
      <c r="M2014" s="16"/>
      <c r="N2014" s="2">
        <f>N2008</f>
        <v>43490</v>
      </c>
      <c r="O2014" s="3">
        <f t="shared" si="1033"/>
        <v>0.49999999999999989</v>
      </c>
      <c r="P2014" s="4">
        <f t="shared" si="1034"/>
        <v>0.52083333333333315</v>
      </c>
      <c r="Q2014" s="98" t="s">
        <v>687</v>
      </c>
      <c r="R2014" s="86" t="s">
        <v>1102</v>
      </c>
      <c r="S2014" s="5">
        <f>SUM(P2014-O2014)</f>
        <v>2.0833333333333259E-2</v>
      </c>
    </row>
    <row r="2015" spans="1:19" ht="10.5" customHeight="1" x14ac:dyDescent="0.2">
      <c r="B2015" s="16"/>
      <c r="C2015" s="13"/>
      <c r="D2015" s="16"/>
      <c r="E2015" s="16"/>
      <c r="F2015" s="16"/>
      <c r="G2015" s="16"/>
      <c r="H2015" s="16"/>
      <c r="I2015" s="16"/>
      <c r="J2015" s="16"/>
      <c r="K2015" s="16"/>
      <c r="L2015" s="16">
        <f>S2015</f>
        <v>2.0833333333333259E-2</v>
      </c>
      <c r="M2015" s="16"/>
      <c r="N2015" s="2">
        <f>N2008</f>
        <v>43490</v>
      </c>
      <c r="O2015" s="3">
        <f t="shared" si="1033"/>
        <v>0.52083333333333315</v>
      </c>
      <c r="P2015" s="4">
        <f t="shared" si="1034"/>
        <v>0.54166666666666641</v>
      </c>
      <c r="Q2015" s="98" t="s">
        <v>687</v>
      </c>
      <c r="R2015" s="86" t="s">
        <v>1102</v>
      </c>
      <c r="S2015" s="5">
        <f t="shared" ref="S2015:S2016" si="1035">SUM(P2015-O2015)</f>
        <v>2.0833333333333259E-2</v>
      </c>
    </row>
    <row r="2016" spans="1:19" ht="10.5" customHeight="1" x14ac:dyDescent="0.2">
      <c r="B2016" s="16"/>
      <c r="C2016" s="13"/>
      <c r="D2016" s="16"/>
      <c r="E2016" s="16"/>
      <c r="F2016" s="16"/>
      <c r="G2016" s="16"/>
      <c r="H2016" s="16"/>
      <c r="I2016" s="16"/>
      <c r="J2016" s="16"/>
      <c r="L2016" s="16">
        <f>S2016</f>
        <v>2.0833333333333259E-2</v>
      </c>
      <c r="M2016" s="16"/>
      <c r="N2016" s="2">
        <f>N2008</f>
        <v>43490</v>
      </c>
      <c r="O2016" s="3">
        <f t="shared" si="1033"/>
        <v>0.54166666666666641</v>
      </c>
      <c r="P2016" s="4">
        <f t="shared" si="1034"/>
        <v>0.56249999999999967</v>
      </c>
      <c r="Q2016" s="98" t="s">
        <v>687</v>
      </c>
      <c r="R2016" s="86" t="s">
        <v>1102</v>
      </c>
      <c r="S2016" s="5">
        <f t="shared" si="1035"/>
        <v>2.0833333333333259E-2</v>
      </c>
    </row>
    <row r="2017" spans="1:19" ht="10.5" customHeight="1" x14ac:dyDescent="0.2">
      <c r="B2017" s="16"/>
      <c r="C2017" s="13"/>
      <c r="D2017" s="16">
        <f>S2017</f>
        <v>2.0833333333333259E-2</v>
      </c>
      <c r="E2017" s="16"/>
      <c r="F2017" s="16"/>
      <c r="G2017" s="16"/>
      <c r="H2017" s="16"/>
      <c r="I2017" s="16"/>
      <c r="J2017" s="16"/>
      <c r="K2017" s="16"/>
      <c r="L2017" s="16"/>
      <c r="M2017" s="16"/>
      <c r="N2017" s="2">
        <f>N2008</f>
        <v>43490</v>
      </c>
      <c r="O2017" s="3">
        <f t="shared" si="1033"/>
        <v>0.56249999999999967</v>
      </c>
      <c r="P2017" s="4">
        <f t="shared" si="1034"/>
        <v>0.58333333333333293</v>
      </c>
      <c r="Q2017" s="98" t="s">
        <v>3</v>
      </c>
      <c r="R2017" s="86" t="s">
        <v>21</v>
      </c>
      <c r="S2017" s="5">
        <f>SUM(P2017-O2017)</f>
        <v>2.0833333333333259E-2</v>
      </c>
    </row>
    <row r="2018" spans="1:19" ht="10.5" customHeight="1" x14ac:dyDescent="0.2">
      <c r="B2018" s="16"/>
      <c r="C2018" s="16"/>
      <c r="D2018" s="16"/>
      <c r="E2018" s="16"/>
      <c r="F2018" s="16"/>
      <c r="G2018" s="16"/>
      <c r="H2018" s="16"/>
      <c r="I2018" s="16"/>
      <c r="J2018" s="16"/>
      <c r="K2018" s="16"/>
      <c r="L2018" s="16">
        <f t="shared" ref="L2018:L2026" si="1036">S2018</f>
        <v>2.0833333333333259E-2</v>
      </c>
      <c r="M2018" s="16"/>
      <c r="N2018" s="2">
        <f>N2008</f>
        <v>43490</v>
      </c>
      <c r="O2018" s="3">
        <f t="shared" si="1033"/>
        <v>0.58333333333333293</v>
      </c>
      <c r="P2018" s="4">
        <f t="shared" si="1034"/>
        <v>0.60416666666666619</v>
      </c>
      <c r="Q2018" s="98" t="s">
        <v>687</v>
      </c>
      <c r="R2018" s="86" t="s">
        <v>1102</v>
      </c>
      <c r="S2018" s="5">
        <f>SUM(P2018-O2018)</f>
        <v>2.0833333333333259E-2</v>
      </c>
    </row>
    <row r="2019" spans="1:19" ht="10.5" customHeight="1" x14ac:dyDescent="0.2">
      <c r="B2019" s="16"/>
      <c r="C2019" s="16"/>
      <c r="D2019" s="16"/>
      <c r="E2019" s="16"/>
      <c r="F2019" s="16"/>
      <c r="G2019" s="16"/>
      <c r="H2019" s="16"/>
      <c r="I2019" s="16"/>
      <c r="J2019" s="16"/>
      <c r="K2019" s="16"/>
      <c r="L2019" s="16">
        <f t="shared" si="1036"/>
        <v>2.0833333333333259E-2</v>
      </c>
      <c r="M2019" s="16"/>
      <c r="N2019" s="2">
        <f>N2008</f>
        <v>43490</v>
      </c>
      <c r="O2019" s="3">
        <f t="shared" si="1033"/>
        <v>0.60416666666666619</v>
      </c>
      <c r="P2019" s="4">
        <f t="shared" si="1034"/>
        <v>0.62499999999999944</v>
      </c>
      <c r="Q2019" s="98" t="s">
        <v>687</v>
      </c>
      <c r="R2019" s="86" t="s">
        <v>1102</v>
      </c>
      <c r="S2019" s="5">
        <f t="shared" ref="S2019:S2021" si="1037">SUM(P2019-O2019)</f>
        <v>2.0833333333333259E-2</v>
      </c>
    </row>
    <row r="2020" spans="1:19" ht="10.5" customHeight="1" x14ac:dyDescent="0.2">
      <c r="B2020" s="16"/>
      <c r="C2020" s="16"/>
      <c r="D2020" s="16"/>
      <c r="E2020" s="16"/>
      <c r="F2020" s="16"/>
      <c r="G2020" s="16"/>
      <c r="H2020" s="16"/>
      <c r="I2020" s="16"/>
      <c r="J2020" s="16"/>
      <c r="K2020" s="16"/>
      <c r="L2020" s="16">
        <f t="shared" si="1036"/>
        <v>2.0833333333333259E-2</v>
      </c>
      <c r="M2020" s="16"/>
      <c r="N2020" s="2">
        <f>N2008</f>
        <v>43490</v>
      </c>
      <c r="O2020" s="3">
        <f t="shared" si="1033"/>
        <v>0.62499999999999944</v>
      </c>
      <c r="P2020" s="4">
        <f t="shared" si="1034"/>
        <v>0.6458333333333327</v>
      </c>
      <c r="Q2020" s="98" t="s">
        <v>687</v>
      </c>
      <c r="R2020" s="86" t="s">
        <v>1102</v>
      </c>
      <c r="S2020" s="5">
        <f t="shared" si="1037"/>
        <v>2.0833333333333259E-2</v>
      </c>
    </row>
    <row r="2021" spans="1:19" ht="10.5" customHeight="1" x14ac:dyDescent="0.2">
      <c r="B2021" s="16"/>
      <c r="C2021" s="16"/>
      <c r="D2021" s="16"/>
      <c r="E2021" s="16"/>
      <c r="F2021" s="16"/>
      <c r="G2021" s="16"/>
      <c r="H2021" s="16"/>
      <c r="I2021" s="16"/>
      <c r="J2021" s="16"/>
      <c r="K2021" s="16"/>
      <c r="L2021" s="16">
        <f t="shared" si="1036"/>
        <v>2.0833333333333259E-2</v>
      </c>
      <c r="M2021" s="16"/>
      <c r="N2021" s="2">
        <f>N2008</f>
        <v>43490</v>
      </c>
      <c r="O2021" s="3">
        <f t="shared" si="1033"/>
        <v>0.6458333333333327</v>
      </c>
      <c r="P2021" s="4">
        <f t="shared" si="1034"/>
        <v>0.66666666666666596</v>
      </c>
      <c r="Q2021" s="98" t="s">
        <v>687</v>
      </c>
      <c r="R2021" s="86" t="s">
        <v>1102</v>
      </c>
      <c r="S2021" s="5">
        <f t="shared" si="1037"/>
        <v>2.0833333333333259E-2</v>
      </c>
    </row>
    <row r="2022" spans="1:19" ht="10.5" customHeight="1" x14ac:dyDescent="0.2">
      <c r="B2022" s="16"/>
      <c r="C2022" s="16"/>
      <c r="D2022" s="16"/>
      <c r="E2022" s="16"/>
      <c r="F2022" s="16"/>
      <c r="G2022" s="16"/>
      <c r="H2022" s="16"/>
      <c r="I2022" s="16"/>
      <c r="J2022" s="16"/>
      <c r="K2022" s="16"/>
      <c r="L2022" s="16">
        <f t="shared" si="1036"/>
        <v>2.0833333333333259E-2</v>
      </c>
      <c r="M2022" s="16"/>
      <c r="N2022" s="2">
        <f>N2008</f>
        <v>43490</v>
      </c>
      <c r="O2022" s="3">
        <f t="shared" si="1033"/>
        <v>0.66666666666666596</v>
      </c>
      <c r="P2022" s="4">
        <f t="shared" si="1034"/>
        <v>0.68749999999999922</v>
      </c>
      <c r="Q2022" s="98" t="s">
        <v>687</v>
      </c>
      <c r="R2022" s="86" t="s">
        <v>1102</v>
      </c>
      <c r="S2022" s="5">
        <f>SUM(P2022-O2022)</f>
        <v>2.0833333333333259E-2</v>
      </c>
    </row>
    <row r="2023" spans="1:19" ht="10.5" customHeight="1" x14ac:dyDescent="0.2">
      <c r="B2023" s="16"/>
      <c r="C2023" s="16"/>
      <c r="D2023" s="16"/>
      <c r="E2023" s="16"/>
      <c r="F2023" s="16"/>
      <c r="G2023" s="16"/>
      <c r="H2023" s="16"/>
      <c r="I2023" s="16"/>
      <c r="J2023" s="16"/>
      <c r="K2023" s="16"/>
      <c r="L2023" s="16">
        <f t="shared" si="1036"/>
        <v>2.0833333333333259E-2</v>
      </c>
      <c r="M2023" s="16"/>
      <c r="N2023" s="2">
        <f>N2008</f>
        <v>43490</v>
      </c>
      <c r="O2023" s="3">
        <f t="shared" si="1033"/>
        <v>0.68749999999999922</v>
      </c>
      <c r="P2023" s="4">
        <f t="shared" si="1034"/>
        <v>0.70833333333333248</v>
      </c>
      <c r="Q2023" s="98" t="s">
        <v>687</v>
      </c>
      <c r="R2023" s="86" t="s">
        <v>1102</v>
      </c>
      <c r="S2023" s="5">
        <f>SUM(P2023-O2023)</f>
        <v>2.0833333333333259E-2</v>
      </c>
    </row>
    <row r="2024" spans="1:19" ht="10.5" customHeight="1" x14ac:dyDescent="0.2">
      <c r="B2024" s="16"/>
      <c r="C2024" s="16"/>
      <c r="D2024" s="16"/>
      <c r="E2024" s="16"/>
      <c r="F2024" s="16"/>
      <c r="G2024" s="16"/>
      <c r="H2024" s="16"/>
      <c r="I2024" s="16"/>
      <c r="J2024" s="16"/>
      <c r="K2024" s="16"/>
      <c r="L2024" s="16">
        <f t="shared" si="1036"/>
        <v>2.0833333333333259E-2</v>
      </c>
      <c r="M2024" s="16"/>
      <c r="N2024" s="2">
        <f>N2008</f>
        <v>43490</v>
      </c>
      <c r="O2024" s="3">
        <f t="shared" si="1033"/>
        <v>0.70833333333333248</v>
      </c>
      <c r="P2024" s="4">
        <f t="shared" si="1034"/>
        <v>0.72916666666666574</v>
      </c>
      <c r="Q2024" s="98" t="s">
        <v>687</v>
      </c>
      <c r="R2024" s="86" t="s">
        <v>1102</v>
      </c>
      <c r="S2024" s="5">
        <f>SUM(P2024-O2024)</f>
        <v>2.0833333333333259E-2</v>
      </c>
    </row>
    <row r="2025" spans="1:19" ht="10.5" customHeight="1" x14ac:dyDescent="0.2">
      <c r="B2025" s="16"/>
      <c r="C2025" s="16"/>
      <c r="D2025" s="16"/>
      <c r="E2025" s="16"/>
      <c r="F2025" s="16"/>
      <c r="G2025" s="16"/>
      <c r="H2025" s="16"/>
      <c r="I2025" s="16"/>
      <c r="J2025" s="16"/>
      <c r="K2025" s="16"/>
      <c r="L2025" s="16">
        <f t="shared" si="1036"/>
        <v>2.0833333333333259E-2</v>
      </c>
      <c r="M2025" s="16"/>
      <c r="N2025" s="2">
        <f>N2008</f>
        <v>43490</v>
      </c>
      <c r="O2025" s="3">
        <f t="shared" si="1033"/>
        <v>0.72916666666666574</v>
      </c>
      <c r="P2025" s="4">
        <f t="shared" si="1034"/>
        <v>0.749999999999999</v>
      </c>
      <c r="Q2025" s="98" t="s">
        <v>687</v>
      </c>
      <c r="R2025" s="86" t="s">
        <v>1102</v>
      </c>
      <c r="S2025" s="5">
        <f>SUM(P2025-O2025)</f>
        <v>2.0833333333333259E-2</v>
      </c>
    </row>
    <row r="2026" spans="1:19" ht="10.5" customHeight="1" thickBot="1" x14ac:dyDescent="0.25">
      <c r="B2026" s="16"/>
      <c r="C2026" s="16"/>
      <c r="D2026" s="16"/>
      <c r="E2026" s="16"/>
      <c r="F2026" s="16"/>
      <c r="G2026" s="16"/>
      <c r="H2026" s="16"/>
      <c r="I2026" s="16"/>
      <c r="J2026" s="16"/>
      <c r="K2026" s="16"/>
      <c r="L2026" s="16">
        <f t="shared" si="1036"/>
        <v>2.0833333333333259E-2</v>
      </c>
      <c r="M2026" s="16"/>
      <c r="N2026" s="2">
        <f>N2008</f>
        <v>43490</v>
      </c>
      <c r="O2026" s="3">
        <f t="shared" si="1033"/>
        <v>0.749999999999999</v>
      </c>
      <c r="P2026" s="4">
        <f t="shared" si="1034"/>
        <v>0.77083333333333226</v>
      </c>
      <c r="Q2026" s="98" t="s">
        <v>687</v>
      </c>
      <c r="R2026" s="86" t="s">
        <v>1102</v>
      </c>
      <c r="S2026" s="5">
        <f t="shared" ref="S2026" si="1038">SUM(P2026-O2026)</f>
        <v>2.0833333333333259E-2</v>
      </c>
    </row>
    <row r="2027" spans="1:19" ht="10.5" customHeight="1" x14ac:dyDescent="0.2">
      <c r="A2027" s="17">
        <f t="shared" ref="A2027:M2027" si="1039">SUM(A2009:A2026)</f>
        <v>0</v>
      </c>
      <c r="B2027" s="17">
        <f t="shared" si="1039"/>
        <v>2.0833333333333315E-2</v>
      </c>
      <c r="C2027" s="17">
        <f t="shared" si="1039"/>
        <v>0</v>
      </c>
      <c r="D2027" s="17">
        <f t="shared" si="1039"/>
        <v>4.1666666666666574E-2</v>
      </c>
      <c r="E2027" s="17">
        <f t="shared" si="1039"/>
        <v>0</v>
      </c>
      <c r="F2027" s="17">
        <f t="shared" si="1039"/>
        <v>0</v>
      </c>
      <c r="G2027" s="17">
        <f t="shared" si="1039"/>
        <v>2.0833333333333315E-2</v>
      </c>
      <c r="H2027" s="17">
        <f t="shared" si="1039"/>
        <v>0</v>
      </c>
      <c r="I2027" s="17">
        <f t="shared" si="1039"/>
        <v>0</v>
      </c>
      <c r="J2027" s="17">
        <f t="shared" si="1039"/>
        <v>0</v>
      </c>
      <c r="K2027" s="17">
        <f t="shared" si="1039"/>
        <v>0</v>
      </c>
      <c r="L2027" s="17">
        <f t="shared" si="1039"/>
        <v>0.29166666666666574</v>
      </c>
      <c r="M2027" s="23">
        <f t="shared" si="1039"/>
        <v>0</v>
      </c>
      <c r="N2027" s="150" t="b">
        <f>SUM(A2027:M2027) = S2027</f>
        <v>1</v>
      </c>
      <c r="O2027" s="155"/>
      <c r="P2027" s="7"/>
      <c r="Q2027" s="49"/>
      <c r="R2027" s="49"/>
      <c r="S2027" s="17">
        <f>SUM(S2009:S2026)</f>
        <v>0.37499999999999895</v>
      </c>
    </row>
    <row r="2028" spans="1:19" ht="10.5" customHeight="1" thickBot="1" x14ac:dyDescent="0.25">
      <c r="A2028" s="8">
        <f t="shared" ref="A2028:C2028" si="1040">(A2027-INT(A2027))*24</f>
        <v>0</v>
      </c>
      <c r="B2028" s="8">
        <f t="shared" si="1040"/>
        <v>0.49999999999999956</v>
      </c>
      <c r="C2028" s="8">
        <f t="shared" si="1040"/>
        <v>0</v>
      </c>
      <c r="D2028" s="18">
        <f>(D2027-INT(D2027))*24</f>
        <v>0.99999999999999778</v>
      </c>
      <c r="E2028" s="18">
        <f>(E2027-INT(E2027))*24</f>
        <v>0</v>
      </c>
      <c r="F2028" s="18">
        <f>(F2027-INT(F2027))*24</f>
        <v>0</v>
      </c>
      <c r="G2028" s="18">
        <f>(G2027-INT(G2027))*24</f>
        <v>0.49999999999999956</v>
      </c>
      <c r="H2028" s="18">
        <f t="shared" ref="H2028:M2028" si="1041">(H2027-INT(H2027))*24</f>
        <v>0</v>
      </c>
      <c r="I2028" s="18">
        <f t="shared" si="1041"/>
        <v>0</v>
      </c>
      <c r="J2028" s="18">
        <f t="shared" si="1041"/>
        <v>0</v>
      </c>
      <c r="K2028" s="18">
        <f t="shared" si="1041"/>
        <v>0</v>
      </c>
      <c r="L2028" s="18">
        <f t="shared" si="1041"/>
        <v>6.9999999999999778</v>
      </c>
      <c r="M2028" s="146">
        <f t="shared" si="1041"/>
        <v>0</v>
      </c>
      <c r="N2028" s="151">
        <f>SUM(A2028:M2028)</f>
        <v>8.9999999999999751</v>
      </c>
      <c r="O2028" s="153"/>
      <c r="P2028" s="50"/>
      <c r="Q2028" s="50"/>
      <c r="R2028" s="50"/>
      <c r="S2028" s="52"/>
    </row>
    <row r="2029" spans="1:19" ht="10.5" customHeight="1" thickBot="1" x14ac:dyDescent="0.25">
      <c r="A2029" s="15"/>
      <c r="B2029" s="11"/>
      <c r="C2029" s="11"/>
      <c r="D2029" s="20">
        <f>SUM(A2028:D2028)</f>
        <v>1.4999999999999973</v>
      </c>
      <c r="E2029" s="20">
        <f t="shared" ref="E2029:M2029" si="1042">E2028</f>
        <v>0</v>
      </c>
      <c r="F2029" s="20">
        <f t="shared" si="1042"/>
        <v>0</v>
      </c>
      <c r="G2029" s="20">
        <f t="shared" si="1042"/>
        <v>0.49999999999999956</v>
      </c>
      <c r="H2029" s="20">
        <f t="shared" si="1042"/>
        <v>0</v>
      </c>
      <c r="I2029" s="20">
        <f t="shared" si="1042"/>
        <v>0</v>
      </c>
      <c r="J2029" s="20">
        <f t="shared" si="1042"/>
        <v>0</v>
      </c>
      <c r="K2029" s="20">
        <f t="shared" si="1042"/>
        <v>0</v>
      </c>
      <c r="L2029" s="20">
        <f t="shared" si="1042"/>
        <v>6.9999999999999778</v>
      </c>
      <c r="M2029" s="147">
        <f t="shared" si="1042"/>
        <v>0</v>
      </c>
      <c r="N2029" s="147" t="s">
        <v>17</v>
      </c>
      <c r="O2029" s="154">
        <f>SUM(S1933,S1957,S1981,S2005,S2027)</f>
        <v>2.0208333333333277</v>
      </c>
      <c r="P2029" s="159">
        <f>SUM(S1935,S1959,S1983,S2007,S2029)</f>
        <v>2.0208333333333277</v>
      </c>
      <c r="Q2029" s="51"/>
      <c r="R2029" s="51"/>
      <c r="S2029" s="54">
        <f>SUM(S2027:S2028)</f>
        <v>0.37499999999999895</v>
      </c>
    </row>
    <row r="2030" spans="1:19" ht="10.5" customHeight="1" x14ac:dyDescent="0.2">
      <c r="A2030" s="8">
        <f t="shared" ref="A2030:M2030" si="1043">SUM(A1934,A1958,A1982,A2006,A2028)</f>
        <v>0</v>
      </c>
      <c r="B2030" s="8">
        <f t="shared" si="1043"/>
        <v>0.99999999999999778</v>
      </c>
      <c r="C2030" s="8">
        <f t="shared" si="1043"/>
        <v>0</v>
      </c>
      <c r="D2030" s="8">
        <f t="shared" si="1043"/>
        <v>2.4999999999999951</v>
      </c>
      <c r="E2030" s="8">
        <f t="shared" si="1043"/>
        <v>1.499999999999996</v>
      </c>
      <c r="F2030" s="8">
        <f t="shared" si="1043"/>
        <v>0</v>
      </c>
      <c r="G2030" s="8">
        <f t="shared" si="1043"/>
        <v>20.499999999999936</v>
      </c>
      <c r="H2030" s="8">
        <f t="shared" si="1043"/>
        <v>1.4999999999999987</v>
      </c>
      <c r="I2030" s="8">
        <f t="shared" si="1043"/>
        <v>12.499999999999966</v>
      </c>
      <c r="J2030" s="8">
        <f t="shared" si="1043"/>
        <v>0</v>
      </c>
      <c r="K2030" s="8">
        <f t="shared" si="1043"/>
        <v>0</v>
      </c>
      <c r="L2030" s="8">
        <f t="shared" si="1043"/>
        <v>8.4999999999999716</v>
      </c>
      <c r="M2030" s="148">
        <f t="shared" si="1043"/>
        <v>0</v>
      </c>
      <c r="N2030" s="157">
        <f>SUM(S1934,S1958,S1982,S2006,S2028)</f>
        <v>0</v>
      </c>
      <c r="O2030" s="160">
        <f>SUM(A2030:M2030)</f>
        <v>47.999999999999865</v>
      </c>
      <c r="P2030" s="161">
        <f>SUM(O2029)+N2030</f>
        <v>2.0208333333333277</v>
      </c>
      <c r="Q2030" s="22"/>
      <c r="R2030" s="22"/>
      <c r="S2030" s="21"/>
    </row>
    <row r="2031" spans="1:19" ht="10.5" customHeight="1" thickBot="1" x14ac:dyDescent="0.25">
      <c r="A2031" s="10"/>
      <c r="B2031" s="11"/>
      <c r="C2031" s="11"/>
      <c r="D2031" s="11">
        <f>SUM(A2030:D2030)</f>
        <v>3.4999999999999929</v>
      </c>
      <c r="E2031" s="32">
        <f t="shared" ref="E2031:M2031" si="1044">E2030</f>
        <v>1.499999999999996</v>
      </c>
      <c r="F2031" s="32">
        <f t="shared" si="1044"/>
        <v>0</v>
      </c>
      <c r="G2031" s="32">
        <f t="shared" si="1044"/>
        <v>20.499999999999936</v>
      </c>
      <c r="H2031" s="32">
        <f t="shared" si="1044"/>
        <v>1.4999999999999987</v>
      </c>
      <c r="I2031" s="32">
        <f t="shared" si="1044"/>
        <v>12.499999999999966</v>
      </c>
      <c r="J2031" s="32">
        <f t="shared" si="1044"/>
        <v>0</v>
      </c>
      <c r="K2031" s="32">
        <f t="shared" si="1044"/>
        <v>0</v>
      </c>
      <c r="L2031" s="32">
        <f t="shared" si="1044"/>
        <v>8.4999999999999716</v>
      </c>
      <c r="M2031" s="149">
        <f t="shared" si="1044"/>
        <v>0</v>
      </c>
      <c r="N2031" s="158">
        <f>IF(SUM(O2030-37.5)&gt;0,SUM(O2030-37.5),0)</f>
        <v>10.499999999999865</v>
      </c>
      <c r="O2031" s="162">
        <f>SUM(A2031:M2031)</f>
        <v>47.999999999999865</v>
      </c>
      <c r="P2031" s="152">
        <f>(O2029)*24</f>
        <v>48.499999999999865</v>
      </c>
      <c r="Q2031" s="22"/>
      <c r="R2031" s="22"/>
      <c r="S2031" s="34" t="b">
        <f>O2031=P2031</f>
        <v>0</v>
      </c>
    </row>
    <row r="2033" spans="1:19" ht="10.5" customHeight="1" x14ac:dyDescent="0.2">
      <c r="A2033" s="28">
        <f>WEEKNUM(G2033)</f>
        <v>5</v>
      </c>
      <c r="B2033" s="43" t="s">
        <v>4</v>
      </c>
      <c r="C2033" s="178">
        <f>SUM(N2035)-2</f>
        <v>43489</v>
      </c>
      <c r="D2033" s="178"/>
      <c r="E2033" s="29"/>
      <c r="F2033" s="29" t="s">
        <v>5</v>
      </c>
      <c r="G2033" s="178">
        <f>SUM(C2033+6)</f>
        <v>43495</v>
      </c>
      <c r="H2033" s="178"/>
      <c r="I2033" s="29"/>
      <c r="J2033" s="45"/>
      <c r="K2033" s="45"/>
      <c r="L2033" s="29"/>
      <c r="M2033" s="33"/>
      <c r="N2033" s="30" t="s">
        <v>6</v>
      </c>
      <c r="O2033" s="30" t="s">
        <v>7</v>
      </c>
      <c r="P2033" s="31" t="s">
        <v>9</v>
      </c>
      <c r="Q2033" s="48" t="s">
        <v>14</v>
      </c>
      <c r="R2033" s="30" t="s">
        <v>8</v>
      </c>
      <c r="S2033" s="30" t="s">
        <v>1</v>
      </c>
    </row>
    <row r="2034" spans="1:19" ht="10.5" customHeight="1" thickBot="1" x14ac:dyDescent="0.25">
      <c r="B2034" s="102">
        <f t="shared" ref="B2034:F2034" si="1045">B2031 +B1911</f>
        <v>0</v>
      </c>
      <c r="C2034" s="102">
        <f t="shared" si="1045"/>
        <v>0</v>
      </c>
      <c r="D2034" s="102">
        <f t="shared" si="1045"/>
        <v>102.99999999999977</v>
      </c>
      <c r="E2034" s="102">
        <f t="shared" si="1045"/>
        <v>3.9999999999999925</v>
      </c>
      <c r="F2034" s="102">
        <f t="shared" si="1045"/>
        <v>11.499999999999964</v>
      </c>
      <c r="G2034" s="102">
        <f>G2031 +G1911</f>
        <v>226.99999999999935</v>
      </c>
      <c r="H2034" s="102">
        <f t="shared" ref="H2034:M2034" si="1046">H2031 +H1911</f>
        <v>16.999999999999954</v>
      </c>
      <c r="I2034" s="102">
        <f t="shared" si="1046"/>
        <v>114.99999999999969</v>
      </c>
      <c r="J2034" s="102">
        <f t="shared" si="1046"/>
        <v>123.99999999999969</v>
      </c>
      <c r="K2034" s="102">
        <f t="shared" si="1046"/>
        <v>50.999999999999844</v>
      </c>
      <c r="L2034" s="102">
        <f t="shared" si="1046"/>
        <v>60.499999999999844</v>
      </c>
      <c r="M2034" s="102">
        <f t="shared" si="1046"/>
        <v>0</v>
      </c>
      <c r="N2034" s="53"/>
      <c r="S2034" s="5" t="s">
        <v>56</v>
      </c>
    </row>
    <row r="2035" spans="1:19" ht="10.5" customHeight="1" thickBot="1" x14ac:dyDescent="0.25">
      <c r="A2035" s="39"/>
      <c r="B2035" s="40" t="s">
        <v>252</v>
      </c>
      <c r="C2035" s="40" t="s">
        <v>19</v>
      </c>
      <c r="D2035" s="40" t="s">
        <v>3</v>
      </c>
      <c r="E2035" s="59" t="s">
        <v>24</v>
      </c>
      <c r="F2035" s="40" t="s">
        <v>12</v>
      </c>
      <c r="G2035" s="39" t="s">
        <v>10</v>
      </c>
      <c r="H2035" s="39" t="s">
        <v>11</v>
      </c>
      <c r="I2035" s="39" t="s">
        <v>15</v>
      </c>
      <c r="J2035" s="39" t="s">
        <v>13</v>
      </c>
      <c r="K2035" s="39" t="s">
        <v>368</v>
      </c>
      <c r="L2035" s="39" t="s">
        <v>687</v>
      </c>
      <c r="M2035" s="59" t="s">
        <v>26</v>
      </c>
      <c r="N2035" s="56">
        <f>N2011+1</f>
        <v>43491</v>
      </c>
      <c r="O2035" s="4">
        <v>0.60416666666666663</v>
      </c>
      <c r="P2035" s="4">
        <f>O2035</f>
        <v>0.60416666666666663</v>
      </c>
      <c r="Q2035" s="47" t="s">
        <v>23</v>
      </c>
      <c r="R2035" s="86" t="s">
        <v>661</v>
      </c>
      <c r="S2035" s="5" t="s">
        <v>56</v>
      </c>
    </row>
    <row r="2036" spans="1:19" ht="10.5" customHeight="1" x14ac:dyDescent="0.2">
      <c r="B2036" s="16"/>
      <c r="C2036" s="13"/>
      <c r="E2036" s="16"/>
      <c r="F2036" s="13"/>
      <c r="G2036" s="16"/>
      <c r="H2036" s="16"/>
      <c r="I2036" s="16"/>
      <c r="J2036" s="16"/>
      <c r="L2036" s="16">
        <f>S2036</f>
        <v>2.0833333333333259E-2</v>
      </c>
      <c r="M2036" s="16"/>
      <c r="N2036" s="2">
        <f>N2035</f>
        <v>43491</v>
      </c>
      <c r="O2036" s="5">
        <f t="shared" ref="O2036:O2039" si="1047">SUM(P2035)</f>
        <v>0.60416666666666663</v>
      </c>
      <c r="P2036" s="4">
        <f t="shared" ref="P2036:P2039" si="1048">P2035+0.0208333333333333</f>
        <v>0.62499999999999989</v>
      </c>
      <c r="Q2036" s="47" t="s">
        <v>10</v>
      </c>
      <c r="R2036" s="86" t="s">
        <v>1100</v>
      </c>
      <c r="S2036" s="5">
        <f>SUM(P2036-O2036)</f>
        <v>2.0833333333333259E-2</v>
      </c>
    </row>
    <row r="2037" spans="1:19" ht="10.5" customHeight="1" x14ac:dyDescent="0.2">
      <c r="B2037" s="16"/>
      <c r="C2037" s="13"/>
      <c r="D2037" s="16"/>
      <c r="E2037" s="16"/>
      <c r="F2037" s="13"/>
      <c r="G2037" s="16"/>
      <c r="H2037" s="16"/>
      <c r="I2037" s="16"/>
      <c r="J2037" s="16"/>
      <c r="K2037" s="16"/>
      <c r="L2037" s="16">
        <f>S2037</f>
        <v>2.0833333333333259E-2</v>
      </c>
      <c r="M2037" s="16"/>
      <c r="N2037" s="2">
        <f>N2035</f>
        <v>43491</v>
      </c>
      <c r="O2037" s="5">
        <f t="shared" si="1047"/>
        <v>0.62499999999999989</v>
      </c>
      <c r="P2037" s="4">
        <f t="shared" si="1048"/>
        <v>0.64583333333333315</v>
      </c>
      <c r="Q2037" s="47" t="s">
        <v>10</v>
      </c>
      <c r="R2037" s="86" t="s">
        <v>1100</v>
      </c>
      <c r="S2037" s="5">
        <f>SUM(P2037-O2037)</f>
        <v>2.0833333333333259E-2</v>
      </c>
    </row>
    <row r="2038" spans="1:19" ht="10.5" customHeight="1" x14ac:dyDescent="0.2">
      <c r="B2038" s="16"/>
      <c r="C2038" s="13"/>
      <c r="D2038" s="16"/>
      <c r="E2038" s="16"/>
      <c r="F2038" s="16"/>
      <c r="G2038" s="16"/>
      <c r="H2038" s="16"/>
      <c r="I2038" s="16"/>
      <c r="J2038" s="16"/>
      <c r="K2038" s="16"/>
      <c r="L2038" s="16">
        <f>S2038</f>
        <v>2.0833333333333259E-2</v>
      </c>
      <c r="M2038" s="16"/>
      <c r="N2038" s="2">
        <f>N2035</f>
        <v>43491</v>
      </c>
      <c r="O2038" s="5">
        <f t="shared" si="1047"/>
        <v>0.64583333333333315</v>
      </c>
      <c r="P2038" s="4">
        <f t="shared" si="1048"/>
        <v>0.66666666666666641</v>
      </c>
      <c r="Q2038" s="47" t="s">
        <v>10</v>
      </c>
      <c r="R2038" s="86" t="s">
        <v>1100</v>
      </c>
      <c r="S2038" s="5">
        <f>SUM(P2038-O2038)</f>
        <v>2.0833333333333259E-2</v>
      </c>
    </row>
    <row r="2039" spans="1:19" ht="10.5" customHeight="1" thickBot="1" x14ac:dyDescent="0.25">
      <c r="B2039" s="16"/>
      <c r="C2039" s="13"/>
      <c r="D2039" s="16"/>
      <c r="E2039" s="16"/>
      <c r="F2039" s="16"/>
      <c r="G2039" s="16"/>
      <c r="H2039" s="16"/>
      <c r="I2039" s="16"/>
      <c r="J2039" s="16"/>
      <c r="K2039" s="16"/>
      <c r="L2039" s="16">
        <f>S2039</f>
        <v>2.0833333333333259E-2</v>
      </c>
      <c r="M2039" s="16"/>
      <c r="N2039" s="2">
        <f>N2035</f>
        <v>43491</v>
      </c>
      <c r="O2039" s="5">
        <f t="shared" si="1047"/>
        <v>0.66666666666666641</v>
      </c>
      <c r="P2039" s="4">
        <f t="shared" si="1048"/>
        <v>0.68749999999999967</v>
      </c>
      <c r="Q2039" s="47" t="s">
        <v>10</v>
      </c>
      <c r="R2039" s="86" t="s">
        <v>1100</v>
      </c>
      <c r="S2039" s="5">
        <f>SUM(P2039-O2039)</f>
        <v>2.0833333333333259E-2</v>
      </c>
    </row>
    <row r="2040" spans="1:19" ht="10.5" customHeight="1" x14ac:dyDescent="0.2">
      <c r="A2040" s="17">
        <f t="shared" ref="A2040:M2040" si="1049">SUM(A2036:A2039)</f>
        <v>0</v>
      </c>
      <c r="B2040" s="17">
        <f t="shared" si="1049"/>
        <v>0</v>
      </c>
      <c r="C2040" s="17">
        <f t="shared" si="1049"/>
        <v>0</v>
      </c>
      <c r="D2040" s="17">
        <f t="shared" si="1049"/>
        <v>0</v>
      </c>
      <c r="E2040" s="17">
        <f t="shared" si="1049"/>
        <v>0</v>
      </c>
      <c r="F2040" s="17">
        <f t="shared" si="1049"/>
        <v>0</v>
      </c>
      <c r="G2040" s="17">
        <f t="shared" si="1049"/>
        <v>0</v>
      </c>
      <c r="H2040" s="17">
        <f t="shared" si="1049"/>
        <v>0</v>
      </c>
      <c r="I2040" s="17">
        <f t="shared" si="1049"/>
        <v>0</v>
      </c>
      <c r="J2040" s="17">
        <f t="shared" si="1049"/>
        <v>0</v>
      </c>
      <c r="K2040" s="17">
        <f t="shared" si="1049"/>
        <v>0</v>
      </c>
      <c r="L2040" s="17">
        <f t="shared" si="1049"/>
        <v>8.3333333333333037E-2</v>
      </c>
      <c r="M2040" s="17">
        <f t="shared" si="1049"/>
        <v>0</v>
      </c>
      <c r="N2040" s="55" t="b">
        <f>SUM(A2040:M2040) = S2040</f>
        <v>1</v>
      </c>
      <c r="O2040" s="23"/>
      <c r="P2040" s="23"/>
      <c r="Q2040" s="49"/>
      <c r="R2040" s="49"/>
      <c r="S2040" s="17">
        <f>SUM(S2036:S2039)</f>
        <v>8.3333333333333037E-2</v>
      </c>
    </row>
    <row r="2041" spans="1:19" ht="10.5" customHeight="1" x14ac:dyDescent="0.2">
      <c r="A2041" s="18">
        <f t="shared" ref="A2041:E2041" si="1050">(A2040-INT(A2040))*24</f>
        <v>0</v>
      </c>
      <c r="B2041" s="18">
        <f t="shared" si="1050"/>
        <v>0</v>
      </c>
      <c r="C2041" s="18">
        <f t="shared" si="1050"/>
        <v>0</v>
      </c>
      <c r="D2041" s="18">
        <f t="shared" si="1050"/>
        <v>0</v>
      </c>
      <c r="E2041" s="18">
        <f t="shared" si="1050"/>
        <v>0</v>
      </c>
      <c r="F2041" s="18">
        <f>(F2040-INT(F2040))*24</f>
        <v>0</v>
      </c>
      <c r="G2041" s="18">
        <f>(G2040-INT(G2040))*24</f>
        <v>0</v>
      </c>
      <c r="H2041" s="18">
        <f>(H2040-INT(H2040))*24</f>
        <v>0</v>
      </c>
      <c r="I2041" s="18">
        <f>(I2040-INT(I2040))*24</f>
        <v>0</v>
      </c>
      <c r="J2041" s="18">
        <f t="shared" ref="J2041" si="1051">(J2040-INT(J2040))*24</f>
        <v>0</v>
      </c>
      <c r="K2041" s="18"/>
      <c r="L2041" s="18">
        <f t="shared" ref="L2041:M2041" si="1052">(L2040-INT(L2040))*24</f>
        <v>1.9999999999999929</v>
      </c>
      <c r="M2041" s="57">
        <f t="shared" si="1052"/>
        <v>0</v>
      </c>
      <c r="N2041" s="26">
        <f>SUM(A2041:M2041)</f>
        <v>1.9999999999999929</v>
      </c>
      <c r="O2041" s="24"/>
      <c r="P2041" s="24"/>
      <c r="Q2041" s="50"/>
      <c r="R2041" s="50"/>
      <c r="S2041" s="52"/>
    </row>
    <row r="2042" spans="1:19" ht="10.5" customHeight="1" thickBot="1" x14ac:dyDescent="0.25">
      <c r="A2042" s="27"/>
      <c r="B2042" s="19"/>
      <c r="C2042" s="19"/>
      <c r="D2042" s="20">
        <f>SUM(A2041:D2041)</f>
        <v>0</v>
      </c>
      <c r="E2042" s="20">
        <f t="shared" ref="E2042:J2042" si="1053">E2041</f>
        <v>0</v>
      </c>
      <c r="F2042" s="20">
        <f t="shared" si="1053"/>
        <v>0</v>
      </c>
      <c r="G2042" s="20">
        <f t="shared" si="1053"/>
        <v>0</v>
      </c>
      <c r="H2042" s="20">
        <f t="shared" si="1053"/>
        <v>0</v>
      </c>
      <c r="I2042" s="20">
        <f t="shared" si="1053"/>
        <v>0</v>
      </c>
      <c r="J2042" s="20">
        <f t="shared" si="1053"/>
        <v>0</v>
      </c>
      <c r="K2042" s="20"/>
      <c r="L2042" s="20">
        <f t="shared" ref="L2042:M2042" si="1054">L2041</f>
        <v>1.9999999999999929</v>
      </c>
      <c r="M2042" s="58">
        <f t="shared" si="1054"/>
        <v>0</v>
      </c>
      <c r="N2042" s="60">
        <f>S2042</f>
        <v>8.3333333333333037E-2</v>
      </c>
      <c r="O2042" s="25"/>
      <c r="P2042" s="25"/>
      <c r="Q2042" s="51"/>
      <c r="R2042" s="51"/>
      <c r="S2042" s="54">
        <f>SUM(S2040:S2041)</f>
        <v>8.3333333333333037E-2</v>
      </c>
    </row>
    <row r="2043" spans="1:19" ht="10.5" customHeight="1" thickBot="1" x14ac:dyDescent="0.25">
      <c r="A2043" s="39"/>
      <c r="B2043" s="40" t="s">
        <v>252</v>
      </c>
      <c r="C2043" s="40" t="s">
        <v>19</v>
      </c>
      <c r="D2043" s="40" t="s">
        <v>3</v>
      </c>
      <c r="E2043" s="59" t="s">
        <v>24</v>
      </c>
      <c r="F2043" s="40" t="s">
        <v>12</v>
      </c>
      <c r="G2043" s="39" t="s">
        <v>10</v>
      </c>
      <c r="H2043" s="39" t="s">
        <v>11</v>
      </c>
      <c r="I2043" s="39" t="s">
        <v>15</v>
      </c>
      <c r="J2043" s="39" t="s">
        <v>13</v>
      </c>
      <c r="K2043" s="39" t="s">
        <v>368</v>
      </c>
      <c r="L2043" s="39" t="s">
        <v>687</v>
      </c>
      <c r="M2043" s="59" t="s">
        <v>26</v>
      </c>
      <c r="N2043" s="56">
        <f>N2035+1</f>
        <v>43492</v>
      </c>
      <c r="O2043" s="4">
        <v>0.54166666666666663</v>
      </c>
      <c r="P2043" s="4">
        <f>O2043</f>
        <v>0.54166666666666663</v>
      </c>
      <c r="Q2043" s="47" t="s">
        <v>23</v>
      </c>
      <c r="R2043" s="86" t="s">
        <v>661</v>
      </c>
      <c r="S2043" s="5" t="s">
        <v>56</v>
      </c>
    </row>
    <row r="2044" spans="1:19" ht="10.5" customHeight="1" x14ac:dyDescent="0.2">
      <c r="B2044" s="16"/>
      <c r="C2044" s="13"/>
      <c r="D2044" s="16"/>
      <c r="E2044" s="16"/>
      <c r="F2044" s="13"/>
      <c r="G2044" s="16"/>
      <c r="H2044" s="16"/>
      <c r="I2044" s="16"/>
      <c r="J2044" s="16"/>
      <c r="L2044" s="16">
        <f t="shared" ref="L2044:L2046" si="1055">S2044</f>
        <v>2.0833333333333259E-2</v>
      </c>
      <c r="M2044" s="16"/>
      <c r="N2044" s="2">
        <f>N2043</f>
        <v>43492</v>
      </c>
      <c r="O2044" s="5">
        <f t="shared" ref="O2044:O2046" si="1056">SUM(P2043)</f>
        <v>0.54166666666666663</v>
      </c>
      <c r="P2044" s="4">
        <f t="shared" ref="P2044:P2046" si="1057">P2043+0.0208333333333333</f>
        <v>0.56249999999999989</v>
      </c>
      <c r="Q2044" s="47" t="s">
        <v>10</v>
      </c>
      <c r="R2044" s="86" t="s">
        <v>1100</v>
      </c>
      <c r="S2044" s="5">
        <f>SUM(P2044-O2044)</f>
        <v>2.0833333333333259E-2</v>
      </c>
    </row>
    <row r="2045" spans="1:19" ht="10.5" customHeight="1" x14ac:dyDescent="0.2">
      <c r="B2045" s="16"/>
      <c r="C2045" s="16"/>
      <c r="D2045" s="16"/>
      <c r="E2045" s="16"/>
      <c r="F2045" s="16"/>
      <c r="G2045" s="16"/>
      <c r="H2045" s="16"/>
      <c r="I2045" s="16"/>
      <c r="J2045" s="16"/>
      <c r="K2045" s="16"/>
      <c r="L2045" s="16">
        <f t="shared" si="1055"/>
        <v>2.0833333333333259E-2</v>
      </c>
      <c r="M2045" s="16"/>
      <c r="N2045" s="2">
        <f>N2043</f>
        <v>43492</v>
      </c>
      <c r="O2045" s="5">
        <f t="shared" si="1056"/>
        <v>0.56249999999999989</v>
      </c>
      <c r="P2045" s="4">
        <f t="shared" si="1057"/>
        <v>0.58333333333333315</v>
      </c>
      <c r="Q2045" s="47" t="s">
        <v>10</v>
      </c>
      <c r="R2045" s="86" t="s">
        <v>1100</v>
      </c>
      <c r="S2045" s="5">
        <f>SUM(P2045-O2045)</f>
        <v>2.0833333333333259E-2</v>
      </c>
    </row>
    <row r="2046" spans="1:19" ht="10.5" customHeight="1" thickBot="1" x14ac:dyDescent="0.25">
      <c r="B2046" s="16"/>
      <c r="C2046" s="13"/>
      <c r="D2046" s="16"/>
      <c r="E2046" s="16"/>
      <c r="F2046" s="13"/>
      <c r="G2046" s="16"/>
      <c r="H2046" s="16"/>
      <c r="I2046" s="16"/>
      <c r="J2046" s="16"/>
      <c r="K2046" s="16"/>
      <c r="L2046" s="16">
        <f t="shared" si="1055"/>
        <v>2.0833333333333259E-2</v>
      </c>
      <c r="M2046" s="13"/>
      <c r="N2046" s="2">
        <f>N2043</f>
        <v>43492</v>
      </c>
      <c r="O2046" s="5">
        <f t="shared" si="1056"/>
        <v>0.58333333333333315</v>
      </c>
      <c r="P2046" s="4">
        <f t="shared" si="1057"/>
        <v>0.60416666666666641</v>
      </c>
      <c r="Q2046" s="47" t="s">
        <v>10</v>
      </c>
      <c r="R2046" s="86" t="s">
        <v>1100</v>
      </c>
      <c r="S2046" s="5">
        <f>SUM(P2046-O2046)</f>
        <v>2.0833333333333259E-2</v>
      </c>
    </row>
    <row r="2047" spans="1:19" ht="10.5" customHeight="1" x14ac:dyDescent="0.2">
      <c r="A2047" s="17">
        <f t="shared" ref="A2047:M2047" si="1058">SUM(A2044:A2046)</f>
        <v>0</v>
      </c>
      <c r="B2047" s="17">
        <f t="shared" si="1058"/>
        <v>0</v>
      </c>
      <c r="C2047" s="17">
        <f t="shared" si="1058"/>
        <v>0</v>
      </c>
      <c r="D2047" s="17">
        <f t="shared" si="1058"/>
        <v>0</v>
      </c>
      <c r="E2047" s="17">
        <f t="shared" si="1058"/>
        <v>0</v>
      </c>
      <c r="F2047" s="17">
        <f t="shared" si="1058"/>
        <v>0</v>
      </c>
      <c r="G2047" s="17">
        <f t="shared" si="1058"/>
        <v>0</v>
      </c>
      <c r="H2047" s="17">
        <f t="shared" si="1058"/>
        <v>0</v>
      </c>
      <c r="I2047" s="17">
        <f t="shared" si="1058"/>
        <v>0</v>
      </c>
      <c r="J2047" s="17">
        <f t="shared" si="1058"/>
        <v>0</v>
      </c>
      <c r="K2047" s="17">
        <f t="shared" si="1058"/>
        <v>0</v>
      </c>
      <c r="L2047" s="17">
        <f t="shared" si="1058"/>
        <v>6.2499999999999778E-2</v>
      </c>
      <c r="M2047" s="17">
        <f t="shared" si="1058"/>
        <v>0</v>
      </c>
      <c r="N2047" s="55" t="b">
        <f>SUM(A2047:M2047) = S2047</f>
        <v>1</v>
      </c>
      <c r="O2047" s="23"/>
      <c r="P2047" s="23"/>
      <c r="Q2047" s="49"/>
      <c r="R2047" s="49"/>
      <c r="S2047" s="17">
        <f>SUM(S2044:S2046)</f>
        <v>6.2499999999999778E-2</v>
      </c>
    </row>
    <row r="2048" spans="1:19" ht="10.5" customHeight="1" x14ac:dyDescent="0.2">
      <c r="A2048" s="18">
        <f t="shared" ref="A2048:E2048" si="1059">(A2047-INT(A2047))*24</f>
        <v>0</v>
      </c>
      <c r="B2048" s="18">
        <f t="shared" si="1059"/>
        <v>0</v>
      </c>
      <c r="C2048" s="18">
        <f t="shared" si="1059"/>
        <v>0</v>
      </c>
      <c r="D2048" s="18">
        <f t="shared" si="1059"/>
        <v>0</v>
      </c>
      <c r="E2048" s="18">
        <f t="shared" si="1059"/>
        <v>0</v>
      </c>
      <c r="F2048" s="18">
        <f>(F2047-INT(F2047))*24</f>
        <v>0</v>
      </c>
      <c r="G2048" s="18">
        <f>(G2047-INT(G2047))*24</f>
        <v>0</v>
      </c>
      <c r="H2048" s="18">
        <f>(H2047-INT(H2047))*24</f>
        <v>0</v>
      </c>
      <c r="I2048" s="18">
        <f>(I2047-INT(I2047))*24</f>
        <v>0</v>
      </c>
      <c r="J2048" s="18">
        <f t="shared" ref="J2048:M2048" si="1060">(J2047-INT(J2047))*24</f>
        <v>0</v>
      </c>
      <c r="K2048" s="18">
        <f t="shared" si="1060"/>
        <v>0</v>
      </c>
      <c r="L2048" s="18">
        <f t="shared" si="1060"/>
        <v>1.4999999999999947</v>
      </c>
      <c r="M2048" s="57">
        <f t="shared" si="1060"/>
        <v>0</v>
      </c>
      <c r="N2048" s="26">
        <f>SUM(A2048:M2048)</f>
        <v>1.4999999999999947</v>
      </c>
      <c r="O2048" s="24"/>
      <c r="P2048" s="24"/>
      <c r="Q2048" s="50"/>
      <c r="R2048" s="50"/>
      <c r="S2048" s="52"/>
    </row>
    <row r="2049" spans="1:19" ht="10.5" customHeight="1" thickBot="1" x14ac:dyDescent="0.25">
      <c r="A2049" s="27"/>
      <c r="B2049" s="19"/>
      <c r="C2049" s="19"/>
      <c r="D2049" s="20">
        <f>SUM(A2048:D2048)</f>
        <v>0</v>
      </c>
      <c r="E2049" s="20">
        <f t="shared" ref="E2049:M2049" si="1061">E2048</f>
        <v>0</v>
      </c>
      <c r="F2049" s="20">
        <f t="shared" si="1061"/>
        <v>0</v>
      </c>
      <c r="G2049" s="20">
        <f t="shared" si="1061"/>
        <v>0</v>
      </c>
      <c r="H2049" s="20">
        <f t="shared" si="1061"/>
        <v>0</v>
      </c>
      <c r="I2049" s="20">
        <f t="shared" si="1061"/>
        <v>0</v>
      </c>
      <c r="J2049" s="20">
        <f t="shared" si="1061"/>
        <v>0</v>
      </c>
      <c r="K2049" s="20">
        <f t="shared" si="1061"/>
        <v>0</v>
      </c>
      <c r="L2049" s="20">
        <f t="shared" si="1061"/>
        <v>1.4999999999999947</v>
      </c>
      <c r="M2049" s="58">
        <f t="shared" si="1061"/>
        <v>0</v>
      </c>
      <c r="N2049" s="60">
        <f>S2049</f>
        <v>6.2499999999999778E-2</v>
      </c>
      <c r="O2049" s="25"/>
      <c r="P2049" s="25"/>
      <c r="Q2049" s="51"/>
      <c r="R2049" s="51"/>
      <c r="S2049" s="54">
        <f>SUM(S2047:S2048)</f>
        <v>6.2499999999999778E-2</v>
      </c>
    </row>
    <row r="2050" spans="1:19" ht="10.5" customHeight="1" thickBot="1" x14ac:dyDescent="0.25">
      <c r="A2050" s="39"/>
      <c r="B2050" s="40" t="s">
        <v>252</v>
      </c>
      <c r="C2050" s="40" t="s">
        <v>19</v>
      </c>
      <c r="D2050" s="40" t="s">
        <v>3</v>
      </c>
      <c r="E2050" s="59" t="s">
        <v>24</v>
      </c>
      <c r="F2050" s="40" t="s">
        <v>12</v>
      </c>
      <c r="G2050" s="39" t="s">
        <v>10</v>
      </c>
      <c r="H2050" s="39" t="s">
        <v>11</v>
      </c>
      <c r="I2050" s="39" t="s">
        <v>15</v>
      </c>
      <c r="J2050" s="39" t="s">
        <v>13</v>
      </c>
      <c r="K2050" s="39" t="s">
        <v>368</v>
      </c>
      <c r="L2050" s="39" t="s">
        <v>687</v>
      </c>
      <c r="M2050" s="59" t="s">
        <v>26</v>
      </c>
      <c r="N2050" s="56">
        <f>N2043+1</f>
        <v>43493</v>
      </c>
      <c r="O2050" s="4">
        <v>0.41666666666666669</v>
      </c>
      <c r="P2050" s="4">
        <f>O2050</f>
        <v>0.41666666666666669</v>
      </c>
      <c r="Q2050" s="47" t="s">
        <v>23</v>
      </c>
      <c r="R2050" s="86" t="s">
        <v>870</v>
      </c>
      <c r="S2050" s="5">
        <f t="shared" ref="S2050" si="1062">SUM(P2050-O2050)</f>
        <v>0</v>
      </c>
    </row>
    <row r="2051" spans="1:19" ht="10.5" customHeight="1" x14ac:dyDescent="0.2">
      <c r="B2051" s="16"/>
      <c r="C2051" s="13"/>
      <c r="D2051" s="16"/>
      <c r="E2051" s="16">
        <f>S2051</f>
        <v>2.0833333333333315E-2</v>
      </c>
      <c r="F2051" s="13"/>
      <c r="G2051" s="16"/>
      <c r="H2051" s="16"/>
      <c r="I2051" s="16"/>
      <c r="J2051" s="16"/>
      <c r="M2051" s="16"/>
      <c r="N2051" s="2">
        <f>N2050</f>
        <v>43493</v>
      </c>
      <c r="O2051" s="5">
        <f t="shared" ref="O2051:O2075" si="1063">SUM(P2050)</f>
        <v>0.41666666666666669</v>
      </c>
      <c r="P2051" s="4">
        <f t="shared" ref="P2051:P2075" si="1064">P2050+0.0208333333333333</f>
        <v>0.4375</v>
      </c>
      <c r="Q2051" s="176" t="s">
        <v>24</v>
      </c>
      <c r="R2051" s="6" t="s">
        <v>1103</v>
      </c>
      <c r="S2051" s="5">
        <f t="shared" ref="S2051:S2056" si="1065">SUM(P2051-O2051)</f>
        <v>2.0833333333333315E-2</v>
      </c>
    </row>
    <row r="2052" spans="1:19" ht="10.5" customHeight="1" x14ac:dyDescent="0.2">
      <c r="A2052" s="16"/>
      <c r="B2052" s="16"/>
      <c r="C2052" s="16"/>
      <c r="D2052" s="16"/>
      <c r="E2052" s="16"/>
      <c r="F2052" s="16"/>
      <c r="G2052" s="16"/>
      <c r="H2052" s="16"/>
      <c r="I2052" s="16">
        <f>S2052</f>
        <v>2.0833333333333315E-2</v>
      </c>
      <c r="J2052" s="16"/>
      <c r="K2052" s="16"/>
      <c r="L2052" s="16"/>
      <c r="M2052" s="16"/>
      <c r="N2052" s="2">
        <f>N2050</f>
        <v>43493</v>
      </c>
      <c r="O2052" s="5">
        <f t="shared" si="1063"/>
        <v>0.4375</v>
      </c>
      <c r="P2052" s="4">
        <f t="shared" si="1064"/>
        <v>0.45833333333333331</v>
      </c>
      <c r="Q2052" s="176" t="s">
        <v>36</v>
      </c>
      <c r="R2052" s="86" t="s">
        <v>1104</v>
      </c>
      <c r="S2052" s="5">
        <f t="shared" si="1065"/>
        <v>2.0833333333333315E-2</v>
      </c>
    </row>
    <row r="2053" spans="1:19" ht="10.5" customHeight="1" x14ac:dyDescent="0.2">
      <c r="A2053" s="16"/>
      <c r="B2053" s="16"/>
      <c r="C2053" s="16"/>
      <c r="D2053" s="16"/>
      <c r="E2053" s="16"/>
      <c r="F2053" s="16"/>
      <c r="G2053" s="16"/>
      <c r="H2053" s="16"/>
      <c r="I2053" s="16"/>
      <c r="J2053" s="16"/>
      <c r="K2053" s="16"/>
      <c r="L2053" s="16">
        <f>S2053</f>
        <v>2.0833333333333315E-2</v>
      </c>
      <c r="M2053" s="16"/>
      <c r="N2053" s="2">
        <f>N2050</f>
        <v>43493</v>
      </c>
      <c r="O2053" s="5">
        <f t="shared" si="1063"/>
        <v>0.45833333333333331</v>
      </c>
      <c r="P2053" s="4">
        <f t="shared" si="1064"/>
        <v>0.47916666666666663</v>
      </c>
      <c r="Q2053" s="98" t="s">
        <v>687</v>
      </c>
      <c r="R2053" s="86" t="s">
        <v>1106</v>
      </c>
      <c r="S2053" s="5">
        <f t="shared" si="1065"/>
        <v>2.0833333333333315E-2</v>
      </c>
    </row>
    <row r="2054" spans="1:19" ht="10.5" customHeight="1" x14ac:dyDescent="0.2">
      <c r="A2054" s="16"/>
      <c r="B2054" s="16"/>
      <c r="C2054" s="16"/>
      <c r="D2054" s="16"/>
      <c r="E2054" s="16"/>
      <c r="F2054" s="16"/>
      <c r="G2054" s="16"/>
      <c r="H2054" s="16"/>
      <c r="I2054" s="16"/>
      <c r="J2054" s="16"/>
      <c r="K2054" s="16"/>
      <c r="L2054" s="16">
        <f>S2054</f>
        <v>2.0833333333333315E-2</v>
      </c>
      <c r="M2054" s="16"/>
      <c r="N2054" s="2">
        <f>N2050</f>
        <v>43493</v>
      </c>
      <c r="O2054" s="5">
        <f t="shared" si="1063"/>
        <v>0.47916666666666663</v>
      </c>
      <c r="P2054" s="4">
        <f t="shared" si="1064"/>
        <v>0.49999999999999994</v>
      </c>
      <c r="Q2054" s="98" t="s">
        <v>687</v>
      </c>
      <c r="R2054" s="86" t="s">
        <v>1106</v>
      </c>
      <c r="S2054" s="5">
        <f t="shared" si="1065"/>
        <v>2.0833333333333315E-2</v>
      </c>
    </row>
    <row r="2055" spans="1:19" ht="10.5" customHeight="1" x14ac:dyDescent="0.2">
      <c r="A2055" s="16"/>
      <c r="B2055" s="16"/>
      <c r="C2055" s="16"/>
      <c r="D2055" s="16"/>
      <c r="E2055" s="16"/>
      <c r="F2055" s="16"/>
      <c r="G2055" s="16"/>
      <c r="H2055" s="16"/>
      <c r="I2055" s="16"/>
      <c r="J2055" s="16"/>
      <c r="K2055" s="16"/>
      <c r="L2055" s="16">
        <f>S2055</f>
        <v>2.0833333333333315E-2</v>
      </c>
      <c r="M2055" s="16"/>
      <c r="N2055" s="2">
        <f>N2050</f>
        <v>43493</v>
      </c>
      <c r="O2055" s="5">
        <f t="shared" si="1063"/>
        <v>0.49999999999999994</v>
      </c>
      <c r="P2055" s="4">
        <f t="shared" si="1064"/>
        <v>0.52083333333333326</v>
      </c>
      <c r="Q2055" s="98" t="s">
        <v>687</v>
      </c>
      <c r="R2055" s="86" t="s">
        <v>1106</v>
      </c>
      <c r="S2055" s="5">
        <f t="shared" si="1065"/>
        <v>2.0833333333333315E-2</v>
      </c>
    </row>
    <row r="2056" spans="1:19" ht="10.5" customHeight="1" x14ac:dyDescent="0.2">
      <c r="A2056" s="16"/>
      <c r="B2056" s="16"/>
      <c r="C2056" s="16"/>
      <c r="D2056" s="16"/>
      <c r="E2056" s="16"/>
      <c r="F2056" s="16"/>
      <c r="G2056" s="16"/>
      <c r="H2056" s="16"/>
      <c r="I2056" s="16"/>
      <c r="J2056" s="16"/>
      <c r="K2056" s="16"/>
      <c r="L2056" s="16">
        <f>S2056</f>
        <v>2.0833333333333259E-2</v>
      </c>
      <c r="M2056" s="16"/>
      <c r="N2056" s="2">
        <f>N2050</f>
        <v>43493</v>
      </c>
      <c r="O2056" s="5">
        <f t="shared" si="1063"/>
        <v>0.52083333333333326</v>
      </c>
      <c r="P2056" s="4">
        <f t="shared" si="1064"/>
        <v>0.54166666666666652</v>
      </c>
      <c r="Q2056" s="98" t="s">
        <v>687</v>
      </c>
      <c r="R2056" s="86" t="s">
        <v>1106</v>
      </c>
      <c r="S2056" s="5">
        <f t="shared" si="1065"/>
        <v>2.0833333333333259E-2</v>
      </c>
    </row>
    <row r="2057" spans="1:19" ht="10.5" customHeight="1" x14ac:dyDescent="0.2">
      <c r="A2057" s="16"/>
      <c r="B2057" s="16"/>
      <c r="C2057" s="16"/>
      <c r="D2057" s="16"/>
      <c r="E2057" s="13"/>
      <c r="F2057" s="16"/>
      <c r="G2057" s="16"/>
      <c r="H2057" s="16"/>
      <c r="I2057" s="16"/>
      <c r="J2057" s="16"/>
      <c r="K2057" s="16"/>
      <c r="L2057" s="16"/>
      <c r="M2057" s="16"/>
      <c r="N2057" s="2">
        <f>N2050</f>
        <v>43493</v>
      </c>
      <c r="O2057" s="5">
        <f t="shared" si="1063"/>
        <v>0.54166666666666652</v>
      </c>
      <c r="P2057" s="4">
        <f t="shared" si="1064"/>
        <v>0.56249999999999978</v>
      </c>
      <c r="Q2057" s="98" t="s">
        <v>23</v>
      </c>
      <c r="R2057" s="86" t="s">
        <v>44</v>
      </c>
      <c r="S2057" s="5"/>
    </row>
    <row r="2058" spans="1:19" ht="10.5" customHeight="1" x14ac:dyDescent="0.2">
      <c r="A2058" s="16"/>
      <c r="B2058" s="16"/>
      <c r="C2058" s="16"/>
      <c r="D2058" s="16"/>
      <c r="E2058" s="13"/>
      <c r="F2058" s="16"/>
      <c r="G2058" s="16"/>
      <c r="H2058" s="16"/>
      <c r="I2058" s="16"/>
      <c r="J2058" s="16"/>
      <c r="K2058" s="16"/>
      <c r="L2058" s="16"/>
      <c r="M2058" s="16"/>
      <c r="N2058" s="2">
        <f>N2050</f>
        <v>43493</v>
      </c>
      <c r="O2058" s="5">
        <f t="shared" si="1063"/>
        <v>0.56249999999999978</v>
      </c>
      <c r="P2058" s="4">
        <f t="shared" si="1064"/>
        <v>0.58333333333333304</v>
      </c>
      <c r="Q2058" s="98" t="s">
        <v>23</v>
      </c>
      <c r="R2058" s="86" t="s">
        <v>44</v>
      </c>
      <c r="S2058" s="5"/>
    </row>
    <row r="2059" spans="1:19" ht="10.5" customHeight="1" x14ac:dyDescent="0.2">
      <c r="A2059" s="16"/>
      <c r="B2059" s="16"/>
      <c r="C2059" s="16"/>
      <c r="D2059" s="16"/>
      <c r="E2059" s="13"/>
      <c r="F2059" s="16"/>
      <c r="G2059" s="16"/>
      <c r="H2059" s="16"/>
      <c r="I2059" s="16"/>
      <c r="J2059" s="16"/>
      <c r="K2059" s="16"/>
      <c r="L2059" s="16">
        <f>S2059</f>
        <v>2.0833333333333259E-2</v>
      </c>
      <c r="M2059" s="16"/>
      <c r="N2059" s="2">
        <f>N2050</f>
        <v>43493</v>
      </c>
      <c r="O2059" s="5">
        <f t="shared" si="1063"/>
        <v>0.58333333333333304</v>
      </c>
      <c r="P2059" s="4">
        <f t="shared" si="1064"/>
        <v>0.6041666666666663</v>
      </c>
      <c r="Q2059" s="98" t="s">
        <v>687</v>
      </c>
      <c r="R2059" s="86" t="s">
        <v>1106</v>
      </c>
      <c r="S2059" s="5">
        <f t="shared" ref="S2059:S2065" si="1066">SUM(P2059-O2059)</f>
        <v>2.0833333333333259E-2</v>
      </c>
    </row>
    <row r="2060" spans="1:19" ht="10.5" customHeight="1" x14ac:dyDescent="0.2">
      <c r="A2060" s="16"/>
      <c r="B2060" s="16"/>
      <c r="C2060" s="16"/>
      <c r="D2060" s="16"/>
      <c r="E2060" s="16"/>
      <c r="F2060" s="16"/>
      <c r="G2060" s="16"/>
      <c r="H2060" s="16"/>
      <c r="I2060" s="16"/>
      <c r="J2060" s="16"/>
      <c r="K2060" s="16"/>
      <c r="L2060" s="16">
        <f>S2060</f>
        <v>2.0833333333333259E-2</v>
      </c>
      <c r="M2060" s="16"/>
      <c r="N2060" s="2">
        <f>N2050</f>
        <v>43493</v>
      </c>
      <c r="O2060" s="5">
        <f t="shared" si="1063"/>
        <v>0.6041666666666663</v>
      </c>
      <c r="P2060" s="4">
        <f t="shared" si="1064"/>
        <v>0.62499999999999956</v>
      </c>
      <c r="Q2060" s="98" t="s">
        <v>687</v>
      </c>
      <c r="R2060" s="86" t="s">
        <v>1106</v>
      </c>
      <c r="S2060" s="5">
        <f t="shared" si="1066"/>
        <v>2.0833333333333259E-2</v>
      </c>
    </row>
    <row r="2061" spans="1:19" ht="10.5" customHeight="1" x14ac:dyDescent="0.2">
      <c r="A2061" s="16"/>
      <c r="B2061" s="16"/>
      <c r="C2061" s="16"/>
      <c r="D2061" s="16"/>
      <c r="E2061" s="16"/>
      <c r="F2061" s="16"/>
      <c r="G2061" s="16"/>
      <c r="H2061" s="16"/>
      <c r="I2061" s="16"/>
      <c r="J2061" s="16"/>
      <c r="K2061" s="16"/>
      <c r="L2061" s="16">
        <f>S2061</f>
        <v>2.0833333333333259E-2</v>
      </c>
      <c r="M2061" s="16"/>
      <c r="N2061" s="2">
        <f>N2050</f>
        <v>43493</v>
      </c>
      <c r="O2061" s="5">
        <f t="shared" si="1063"/>
        <v>0.62499999999999956</v>
      </c>
      <c r="P2061" s="4">
        <f t="shared" si="1064"/>
        <v>0.64583333333333282</v>
      </c>
      <c r="Q2061" s="98" t="s">
        <v>687</v>
      </c>
      <c r="R2061" s="86" t="s">
        <v>1106</v>
      </c>
      <c r="S2061" s="5">
        <f t="shared" si="1066"/>
        <v>2.0833333333333259E-2</v>
      </c>
    </row>
    <row r="2062" spans="1:19" ht="10.5" customHeight="1" x14ac:dyDescent="0.2">
      <c r="A2062" s="16"/>
      <c r="B2062" s="16"/>
      <c r="C2062" s="16"/>
      <c r="D2062" s="16"/>
      <c r="E2062" s="16"/>
      <c r="F2062" s="16"/>
      <c r="G2062" s="16"/>
      <c r="H2062" s="16"/>
      <c r="I2062" s="16"/>
      <c r="J2062" s="16"/>
      <c r="K2062" s="16"/>
      <c r="L2062" s="16">
        <f>S2062</f>
        <v>2.0833333333333259E-2</v>
      </c>
      <c r="M2062" s="16"/>
      <c r="N2062" s="2">
        <f>N2050</f>
        <v>43493</v>
      </c>
      <c r="O2062" s="5">
        <f t="shared" si="1063"/>
        <v>0.64583333333333282</v>
      </c>
      <c r="P2062" s="4">
        <f t="shared" si="1064"/>
        <v>0.66666666666666607</v>
      </c>
      <c r="Q2062" s="98" t="s">
        <v>687</v>
      </c>
      <c r="R2062" s="86" t="s">
        <v>1106</v>
      </c>
      <c r="S2062" s="5">
        <f t="shared" si="1066"/>
        <v>2.0833333333333259E-2</v>
      </c>
    </row>
    <row r="2063" spans="1:19" ht="10.5" customHeight="1" x14ac:dyDescent="0.2">
      <c r="B2063" s="16"/>
      <c r="C2063" s="16"/>
      <c r="D2063" s="16"/>
      <c r="E2063" s="16"/>
      <c r="F2063" s="16"/>
      <c r="G2063" s="16"/>
      <c r="H2063" s="16">
        <f>S2063</f>
        <v>2.0833333333333259E-2</v>
      </c>
      <c r="I2063" s="16"/>
      <c r="J2063" s="16"/>
      <c r="K2063" s="16"/>
      <c r="L2063" s="16"/>
      <c r="M2063" s="16"/>
      <c r="N2063" s="2">
        <f>N2050</f>
        <v>43493</v>
      </c>
      <c r="O2063" s="5">
        <f t="shared" si="1063"/>
        <v>0.66666666666666607</v>
      </c>
      <c r="P2063" s="4">
        <f t="shared" si="1064"/>
        <v>0.68749999999999933</v>
      </c>
      <c r="Q2063" s="176" t="s">
        <v>11</v>
      </c>
      <c r="R2063" s="86" t="s">
        <v>1105</v>
      </c>
      <c r="S2063" s="5">
        <f t="shared" si="1066"/>
        <v>2.0833333333333259E-2</v>
      </c>
    </row>
    <row r="2064" spans="1:19" ht="10.5" customHeight="1" x14ac:dyDescent="0.2">
      <c r="B2064" s="16"/>
      <c r="C2064" s="16"/>
      <c r="D2064" s="16"/>
      <c r="E2064" s="16"/>
      <c r="F2064" s="16"/>
      <c r="G2064" s="16"/>
      <c r="H2064" s="16"/>
      <c r="I2064" s="16"/>
      <c r="J2064" s="16"/>
      <c r="K2064" s="16"/>
      <c r="L2064" s="16">
        <f>S2064</f>
        <v>2.0833333333333259E-2</v>
      </c>
      <c r="M2064" s="16"/>
      <c r="N2064" s="2">
        <f>N2050</f>
        <v>43493</v>
      </c>
      <c r="O2064" s="5">
        <f t="shared" si="1063"/>
        <v>0.68749999999999933</v>
      </c>
      <c r="P2064" s="4">
        <f t="shared" si="1064"/>
        <v>0.70833333333333259</v>
      </c>
      <c r="Q2064" s="98" t="s">
        <v>687</v>
      </c>
      <c r="R2064" s="86" t="s">
        <v>1107</v>
      </c>
      <c r="S2064" s="5">
        <f t="shared" si="1066"/>
        <v>2.0833333333333259E-2</v>
      </c>
    </row>
    <row r="2065" spans="1:19" ht="10.5" customHeight="1" x14ac:dyDescent="0.2">
      <c r="B2065" s="16"/>
      <c r="C2065" s="16"/>
      <c r="D2065" s="16"/>
      <c r="E2065" s="16"/>
      <c r="F2065" s="16"/>
      <c r="G2065" s="16"/>
      <c r="H2065" s="16"/>
      <c r="I2065" s="16"/>
      <c r="J2065" s="16"/>
      <c r="K2065" s="16"/>
      <c r="L2065" s="16">
        <f>S2065</f>
        <v>2.0833333333333259E-2</v>
      </c>
      <c r="M2065" s="16"/>
      <c r="N2065" s="2">
        <f>N2050</f>
        <v>43493</v>
      </c>
      <c r="O2065" s="5">
        <f t="shared" si="1063"/>
        <v>0.70833333333333259</v>
      </c>
      <c r="P2065" s="4">
        <f t="shared" si="1064"/>
        <v>0.72916666666666585</v>
      </c>
      <c r="Q2065" s="98" t="s">
        <v>687</v>
      </c>
      <c r="R2065" s="86" t="s">
        <v>1107</v>
      </c>
      <c r="S2065" s="5">
        <f t="shared" si="1066"/>
        <v>2.0833333333333259E-2</v>
      </c>
    </row>
    <row r="2066" spans="1:19" ht="10.5" customHeight="1" x14ac:dyDescent="0.2">
      <c r="B2066" s="16"/>
      <c r="C2066" s="16"/>
      <c r="D2066" s="16"/>
      <c r="E2066" s="16"/>
      <c r="F2066" s="16"/>
      <c r="G2066" s="16"/>
      <c r="H2066" s="16"/>
      <c r="I2066" s="16"/>
      <c r="J2066" s="16"/>
      <c r="K2066" s="16"/>
      <c r="L2066" s="16">
        <f>S2066</f>
        <v>2.0833333333333259E-2</v>
      </c>
      <c r="M2066" s="16"/>
      <c r="N2066" s="2">
        <f>N2050</f>
        <v>43493</v>
      </c>
      <c r="O2066" s="5">
        <f t="shared" si="1063"/>
        <v>0.72916666666666585</v>
      </c>
      <c r="P2066" s="4">
        <f t="shared" si="1064"/>
        <v>0.74999999999999911</v>
      </c>
      <c r="Q2066" s="98" t="s">
        <v>687</v>
      </c>
      <c r="R2066" s="86" t="s">
        <v>1107</v>
      </c>
      <c r="S2066" s="5">
        <f>SUM(P2066-O2066)</f>
        <v>2.0833333333333259E-2</v>
      </c>
    </row>
    <row r="2067" spans="1:19" ht="10.5" customHeight="1" x14ac:dyDescent="0.2">
      <c r="B2067" s="16"/>
      <c r="C2067" s="16"/>
      <c r="D2067" s="16"/>
      <c r="E2067" s="16"/>
      <c r="F2067" s="16"/>
      <c r="G2067" s="16"/>
      <c r="H2067" s="16"/>
      <c r="I2067" s="16"/>
      <c r="J2067" s="16"/>
      <c r="K2067" s="16"/>
      <c r="L2067" s="16"/>
      <c r="M2067" s="16"/>
      <c r="N2067" s="2">
        <f>N2050</f>
        <v>43493</v>
      </c>
      <c r="O2067" s="5">
        <f t="shared" si="1063"/>
        <v>0.74999999999999911</v>
      </c>
      <c r="P2067" s="4">
        <f t="shared" si="1064"/>
        <v>0.77083333333333237</v>
      </c>
      <c r="Q2067" s="98" t="s">
        <v>23</v>
      </c>
      <c r="R2067" s="86" t="s">
        <v>723</v>
      </c>
      <c r="S2067" s="5"/>
    </row>
    <row r="2068" spans="1:19" ht="10.5" customHeight="1" x14ac:dyDescent="0.2">
      <c r="B2068" s="16"/>
      <c r="C2068" s="16"/>
      <c r="D2068" s="16"/>
      <c r="E2068" s="16"/>
      <c r="F2068" s="16"/>
      <c r="G2068" s="16"/>
      <c r="H2068" s="16"/>
      <c r="I2068" s="16"/>
      <c r="J2068" s="16"/>
      <c r="K2068" s="16"/>
      <c r="L2068" s="16"/>
      <c r="M2068" s="16"/>
      <c r="N2068" s="2">
        <f>N2050</f>
        <v>43493</v>
      </c>
      <c r="O2068" s="5">
        <f t="shared" si="1063"/>
        <v>0.77083333333333237</v>
      </c>
      <c r="P2068" s="4">
        <f t="shared" si="1064"/>
        <v>0.79166666666666563</v>
      </c>
      <c r="Q2068" s="98" t="s">
        <v>23</v>
      </c>
      <c r="R2068" s="86" t="s">
        <v>723</v>
      </c>
      <c r="S2068" s="5"/>
    </row>
    <row r="2069" spans="1:19" ht="10.5" customHeight="1" x14ac:dyDescent="0.2">
      <c r="B2069" s="16"/>
      <c r="C2069" s="16"/>
      <c r="D2069" s="16"/>
      <c r="E2069" s="16"/>
      <c r="F2069" s="16"/>
      <c r="G2069" s="16"/>
      <c r="H2069" s="16"/>
      <c r="I2069" s="16"/>
      <c r="J2069" s="16"/>
      <c r="K2069" s="16"/>
      <c r="L2069" s="16">
        <f t="shared" ref="L2069:L2075" si="1067">S2069</f>
        <v>2.0833333333333259E-2</v>
      </c>
      <c r="M2069" s="16"/>
      <c r="N2069" s="2">
        <f>N2050</f>
        <v>43493</v>
      </c>
      <c r="O2069" s="5">
        <f t="shared" si="1063"/>
        <v>0.79166666666666563</v>
      </c>
      <c r="P2069" s="4">
        <f t="shared" si="1064"/>
        <v>0.81249999999999889</v>
      </c>
      <c r="Q2069" s="98" t="s">
        <v>687</v>
      </c>
      <c r="R2069" s="86" t="s">
        <v>1108</v>
      </c>
      <c r="S2069" s="5">
        <f t="shared" ref="S2069:S2075" si="1068">SUM(P2069-O2069)</f>
        <v>2.0833333333333259E-2</v>
      </c>
    </row>
    <row r="2070" spans="1:19" ht="10.5" customHeight="1" x14ac:dyDescent="0.2">
      <c r="B2070" s="16"/>
      <c r="C2070" s="16"/>
      <c r="D2070" s="16"/>
      <c r="E2070" s="16"/>
      <c r="F2070" s="16"/>
      <c r="G2070" s="16"/>
      <c r="H2070" s="16"/>
      <c r="I2070" s="16"/>
      <c r="J2070" s="16"/>
      <c r="K2070" s="16"/>
      <c r="L2070" s="16">
        <f t="shared" si="1067"/>
        <v>2.0833333333333259E-2</v>
      </c>
      <c r="M2070" s="16"/>
      <c r="N2070" s="2">
        <f>N2050</f>
        <v>43493</v>
      </c>
      <c r="O2070" s="5">
        <f t="shared" si="1063"/>
        <v>0.81249999999999889</v>
      </c>
      <c r="P2070" s="4">
        <f t="shared" si="1064"/>
        <v>0.83333333333333215</v>
      </c>
      <c r="Q2070" s="98" t="s">
        <v>687</v>
      </c>
      <c r="R2070" s="86" t="s">
        <v>1108</v>
      </c>
      <c r="S2070" s="5">
        <f t="shared" si="1068"/>
        <v>2.0833333333333259E-2</v>
      </c>
    </row>
    <row r="2071" spans="1:19" ht="10.5" customHeight="1" x14ac:dyDescent="0.2">
      <c r="B2071" s="16"/>
      <c r="C2071" s="16"/>
      <c r="D2071" s="16"/>
      <c r="E2071" s="16"/>
      <c r="F2071" s="16"/>
      <c r="G2071" s="16"/>
      <c r="H2071" s="16"/>
      <c r="I2071" s="16"/>
      <c r="J2071" s="16"/>
      <c r="K2071" s="16"/>
      <c r="L2071" s="16">
        <f t="shared" si="1067"/>
        <v>2.0833333333333259E-2</v>
      </c>
      <c r="M2071" s="16"/>
      <c r="N2071" s="2">
        <f>N2050</f>
        <v>43493</v>
      </c>
      <c r="O2071" s="5">
        <f t="shared" si="1063"/>
        <v>0.83333333333333215</v>
      </c>
      <c r="P2071" s="4">
        <f t="shared" si="1064"/>
        <v>0.85416666666666541</v>
      </c>
      <c r="Q2071" s="98" t="s">
        <v>687</v>
      </c>
      <c r="R2071" s="86" t="s">
        <v>1108</v>
      </c>
      <c r="S2071" s="5">
        <f t="shared" si="1068"/>
        <v>2.0833333333333259E-2</v>
      </c>
    </row>
    <row r="2072" spans="1:19" ht="10.5" customHeight="1" x14ac:dyDescent="0.2">
      <c r="B2072" s="16"/>
      <c r="C2072" s="16"/>
      <c r="D2072" s="16"/>
      <c r="E2072" s="16"/>
      <c r="F2072" s="16"/>
      <c r="G2072" s="16"/>
      <c r="H2072" s="16"/>
      <c r="I2072" s="16"/>
      <c r="J2072" s="16"/>
      <c r="K2072" s="16"/>
      <c r="L2072" s="16">
        <f t="shared" si="1067"/>
        <v>2.0833333333333259E-2</v>
      </c>
      <c r="M2072" s="16"/>
      <c r="N2072" s="2">
        <f>N2050</f>
        <v>43493</v>
      </c>
      <c r="O2072" s="5">
        <f t="shared" si="1063"/>
        <v>0.85416666666666541</v>
      </c>
      <c r="P2072" s="4">
        <f t="shared" si="1064"/>
        <v>0.87499999999999867</v>
      </c>
      <c r="Q2072" s="98" t="s">
        <v>687</v>
      </c>
      <c r="R2072" s="86" t="s">
        <v>1108</v>
      </c>
      <c r="S2072" s="5">
        <f t="shared" si="1068"/>
        <v>2.0833333333333259E-2</v>
      </c>
    </row>
    <row r="2073" spans="1:19" ht="10.5" customHeight="1" x14ac:dyDescent="0.2">
      <c r="B2073" s="16"/>
      <c r="C2073" s="16"/>
      <c r="D2073" s="16"/>
      <c r="E2073" s="16"/>
      <c r="F2073" s="16"/>
      <c r="G2073" s="16"/>
      <c r="H2073" s="16"/>
      <c r="I2073" s="16"/>
      <c r="J2073" s="16"/>
      <c r="K2073" s="16"/>
      <c r="L2073" s="16">
        <f t="shared" si="1067"/>
        <v>2.0833333333333259E-2</v>
      </c>
      <c r="M2073" s="16"/>
      <c r="N2073" s="2">
        <f>N2050</f>
        <v>43493</v>
      </c>
      <c r="O2073" s="5">
        <f t="shared" si="1063"/>
        <v>0.87499999999999867</v>
      </c>
      <c r="P2073" s="4">
        <f t="shared" si="1064"/>
        <v>0.89583333333333193</v>
      </c>
      <c r="Q2073" s="98" t="s">
        <v>687</v>
      </c>
      <c r="R2073" s="86" t="s">
        <v>1109</v>
      </c>
      <c r="S2073" s="5">
        <f t="shared" si="1068"/>
        <v>2.0833333333333259E-2</v>
      </c>
    </row>
    <row r="2074" spans="1:19" ht="10.5" customHeight="1" x14ac:dyDescent="0.2">
      <c r="B2074" s="16"/>
      <c r="C2074" s="16"/>
      <c r="D2074" s="16"/>
      <c r="E2074" s="16"/>
      <c r="F2074" s="16"/>
      <c r="G2074" s="16"/>
      <c r="H2074" s="16"/>
      <c r="I2074" s="16"/>
      <c r="J2074" s="16"/>
      <c r="K2074" s="16"/>
      <c r="L2074" s="16">
        <f t="shared" si="1067"/>
        <v>2.0833333333333259E-2</v>
      </c>
      <c r="M2074" s="16"/>
      <c r="N2074" s="2">
        <f>N2050</f>
        <v>43493</v>
      </c>
      <c r="O2074" s="5">
        <f t="shared" si="1063"/>
        <v>0.89583333333333193</v>
      </c>
      <c r="P2074" s="4">
        <f t="shared" si="1064"/>
        <v>0.91666666666666519</v>
      </c>
      <c r="Q2074" s="98" t="s">
        <v>687</v>
      </c>
      <c r="R2074" s="86" t="s">
        <v>1109</v>
      </c>
      <c r="S2074" s="5">
        <f t="shared" si="1068"/>
        <v>2.0833333333333259E-2</v>
      </c>
    </row>
    <row r="2075" spans="1:19" ht="10.5" customHeight="1" thickBot="1" x14ac:dyDescent="0.25">
      <c r="B2075" s="16"/>
      <c r="C2075" s="16"/>
      <c r="D2075" s="16"/>
      <c r="E2075" s="16"/>
      <c r="F2075" s="16"/>
      <c r="G2075" s="16"/>
      <c r="H2075" s="16"/>
      <c r="I2075" s="16"/>
      <c r="J2075" s="16"/>
      <c r="K2075" s="16"/>
      <c r="L2075" s="16">
        <f t="shared" si="1067"/>
        <v>2.0833333333333259E-2</v>
      </c>
      <c r="M2075" s="16"/>
      <c r="N2075" s="2">
        <f>N2050</f>
        <v>43493</v>
      </c>
      <c r="O2075" s="5">
        <f t="shared" si="1063"/>
        <v>0.91666666666666519</v>
      </c>
      <c r="P2075" s="4">
        <f t="shared" si="1064"/>
        <v>0.93749999999999845</v>
      </c>
      <c r="Q2075" s="98" t="s">
        <v>687</v>
      </c>
      <c r="R2075" s="86" t="s">
        <v>1109</v>
      </c>
      <c r="S2075" s="5">
        <f t="shared" si="1068"/>
        <v>2.0833333333333259E-2</v>
      </c>
    </row>
    <row r="2076" spans="1:19" ht="10.5" customHeight="1" x14ac:dyDescent="0.2">
      <c r="A2076" s="17">
        <f t="shared" ref="A2076:M2076" si="1069">SUM(A2051:A2075)</f>
        <v>0</v>
      </c>
      <c r="B2076" s="17">
        <f t="shared" si="1069"/>
        <v>0</v>
      </c>
      <c r="C2076" s="17">
        <f t="shared" si="1069"/>
        <v>0</v>
      </c>
      <c r="D2076" s="17">
        <f t="shared" si="1069"/>
        <v>0</v>
      </c>
      <c r="E2076" s="17">
        <f t="shared" si="1069"/>
        <v>2.0833333333333315E-2</v>
      </c>
      <c r="F2076" s="17">
        <f t="shared" si="1069"/>
        <v>0</v>
      </c>
      <c r="G2076" s="17">
        <f t="shared" si="1069"/>
        <v>0</v>
      </c>
      <c r="H2076" s="17">
        <f t="shared" si="1069"/>
        <v>2.0833333333333259E-2</v>
      </c>
      <c r="I2076" s="17">
        <f t="shared" si="1069"/>
        <v>2.0833333333333315E-2</v>
      </c>
      <c r="J2076" s="17">
        <f t="shared" si="1069"/>
        <v>0</v>
      </c>
      <c r="K2076" s="17">
        <f t="shared" si="1069"/>
        <v>0</v>
      </c>
      <c r="L2076" s="17">
        <f t="shared" si="1069"/>
        <v>0.37499999999999883</v>
      </c>
      <c r="M2076" s="17">
        <f t="shared" si="1069"/>
        <v>0</v>
      </c>
      <c r="N2076" s="55" t="b">
        <f>SUM(A2076:M2076) = S2076</f>
        <v>1</v>
      </c>
      <c r="O2076" s="23"/>
      <c r="P2076" s="23"/>
      <c r="Q2076" s="49"/>
      <c r="R2076" s="49"/>
      <c r="S2076" s="17">
        <f>SUM(S2051:S2075)</f>
        <v>0.43749999999999872</v>
      </c>
    </row>
    <row r="2077" spans="1:19" ht="10.5" customHeight="1" x14ac:dyDescent="0.2">
      <c r="A2077" s="8">
        <f t="shared" ref="A2077:C2077" si="1070">(A2076-INT(A2076))*24</f>
        <v>0</v>
      </c>
      <c r="B2077" s="8">
        <f t="shared" si="1070"/>
        <v>0</v>
      </c>
      <c r="C2077" s="8">
        <f t="shared" si="1070"/>
        <v>0</v>
      </c>
      <c r="D2077" s="18">
        <f>(D2076-INT(D2076))*24</f>
        <v>0</v>
      </c>
      <c r="E2077" s="18">
        <f>(E2076-INT(E2076))*24</f>
        <v>0.49999999999999956</v>
      </c>
      <c r="F2077" s="18">
        <f>(F2076-INT(F2076))*24</f>
        <v>0</v>
      </c>
      <c r="G2077" s="18">
        <f>(G2076-INT(G2076))*24</f>
        <v>0</v>
      </c>
      <c r="H2077" s="18">
        <f t="shared" ref="H2077:M2077" si="1071">(H2076-INT(H2076))*24</f>
        <v>0.49999999999999822</v>
      </c>
      <c r="I2077" s="18">
        <f t="shared" si="1071"/>
        <v>0.49999999999999956</v>
      </c>
      <c r="J2077" s="18">
        <f t="shared" si="1071"/>
        <v>0</v>
      </c>
      <c r="K2077" s="18">
        <f t="shared" si="1071"/>
        <v>0</v>
      </c>
      <c r="L2077" s="18">
        <f t="shared" si="1071"/>
        <v>8.9999999999999716</v>
      </c>
      <c r="M2077" s="57">
        <f t="shared" si="1071"/>
        <v>0</v>
      </c>
      <c r="N2077" s="26">
        <f>SUM(A2077:M2077)</f>
        <v>10.499999999999968</v>
      </c>
      <c r="O2077" s="9"/>
      <c r="P2077" s="9"/>
      <c r="Q2077" s="50"/>
      <c r="R2077" s="50"/>
      <c r="S2077" s="52"/>
    </row>
    <row r="2078" spans="1:19" ht="10.5" customHeight="1" thickBot="1" x14ac:dyDescent="0.25">
      <c r="A2078" s="15"/>
      <c r="B2078" s="11"/>
      <c r="C2078" s="11"/>
      <c r="D2078" s="20">
        <f>SUM(A2077:D2077)</f>
        <v>0</v>
      </c>
      <c r="E2078" s="20">
        <f t="shared" ref="E2078:M2078" si="1072">E2077</f>
        <v>0.49999999999999956</v>
      </c>
      <c r="F2078" s="20">
        <f t="shared" si="1072"/>
        <v>0</v>
      </c>
      <c r="G2078" s="20">
        <f t="shared" si="1072"/>
        <v>0</v>
      </c>
      <c r="H2078" s="20">
        <f t="shared" si="1072"/>
        <v>0.49999999999999822</v>
      </c>
      <c r="I2078" s="20">
        <f t="shared" si="1072"/>
        <v>0.49999999999999956</v>
      </c>
      <c r="J2078" s="20">
        <f t="shared" si="1072"/>
        <v>0</v>
      </c>
      <c r="K2078" s="20">
        <f t="shared" si="1072"/>
        <v>0</v>
      </c>
      <c r="L2078" s="20">
        <f t="shared" si="1072"/>
        <v>8.9999999999999716</v>
      </c>
      <c r="M2078" s="58">
        <f t="shared" si="1072"/>
        <v>0</v>
      </c>
      <c r="N2078" s="60">
        <f>S2078</f>
        <v>0.43749999999999872</v>
      </c>
      <c r="O2078" s="12"/>
      <c r="P2078" s="12"/>
      <c r="Q2078" s="51"/>
      <c r="R2078" s="51"/>
      <c r="S2078" s="54">
        <f>SUM(S2076:S2077)</f>
        <v>0.43749999999999872</v>
      </c>
    </row>
    <row r="2079" spans="1:19" ht="10.5" customHeight="1" thickBot="1" x14ac:dyDescent="0.25">
      <c r="A2079" s="39"/>
      <c r="B2079" s="40" t="s">
        <v>252</v>
      </c>
      <c r="C2079" s="40" t="s">
        <v>19</v>
      </c>
      <c r="D2079" s="40" t="s">
        <v>3</v>
      </c>
      <c r="E2079" s="59" t="s">
        <v>24</v>
      </c>
      <c r="F2079" s="40" t="s">
        <v>12</v>
      </c>
      <c r="G2079" s="39" t="s">
        <v>10</v>
      </c>
      <c r="H2079" s="39" t="s">
        <v>11</v>
      </c>
      <c r="I2079" s="39" t="s">
        <v>15</v>
      </c>
      <c r="J2079" s="39" t="s">
        <v>13</v>
      </c>
      <c r="K2079" s="39" t="s">
        <v>368</v>
      </c>
      <c r="L2079" s="39" t="s">
        <v>687</v>
      </c>
      <c r="M2079" s="59" t="s">
        <v>26</v>
      </c>
      <c r="N2079" s="56">
        <f>N2050+1</f>
        <v>43494</v>
      </c>
      <c r="O2079" s="4">
        <v>0.375</v>
      </c>
      <c r="P2079" s="4">
        <f>O2079</f>
        <v>0.375</v>
      </c>
      <c r="Q2079" s="47" t="s">
        <v>23</v>
      </c>
      <c r="R2079" s="86" t="s">
        <v>661</v>
      </c>
      <c r="S2079" s="5">
        <f t="shared" ref="S2079" si="1073">SUM(P2079-O2079)</f>
        <v>0</v>
      </c>
    </row>
    <row r="2080" spans="1:19" ht="10.5" customHeight="1" x14ac:dyDescent="0.2">
      <c r="B2080" s="16"/>
      <c r="C2080" s="13"/>
      <c r="D2080" s="16"/>
      <c r="E2080" s="16"/>
      <c r="F2080" s="16"/>
      <c r="G2080" s="16">
        <f>S2080</f>
        <v>2.0833333333333315E-2</v>
      </c>
      <c r="H2080" s="16"/>
      <c r="I2080" s="16"/>
      <c r="J2080" s="16"/>
      <c r="L2080" s="16"/>
      <c r="M2080" s="16"/>
      <c r="N2080" s="2">
        <f>N2079</f>
        <v>43494</v>
      </c>
      <c r="O2080" s="5">
        <f t="shared" ref="O2080:O2098" si="1074">SUM(P2079)</f>
        <v>0.375</v>
      </c>
      <c r="P2080" s="4">
        <f t="shared" ref="P2080:P2098" si="1075">P2079+0.0208333333333333</f>
        <v>0.39583333333333331</v>
      </c>
      <c r="Q2080" s="176" t="s">
        <v>10</v>
      </c>
      <c r="R2080" s="6" t="s">
        <v>68</v>
      </c>
      <c r="S2080" s="5">
        <f t="shared" ref="S2080:S2082" si="1076">SUM(P2080-O2080)</f>
        <v>2.0833333333333315E-2</v>
      </c>
    </row>
    <row r="2081" spans="1:19" ht="10.5" customHeight="1" x14ac:dyDescent="0.2">
      <c r="B2081" s="16"/>
      <c r="C2081" s="13"/>
      <c r="D2081" s="16"/>
      <c r="E2081" s="16"/>
      <c r="F2081" s="16"/>
      <c r="G2081" s="16"/>
      <c r="H2081" s="16"/>
      <c r="I2081" s="16">
        <f>S2081</f>
        <v>2.0833333333333315E-2</v>
      </c>
      <c r="J2081" s="16"/>
      <c r="K2081" s="16"/>
      <c r="L2081" s="16"/>
      <c r="M2081" s="16"/>
      <c r="N2081" s="2">
        <f>N2079</f>
        <v>43494</v>
      </c>
      <c r="O2081" s="5">
        <f t="shared" si="1074"/>
        <v>0.39583333333333331</v>
      </c>
      <c r="P2081" s="4">
        <f t="shared" si="1075"/>
        <v>0.41666666666666663</v>
      </c>
      <c r="Q2081" s="176" t="s">
        <v>36</v>
      </c>
      <c r="R2081" s="6" t="s">
        <v>1111</v>
      </c>
      <c r="S2081" s="5">
        <f t="shared" si="1076"/>
        <v>2.0833333333333315E-2</v>
      </c>
    </row>
    <row r="2082" spans="1:19" ht="10.5" customHeight="1" x14ac:dyDescent="0.2">
      <c r="B2082" s="16"/>
      <c r="C2082" s="13"/>
      <c r="D2082" s="16"/>
      <c r="E2082" s="16"/>
      <c r="F2082" s="16"/>
      <c r="G2082" s="16">
        <f t="shared" ref="G2082:G2087" si="1077">S2082</f>
        <v>2.0833333333333315E-2</v>
      </c>
      <c r="H2082" s="16"/>
      <c r="I2082" s="16"/>
      <c r="J2082" s="16"/>
      <c r="K2082" s="16"/>
      <c r="L2082" s="16"/>
      <c r="M2082" s="13"/>
      <c r="N2082" s="2">
        <f>N2079</f>
        <v>43494</v>
      </c>
      <c r="O2082" s="5">
        <f t="shared" si="1074"/>
        <v>0.41666666666666663</v>
      </c>
      <c r="P2082" s="4">
        <f t="shared" si="1075"/>
        <v>0.43749999999999994</v>
      </c>
      <c r="Q2082" s="176" t="s">
        <v>10</v>
      </c>
      <c r="R2082" s="6" t="s">
        <v>68</v>
      </c>
      <c r="S2082" s="5">
        <f t="shared" si="1076"/>
        <v>2.0833333333333315E-2</v>
      </c>
    </row>
    <row r="2083" spans="1:19" ht="10.5" customHeight="1" x14ac:dyDescent="0.2">
      <c r="B2083" s="16"/>
      <c r="C2083" s="16"/>
      <c r="D2083" s="16"/>
      <c r="E2083" s="16"/>
      <c r="F2083" s="16"/>
      <c r="G2083" s="16">
        <f t="shared" si="1077"/>
        <v>2.0833333333333315E-2</v>
      </c>
      <c r="H2083" s="16"/>
      <c r="I2083" s="16"/>
      <c r="J2083" s="16"/>
      <c r="K2083" s="16"/>
      <c r="L2083" s="16"/>
      <c r="M2083" s="16"/>
      <c r="N2083" s="2">
        <f>N2079</f>
        <v>43494</v>
      </c>
      <c r="O2083" s="5">
        <f t="shared" si="1074"/>
        <v>0.43749999999999994</v>
      </c>
      <c r="P2083" s="4">
        <f t="shared" si="1075"/>
        <v>0.45833333333333326</v>
      </c>
      <c r="Q2083" s="176" t="s">
        <v>10</v>
      </c>
      <c r="R2083" s="6" t="s">
        <v>1110</v>
      </c>
      <c r="S2083" s="5">
        <f>SUM(P2083-O2083)</f>
        <v>2.0833333333333315E-2</v>
      </c>
    </row>
    <row r="2084" spans="1:19" ht="10.5" customHeight="1" x14ac:dyDescent="0.2">
      <c r="B2084" s="16"/>
      <c r="C2084" s="16"/>
      <c r="D2084" s="16"/>
      <c r="E2084" s="16"/>
      <c r="F2084" s="16"/>
      <c r="G2084" s="16">
        <f t="shared" si="1077"/>
        <v>2.0833333333333315E-2</v>
      </c>
      <c r="H2084" s="16"/>
      <c r="I2084" s="16"/>
      <c r="J2084" s="16"/>
      <c r="K2084" s="16"/>
      <c r="L2084" s="16"/>
      <c r="M2084" s="16"/>
      <c r="N2084" s="2">
        <f>N2079</f>
        <v>43494</v>
      </c>
      <c r="O2084" s="5">
        <f t="shared" si="1074"/>
        <v>0.45833333333333326</v>
      </c>
      <c r="P2084" s="4">
        <f t="shared" si="1075"/>
        <v>0.47916666666666657</v>
      </c>
      <c r="Q2084" s="176" t="s">
        <v>10</v>
      </c>
      <c r="R2084" s="6" t="s">
        <v>1110</v>
      </c>
      <c r="S2084" s="5">
        <f>SUM(P2084-O2084)</f>
        <v>2.0833333333333315E-2</v>
      </c>
    </row>
    <row r="2085" spans="1:19" ht="10.5" customHeight="1" x14ac:dyDescent="0.2">
      <c r="B2085" s="16"/>
      <c r="C2085" s="13"/>
      <c r="D2085" s="16"/>
      <c r="E2085" s="16"/>
      <c r="F2085" s="16"/>
      <c r="G2085" s="16">
        <f t="shared" si="1077"/>
        <v>2.0833333333333315E-2</v>
      </c>
      <c r="H2085" s="16"/>
      <c r="I2085" s="16"/>
      <c r="J2085" s="16"/>
      <c r="K2085" s="16"/>
      <c r="L2085" s="16"/>
      <c r="M2085" s="13"/>
      <c r="N2085" s="2">
        <f>N2079</f>
        <v>43494</v>
      </c>
      <c r="O2085" s="5">
        <f t="shared" si="1074"/>
        <v>0.47916666666666657</v>
      </c>
      <c r="P2085" s="4">
        <f t="shared" si="1075"/>
        <v>0.49999999999999989</v>
      </c>
      <c r="Q2085" s="176" t="s">
        <v>10</v>
      </c>
      <c r="R2085" s="6" t="s">
        <v>1110</v>
      </c>
      <c r="S2085" s="5">
        <f t="shared" ref="S2085:S2087" si="1078">SUM(P2085-O2085)</f>
        <v>2.0833333333333315E-2</v>
      </c>
    </row>
    <row r="2086" spans="1:19" ht="10.5" customHeight="1" x14ac:dyDescent="0.2">
      <c r="B2086" s="16"/>
      <c r="C2086" s="13"/>
      <c r="D2086" s="16"/>
      <c r="E2086" s="16"/>
      <c r="F2086" s="16"/>
      <c r="G2086" s="16">
        <f t="shared" si="1077"/>
        <v>2.0833333333333259E-2</v>
      </c>
      <c r="H2086" s="16"/>
      <c r="I2086" s="16"/>
      <c r="J2086" s="16"/>
      <c r="L2086" s="16"/>
      <c r="M2086" s="16"/>
      <c r="N2086" s="2">
        <f>N2079</f>
        <v>43494</v>
      </c>
      <c r="O2086" s="5">
        <f t="shared" si="1074"/>
        <v>0.49999999999999989</v>
      </c>
      <c r="P2086" s="4">
        <f t="shared" si="1075"/>
        <v>0.52083333333333315</v>
      </c>
      <c r="Q2086" s="176" t="s">
        <v>10</v>
      </c>
      <c r="R2086" s="6" t="s">
        <v>1110</v>
      </c>
      <c r="S2086" s="5">
        <f t="shared" si="1078"/>
        <v>2.0833333333333259E-2</v>
      </c>
    </row>
    <row r="2087" spans="1:19" ht="10.5" customHeight="1" x14ac:dyDescent="0.2">
      <c r="B2087" s="16"/>
      <c r="C2087" s="13"/>
      <c r="D2087" s="16"/>
      <c r="E2087" s="16"/>
      <c r="F2087" s="16"/>
      <c r="G2087" s="16">
        <f t="shared" si="1077"/>
        <v>2.0833333333333259E-2</v>
      </c>
      <c r="H2087" s="16"/>
      <c r="I2087" s="16"/>
      <c r="J2087" s="16"/>
      <c r="L2087" s="16"/>
      <c r="M2087" s="13"/>
      <c r="N2087" s="2">
        <f>N2079</f>
        <v>43494</v>
      </c>
      <c r="O2087" s="5">
        <f t="shared" si="1074"/>
        <v>0.52083333333333315</v>
      </c>
      <c r="P2087" s="4">
        <f t="shared" si="1075"/>
        <v>0.54166666666666641</v>
      </c>
      <c r="Q2087" s="176" t="s">
        <v>10</v>
      </c>
      <c r="R2087" s="6" t="s">
        <v>1110</v>
      </c>
      <c r="S2087" s="5">
        <f t="shared" si="1078"/>
        <v>2.0833333333333259E-2</v>
      </c>
    </row>
    <row r="2088" spans="1:19" ht="10.5" customHeight="1" x14ac:dyDescent="0.2">
      <c r="B2088" s="16"/>
      <c r="C2088" s="13"/>
      <c r="D2088" s="16"/>
      <c r="E2088" s="16"/>
      <c r="F2088" s="16"/>
      <c r="G2088" s="16"/>
      <c r="H2088" s="16"/>
      <c r="I2088" s="16"/>
      <c r="J2088" s="16"/>
      <c r="K2088" s="16"/>
      <c r="L2088" s="16"/>
      <c r="M2088" s="13"/>
      <c r="N2088" s="2">
        <f>N2079</f>
        <v>43494</v>
      </c>
      <c r="O2088" s="5">
        <f t="shared" si="1074"/>
        <v>0.54166666666666641</v>
      </c>
      <c r="P2088" s="4">
        <f t="shared" si="1075"/>
        <v>0.56249999999999967</v>
      </c>
      <c r="Q2088" s="176" t="s">
        <v>23</v>
      </c>
      <c r="R2088" s="6" t="s">
        <v>44</v>
      </c>
      <c r="S2088" s="5"/>
    </row>
    <row r="2089" spans="1:19" ht="10.5" customHeight="1" x14ac:dyDescent="0.2">
      <c r="B2089" s="16"/>
      <c r="C2089" s="16"/>
      <c r="D2089" s="16"/>
      <c r="E2089" s="16"/>
      <c r="F2089" s="16"/>
      <c r="G2089" s="16">
        <f t="shared" ref="G2089:G2096" si="1079">S2089</f>
        <v>2.0833333333333259E-2</v>
      </c>
      <c r="H2089" s="16"/>
      <c r="I2089" s="16"/>
      <c r="J2089" s="16"/>
      <c r="K2089" s="16"/>
      <c r="L2089" s="16"/>
      <c r="M2089" s="16"/>
      <c r="N2089" s="2">
        <f>N2079</f>
        <v>43494</v>
      </c>
      <c r="O2089" s="5">
        <f t="shared" si="1074"/>
        <v>0.56249999999999967</v>
      </c>
      <c r="P2089" s="4">
        <f t="shared" si="1075"/>
        <v>0.58333333333333293</v>
      </c>
      <c r="Q2089" s="176" t="s">
        <v>10</v>
      </c>
      <c r="R2089" s="6" t="s">
        <v>68</v>
      </c>
      <c r="S2089" s="5">
        <f>SUM(P2089-O2089)</f>
        <v>2.0833333333333259E-2</v>
      </c>
    </row>
    <row r="2090" spans="1:19" ht="10.5" customHeight="1" x14ac:dyDescent="0.2">
      <c r="A2090" s="16"/>
      <c r="B2090" s="16"/>
      <c r="C2090" s="16"/>
      <c r="D2090" s="16"/>
      <c r="E2090" s="16"/>
      <c r="F2090" s="16"/>
      <c r="G2090" s="16">
        <f t="shared" si="1079"/>
        <v>2.0833333333333259E-2</v>
      </c>
      <c r="H2090" s="16"/>
      <c r="I2090" s="16"/>
      <c r="J2090" s="16"/>
      <c r="K2090" s="16"/>
      <c r="L2090" s="16"/>
      <c r="M2090" s="16"/>
      <c r="N2090" s="2">
        <f>N2079</f>
        <v>43494</v>
      </c>
      <c r="O2090" s="5">
        <f t="shared" si="1074"/>
        <v>0.58333333333333293</v>
      </c>
      <c r="P2090" s="4">
        <f t="shared" si="1075"/>
        <v>0.60416666666666619</v>
      </c>
      <c r="Q2090" s="176" t="s">
        <v>10</v>
      </c>
      <c r="R2090" s="6" t="s">
        <v>1110</v>
      </c>
      <c r="S2090" s="5">
        <f>SUM(P2090-O2090)</f>
        <v>2.0833333333333259E-2</v>
      </c>
    </row>
    <row r="2091" spans="1:19" ht="10.5" customHeight="1" x14ac:dyDescent="0.2">
      <c r="B2091" s="16"/>
      <c r="C2091" s="13"/>
      <c r="D2091" s="16"/>
      <c r="E2091" s="16"/>
      <c r="F2091" s="16"/>
      <c r="G2091" s="16">
        <f t="shared" si="1079"/>
        <v>2.0833333333333259E-2</v>
      </c>
      <c r="H2091" s="16"/>
      <c r="I2091" s="16"/>
      <c r="J2091" s="16"/>
      <c r="K2091" s="16"/>
      <c r="L2091" s="16"/>
      <c r="M2091" s="16"/>
      <c r="N2091" s="2">
        <f>N2079</f>
        <v>43494</v>
      </c>
      <c r="O2091" s="5">
        <f t="shared" si="1074"/>
        <v>0.60416666666666619</v>
      </c>
      <c r="P2091" s="4">
        <f t="shared" si="1075"/>
        <v>0.62499999999999944</v>
      </c>
      <c r="Q2091" s="176" t="s">
        <v>10</v>
      </c>
      <c r="R2091" s="6" t="s">
        <v>1110</v>
      </c>
      <c r="S2091" s="5">
        <f>SUM(P2091-O2091)</f>
        <v>2.0833333333333259E-2</v>
      </c>
    </row>
    <row r="2092" spans="1:19" ht="10.5" customHeight="1" x14ac:dyDescent="0.2">
      <c r="B2092" s="16"/>
      <c r="C2092" s="13"/>
      <c r="D2092" s="16"/>
      <c r="E2092" s="16"/>
      <c r="F2092" s="16"/>
      <c r="G2092" s="16">
        <f t="shared" si="1079"/>
        <v>2.0833333333333259E-2</v>
      </c>
      <c r="H2092" s="16"/>
      <c r="I2092" s="16"/>
      <c r="J2092" s="16"/>
      <c r="K2092" s="16"/>
      <c r="L2092" s="16"/>
      <c r="M2092" s="16"/>
      <c r="N2092" s="2">
        <f>N2079</f>
        <v>43494</v>
      </c>
      <c r="O2092" s="5">
        <f t="shared" si="1074"/>
        <v>0.62499999999999944</v>
      </c>
      <c r="P2092" s="4">
        <f t="shared" si="1075"/>
        <v>0.6458333333333327</v>
      </c>
      <c r="Q2092" s="176" t="s">
        <v>10</v>
      </c>
      <c r="R2092" s="6" t="s">
        <v>1110</v>
      </c>
      <c r="S2092" s="5">
        <f t="shared" ref="S2092" si="1080">SUM(P2092-O2092)</f>
        <v>2.0833333333333259E-2</v>
      </c>
    </row>
    <row r="2093" spans="1:19" ht="10.5" customHeight="1" x14ac:dyDescent="0.2">
      <c r="B2093" s="16"/>
      <c r="C2093" s="13"/>
      <c r="D2093" s="16"/>
      <c r="E2093" s="16"/>
      <c r="F2093" s="16"/>
      <c r="G2093" s="16">
        <f t="shared" si="1079"/>
        <v>2.0833333333333259E-2</v>
      </c>
      <c r="H2093" s="16"/>
      <c r="I2093" s="16"/>
      <c r="J2093" s="16"/>
      <c r="K2093" s="16"/>
      <c r="L2093" s="16"/>
      <c r="M2093" s="16"/>
      <c r="N2093" s="2">
        <f>N2079</f>
        <v>43494</v>
      </c>
      <c r="O2093" s="5">
        <f t="shared" si="1074"/>
        <v>0.6458333333333327</v>
      </c>
      <c r="P2093" s="4">
        <f t="shared" si="1075"/>
        <v>0.66666666666666596</v>
      </c>
      <c r="Q2093" s="176" t="s">
        <v>10</v>
      </c>
      <c r="R2093" s="6" t="s">
        <v>1110</v>
      </c>
      <c r="S2093" s="5">
        <f>SUM(P2093-O2093)</f>
        <v>2.0833333333333259E-2</v>
      </c>
    </row>
    <row r="2094" spans="1:19" ht="10.5" customHeight="1" x14ac:dyDescent="0.2">
      <c r="B2094" s="16"/>
      <c r="C2094" s="13"/>
      <c r="D2094" s="16"/>
      <c r="E2094" s="16"/>
      <c r="F2094" s="16"/>
      <c r="G2094" s="16">
        <f t="shared" si="1079"/>
        <v>2.0833333333333259E-2</v>
      </c>
      <c r="H2094" s="16"/>
      <c r="I2094" s="16"/>
      <c r="J2094" s="16"/>
      <c r="K2094" s="16"/>
      <c r="L2094" s="16"/>
      <c r="M2094" s="16"/>
      <c r="N2094" s="2">
        <f>N2079</f>
        <v>43494</v>
      </c>
      <c r="O2094" s="5">
        <f t="shared" si="1074"/>
        <v>0.66666666666666596</v>
      </c>
      <c r="P2094" s="4">
        <f t="shared" si="1075"/>
        <v>0.68749999999999922</v>
      </c>
      <c r="Q2094" s="176" t="s">
        <v>10</v>
      </c>
      <c r="R2094" s="6" t="s">
        <v>1114</v>
      </c>
      <c r="S2094" s="5">
        <f t="shared" ref="S2094:S2098" si="1081">SUM(P2094-O2094)</f>
        <v>2.0833333333333259E-2</v>
      </c>
    </row>
    <row r="2095" spans="1:19" ht="10.5" customHeight="1" x14ac:dyDescent="0.2">
      <c r="B2095" s="16"/>
      <c r="C2095" s="13"/>
      <c r="D2095" s="16"/>
      <c r="E2095" s="16"/>
      <c r="F2095" s="16"/>
      <c r="G2095" s="16">
        <f t="shared" si="1079"/>
        <v>2.0833333333333259E-2</v>
      </c>
      <c r="H2095" s="16"/>
      <c r="I2095" s="16"/>
      <c r="J2095" s="16"/>
      <c r="K2095" s="16"/>
      <c r="L2095" s="16"/>
      <c r="M2095" s="16"/>
      <c r="N2095" s="2">
        <f>N2079</f>
        <v>43494</v>
      </c>
      <c r="O2095" s="5">
        <f t="shared" si="1074"/>
        <v>0.68749999999999922</v>
      </c>
      <c r="P2095" s="4">
        <f t="shared" si="1075"/>
        <v>0.70833333333333248</v>
      </c>
      <c r="Q2095" s="176" t="s">
        <v>10</v>
      </c>
      <c r="R2095" s="6" t="s">
        <v>1113</v>
      </c>
      <c r="S2095" s="5">
        <f t="shared" si="1081"/>
        <v>2.0833333333333259E-2</v>
      </c>
    </row>
    <row r="2096" spans="1:19" ht="10.5" customHeight="1" x14ac:dyDescent="0.2">
      <c r="B2096" s="16"/>
      <c r="C2096" s="13"/>
      <c r="D2096" s="16"/>
      <c r="E2096" s="16"/>
      <c r="F2096" s="16"/>
      <c r="G2096" s="16">
        <f t="shared" si="1079"/>
        <v>2.0833333333333259E-2</v>
      </c>
      <c r="H2096" s="16"/>
      <c r="I2096" s="16"/>
      <c r="J2096" s="16"/>
      <c r="K2096" s="16"/>
      <c r="L2096" s="16"/>
      <c r="M2096" s="16"/>
      <c r="N2096" s="2">
        <f>N2079</f>
        <v>43494</v>
      </c>
      <c r="O2096" s="5">
        <f t="shared" si="1074"/>
        <v>0.70833333333333248</v>
      </c>
      <c r="P2096" s="4">
        <f t="shared" si="1075"/>
        <v>0.72916666666666574</v>
      </c>
      <c r="Q2096" s="176" t="s">
        <v>10</v>
      </c>
      <c r="R2096" s="6" t="s">
        <v>1113</v>
      </c>
      <c r="S2096" s="5">
        <f t="shared" si="1081"/>
        <v>2.0833333333333259E-2</v>
      </c>
    </row>
    <row r="2097" spans="1:19" ht="10.5" customHeight="1" x14ac:dyDescent="0.2">
      <c r="B2097" s="16"/>
      <c r="C2097" s="13"/>
      <c r="D2097" s="16"/>
      <c r="E2097" s="16"/>
      <c r="F2097" s="16"/>
      <c r="G2097" s="16"/>
      <c r="H2097" s="16"/>
      <c r="I2097" s="16"/>
      <c r="J2097" s="16"/>
      <c r="K2097" s="16"/>
      <c r="L2097" s="16">
        <f>S2097</f>
        <v>2.0833333333333259E-2</v>
      </c>
      <c r="M2097" s="16"/>
      <c r="N2097" s="2">
        <f>N2079</f>
        <v>43494</v>
      </c>
      <c r="O2097" s="5">
        <f t="shared" si="1074"/>
        <v>0.72916666666666574</v>
      </c>
      <c r="P2097" s="4">
        <f t="shared" si="1075"/>
        <v>0.749999999999999</v>
      </c>
      <c r="Q2097" s="98" t="s">
        <v>687</v>
      </c>
      <c r="R2097" s="6" t="s">
        <v>1112</v>
      </c>
      <c r="S2097" s="5">
        <f t="shared" si="1081"/>
        <v>2.0833333333333259E-2</v>
      </c>
    </row>
    <row r="2098" spans="1:19" ht="10.5" customHeight="1" thickBot="1" x14ac:dyDescent="0.25">
      <c r="B2098" s="16"/>
      <c r="C2098" s="13"/>
      <c r="D2098" s="16"/>
      <c r="E2098" s="16"/>
      <c r="F2098" s="16"/>
      <c r="G2098" s="16"/>
      <c r="H2098" s="16"/>
      <c r="I2098" s="16"/>
      <c r="J2098" s="16"/>
      <c r="K2098" s="16"/>
      <c r="L2098" s="16">
        <f>S2098</f>
        <v>2.0833333333333259E-2</v>
      </c>
      <c r="M2098" s="16"/>
      <c r="N2098" s="2">
        <f>N2079</f>
        <v>43494</v>
      </c>
      <c r="O2098" s="5">
        <f t="shared" si="1074"/>
        <v>0.749999999999999</v>
      </c>
      <c r="P2098" s="4">
        <f t="shared" si="1075"/>
        <v>0.77083333333333226</v>
      </c>
      <c r="Q2098" s="98" t="s">
        <v>687</v>
      </c>
      <c r="R2098" s="6" t="s">
        <v>1112</v>
      </c>
      <c r="S2098" s="5">
        <f t="shared" si="1081"/>
        <v>2.0833333333333259E-2</v>
      </c>
    </row>
    <row r="2099" spans="1:19" ht="10.5" customHeight="1" x14ac:dyDescent="0.2">
      <c r="A2099" s="17">
        <f t="shared" ref="A2099:M2099" si="1082">SUM(A2080:A2098)</f>
        <v>0</v>
      </c>
      <c r="B2099" s="17">
        <f t="shared" si="1082"/>
        <v>0</v>
      </c>
      <c r="C2099" s="17">
        <f t="shared" si="1082"/>
        <v>0</v>
      </c>
      <c r="D2099" s="17">
        <f t="shared" si="1082"/>
        <v>0</v>
      </c>
      <c r="E2099" s="17">
        <f t="shared" si="1082"/>
        <v>0</v>
      </c>
      <c r="F2099" s="17">
        <f t="shared" si="1082"/>
        <v>0</v>
      </c>
      <c r="G2099" s="17">
        <f t="shared" si="1082"/>
        <v>0.31249999999999917</v>
      </c>
      <c r="H2099" s="17">
        <f t="shared" si="1082"/>
        <v>0</v>
      </c>
      <c r="I2099" s="17">
        <f t="shared" si="1082"/>
        <v>2.0833333333333315E-2</v>
      </c>
      <c r="J2099" s="17">
        <f t="shared" si="1082"/>
        <v>0</v>
      </c>
      <c r="K2099" s="17">
        <f t="shared" si="1082"/>
        <v>0</v>
      </c>
      <c r="L2099" s="17">
        <f t="shared" si="1082"/>
        <v>4.1666666666666519E-2</v>
      </c>
      <c r="M2099" s="17">
        <f t="shared" si="1082"/>
        <v>0</v>
      </c>
      <c r="N2099" s="55" t="b">
        <f>SUM(A2099:M2099) = S2099</f>
        <v>1</v>
      </c>
      <c r="O2099" s="23"/>
      <c r="P2099" s="23"/>
      <c r="Q2099" s="49"/>
      <c r="R2099" s="49"/>
      <c r="S2099" s="17">
        <f>SUM(S2080:S2098)</f>
        <v>0.374999999999999</v>
      </c>
    </row>
    <row r="2100" spans="1:19" ht="10.5" customHeight="1" x14ac:dyDescent="0.2">
      <c r="A2100" s="8">
        <f t="shared" ref="A2100:C2100" si="1083">(A2099-INT(A2099))*24</f>
        <v>0</v>
      </c>
      <c r="B2100" s="8">
        <f t="shared" si="1083"/>
        <v>0</v>
      </c>
      <c r="C2100" s="8">
        <f t="shared" si="1083"/>
        <v>0</v>
      </c>
      <c r="D2100" s="18">
        <f>(D2099-INT(D2099))*24</f>
        <v>0</v>
      </c>
      <c r="E2100" s="18">
        <f>(E2099-INT(E2099))*24</f>
        <v>0</v>
      </c>
      <c r="F2100" s="18">
        <f>(F2099-INT(F2099))*24</f>
        <v>0</v>
      </c>
      <c r="G2100" s="18">
        <f>(G2099-INT(G2099))*24</f>
        <v>7.4999999999999805</v>
      </c>
      <c r="H2100" s="18">
        <f t="shared" ref="H2100:M2100" si="1084">(H2099-INT(H2099))*24</f>
        <v>0</v>
      </c>
      <c r="I2100" s="18">
        <f t="shared" si="1084"/>
        <v>0.49999999999999956</v>
      </c>
      <c r="J2100" s="18">
        <f t="shared" si="1084"/>
        <v>0</v>
      </c>
      <c r="K2100" s="18">
        <f t="shared" si="1084"/>
        <v>0</v>
      </c>
      <c r="L2100" s="18">
        <f t="shared" si="1084"/>
        <v>0.99999999999999645</v>
      </c>
      <c r="M2100" s="57">
        <f t="shared" si="1084"/>
        <v>0</v>
      </c>
      <c r="N2100" s="26">
        <f>SUM(A2100:M2100)</f>
        <v>8.9999999999999769</v>
      </c>
      <c r="O2100" s="24"/>
      <c r="P2100" s="24"/>
      <c r="Q2100" s="50"/>
      <c r="R2100" s="50"/>
      <c r="S2100" s="52"/>
    </row>
    <row r="2101" spans="1:19" ht="10.5" customHeight="1" thickBot="1" x14ac:dyDescent="0.25">
      <c r="A2101" s="27"/>
      <c r="B2101" s="19"/>
      <c r="C2101" s="19"/>
      <c r="D2101" s="20">
        <f>SUM(A2100:D2100)</f>
        <v>0</v>
      </c>
      <c r="E2101" s="20">
        <f t="shared" ref="E2101:M2101" si="1085">E2100</f>
        <v>0</v>
      </c>
      <c r="F2101" s="20">
        <f t="shared" si="1085"/>
        <v>0</v>
      </c>
      <c r="G2101" s="20">
        <f t="shared" si="1085"/>
        <v>7.4999999999999805</v>
      </c>
      <c r="H2101" s="20">
        <f t="shared" si="1085"/>
        <v>0</v>
      </c>
      <c r="I2101" s="20">
        <f t="shared" si="1085"/>
        <v>0.49999999999999956</v>
      </c>
      <c r="J2101" s="20">
        <f t="shared" si="1085"/>
        <v>0</v>
      </c>
      <c r="K2101" s="20">
        <f t="shared" si="1085"/>
        <v>0</v>
      </c>
      <c r="L2101" s="20">
        <f t="shared" si="1085"/>
        <v>0.99999999999999645</v>
      </c>
      <c r="M2101" s="58">
        <f t="shared" si="1085"/>
        <v>0</v>
      </c>
      <c r="N2101" s="60">
        <f>S2101</f>
        <v>0.374999999999999</v>
      </c>
      <c r="O2101" s="25"/>
      <c r="P2101" s="25"/>
      <c r="Q2101" s="51"/>
      <c r="R2101" s="51"/>
      <c r="S2101" s="54">
        <f>SUM(S2099:S2100)</f>
        <v>0.374999999999999</v>
      </c>
    </row>
    <row r="2102" spans="1:19" ht="10.5" customHeight="1" thickBot="1" x14ac:dyDescent="0.25">
      <c r="A2102" s="39"/>
      <c r="B2102" s="40" t="s">
        <v>252</v>
      </c>
      <c r="C2102" s="40" t="s">
        <v>19</v>
      </c>
      <c r="D2102" s="40" t="s">
        <v>3</v>
      </c>
      <c r="E2102" s="59" t="s">
        <v>24</v>
      </c>
      <c r="F2102" s="40" t="s">
        <v>12</v>
      </c>
      <c r="G2102" s="39" t="s">
        <v>10</v>
      </c>
      <c r="H2102" s="39" t="s">
        <v>11</v>
      </c>
      <c r="I2102" s="39" t="s">
        <v>15</v>
      </c>
      <c r="J2102" s="39" t="s">
        <v>13</v>
      </c>
      <c r="K2102" s="39" t="s">
        <v>368</v>
      </c>
      <c r="L2102" s="39" t="s">
        <v>687</v>
      </c>
      <c r="M2102" s="59" t="s">
        <v>26</v>
      </c>
      <c r="N2102" s="56">
        <f>N2079+1</f>
        <v>43495</v>
      </c>
      <c r="O2102" s="4">
        <v>0.375</v>
      </c>
      <c r="P2102" s="4">
        <f>O2102</f>
        <v>0.375</v>
      </c>
      <c r="Q2102" s="47" t="s">
        <v>23</v>
      </c>
      <c r="R2102" s="86" t="s">
        <v>870</v>
      </c>
      <c r="S2102" s="5">
        <f t="shared" ref="S2102" si="1086">SUM(P2102-O2102)</f>
        <v>0</v>
      </c>
    </row>
    <row r="2103" spans="1:19" ht="10.5" customHeight="1" x14ac:dyDescent="0.2">
      <c r="B2103" s="16"/>
      <c r="C2103" s="13"/>
      <c r="D2103" s="16"/>
      <c r="E2103" s="16"/>
      <c r="F2103" s="16"/>
      <c r="G2103" s="16"/>
      <c r="H2103" s="16">
        <f>S2103</f>
        <v>2.0833333333333315E-2</v>
      </c>
      <c r="J2103" s="16"/>
      <c r="M2103" s="16"/>
      <c r="N2103" s="2">
        <f>N2102</f>
        <v>43495</v>
      </c>
      <c r="O2103" s="3">
        <f>SUM(P2102)</f>
        <v>0.375</v>
      </c>
      <c r="P2103" s="4">
        <f>P2102+0.0208333333333333</f>
        <v>0.39583333333333331</v>
      </c>
      <c r="Q2103" s="176" t="s">
        <v>11</v>
      </c>
      <c r="R2103" s="6" t="s">
        <v>1115</v>
      </c>
      <c r="S2103" s="5">
        <f t="shared" ref="S2103:S2104" si="1087">SUM(P2103-O2103)</f>
        <v>2.0833333333333315E-2</v>
      </c>
    </row>
    <row r="2104" spans="1:19" ht="10.5" customHeight="1" x14ac:dyDescent="0.2">
      <c r="B2104" s="16"/>
      <c r="C2104" s="13"/>
      <c r="D2104" s="16"/>
      <c r="E2104" s="16"/>
      <c r="F2104" s="16"/>
      <c r="G2104" s="16"/>
      <c r="H2104" s="16"/>
      <c r="I2104" s="16"/>
      <c r="J2104" s="16"/>
      <c r="K2104" s="16"/>
      <c r="L2104" s="16">
        <f>S2104</f>
        <v>2.0833333333333315E-2</v>
      </c>
      <c r="M2104" s="16"/>
      <c r="N2104" s="2">
        <f>N2102</f>
        <v>43495</v>
      </c>
      <c r="O2104" s="3">
        <f t="shared" ref="O2104:O2121" si="1088">SUM(P2103)</f>
        <v>0.39583333333333331</v>
      </c>
      <c r="P2104" s="4">
        <f t="shared" ref="P2104:P2121" si="1089">P2103+0.0208333333333333</f>
        <v>0.41666666666666663</v>
      </c>
      <c r="Q2104" s="176" t="s">
        <v>687</v>
      </c>
      <c r="R2104" s="6" t="s">
        <v>1116</v>
      </c>
      <c r="S2104" s="5">
        <f t="shared" si="1087"/>
        <v>2.0833333333333315E-2</v>
      </c>
    </row>
    <row r="2105" spans="1:19" ht="10.5" customHeight="1" x14ac:dyDescent="0.2">
      <c r="B2105" s="16"/>
      <c r="C2105" s="13"/>
      <c r="D2105" s="5"/>
      <c r="E2105" s="16"/>
      <c r="F2105" s="16"/>
      <c r="G2105" s="16">
        <f>S2105</f>
        <v>2.0833333333333315E-2</v>
      </c>
      <c r="H2105" s="16"/>
      <c r="I2105" s="16"/>
      <c r="J2105" s="16"/>
      <c r="K2105" s="16"/>
      <c r="L2105" s="16"/>
      <c r="M2105" s="13"/>
      <c r="N2105" s="2">
        <f>N2102</f>
        <v>43495</v>
      </c>
      <c r="O2105" s="3">
        <f t="shared" si="1088"/>
        <v>0.41666666666666663</v>
      </c>
      <c r="P2105" s="4">
        <f t="shared" si="1089"/>
        <v>0.43749999999999994</v>
      </c>
      <c r="Q2105" s="176" t="s">
        <v>10</v>
      </c>
      <c r="R2105" s="6" t="s">
        <v>1130</v>
      </c>
      <c r="S2105" s="5">
        <f>SUM(P2105-O2105)</f>
        <v>2.0833333333333315E-2</v>
      </c>
    </row>
    <row r="2106" spans="1:19" ht="10.5" customHeight="1" x14ac:dyDescent="0.2">
      <c r="B2106" s="16"/>
      <c r="C2106" s="13"/>
      <c r="D2106" s="16"/>
      <c r="E2106" s="16"/>
      <c r="F2106" s="16"/>
      <c r="G2106" s="16">
        <f>S2106</f>
        <v>2.0833333333333315E-2</v>
      </c>
      <c r="H2106" s="16"/>
      <c r="I2106" s="16"/>
      <c r="J2106" s="16"/>
      <c r="K2106" s="16"/>
      <c r="L2106" s="16"/>
      <c r="M2106" s="16"/>
      <c r="N2106" s="2">
        <f>N2102</f>
        <v>43495</v>
      </c>
      <c r="O2106" s="3">
        <f t="shared" si="1088"/>
        <v>0.43749999999999994</v>
      </c>
      <c r="P2106" s="4">
        <f t="shared" si="1089"/>
        <v>0.45833333333333326</v>
      </c>
      <c r="Q2106" s="176" t="s">
        <v>10</v>
      </c>
      <c r="R2106" s="6" t="s">
        <v>1130</v>
      </c>
      <c r="S2106" s="5">
        <f>SUM(P2106-O2106)</f>
        <v>2.0833333333333315E-2</v>
      </c>
    </row>
    <row r="2107" spans="1:19" ht="10.5" customHeight="1" x14ac:dyDescent="0.2">
      <c r="B2107" s="16"/>
      <c r="C2107" s="13"/>
      <c r="D2107" s="16"/>
      <c r="E2107" s="16"/>
      <c r="F2107" s="16"/>
      <c r="G2107" s="16">
        <f>S2107</f>
        <v>2.0833333333333315E-2</v>
      </c>
      <c r="H2107" s="16"/>
      <c r="I2107" s="16"/>
      <c r="J2107" s="16"/>
      <c r="K2107" s="16"/>
      <c r="L2107" s="16"/>
      <c r="M2107" s="16"/>
      <c r="N2107" s="2">
        <f>N2102</f>
        <v>43495</v>
      </c>
      <c r="O2107" s="3">
        <f t="shared" si="1088"/>
        <v>0.45833333333333326</v>
      </c>
      <c r="P2107" s="4">
        <f t="shared" si="1089"/>
        <v>0.47916666666666657</v>
      </c>
      <c r="Q2107" s="176" t="s">
        <v>10</v>
      </c>
      <c r="R2107" s="6" t="s">
        <v>1131</v>
      </c>
      <c r="S2107" s="5">
        <f>SUM(P2107-O2107)</f>
        <v>2.0833333333333315E-2</v>
      </c>
    </row>
    <row r="2108" spans="1:19" ht="10.5" customHeight="1" x14ac:dyDescent="0.2">
      <c r="B2108" s="16"/>
      <c r="C2108" s="13"/>
      <c r="D2108" s="16"/>
      <c r="E2108" s="16"/>
      <c r="F2108" s="16"/>
      <c r="G2108" s="16"/>
      <c r="H2108" s="16">
        <f>S2108</f>
        <v>2.0833333333333315E-2</v>
      </c>
      <c r="I2108" s="16"/>
      <c r="J2108" s="16"/>
      <c r="K2108" s="16"/>
      <c r="L2108" s="16"/>
      <c r="M2108" s="16"/>
      <c r="N2108" s="2">
        <f>N2102</f>
        <v>43495</v>
      </c>
      <c r="O2108" s="3">
        <f t="shared" si="1088"/>
        <v>0.47916666666666657</v>
      </c>
      <c r="P2108" s="4">
        <f t="shared" si="1089"/>
        <v>0.49999999999999989</v>
      </c>
      <c r="Q2108" s="176" t="s">
        <v>11</v>
      </c>
      <c r="R2108" s="6" t="s">
        <v>1118</v>
      </c>
      <c r="S2108" s="5">
        <f>SUM(P2108-O2108)</f>
        <v>2.0833333333333315E-2</v>
      </c>
    </row>
    <row r="2109" spans="1:19" ht="10.5" customHeight="1" x14ac:dyDescent="0.2">
      <c r="B2109" s="16"/>
      <c r="C2109" s="13"/>
      <c r="D2109" s="16"/>
      <c r="E2109" s="16"/>
      <c r="F2109" s="16"/>
      <c r="G2109" s="16">
        <f>S2109</f>
        <v>2.0833333333333259E-2</v>
      </c>
      <c r="H2109" s="16"/>
      <c r="I2109" s="16"/>
      <c r="J2109" s="16"/>
      <c r="K2109" s="16"/>
      <c r="L2109" s="16"/>
      <c r="M2109" s="16"/>
      <c r="N2109" s="2">
        <f>N2102</f>
        <v>43495</v>
      </c>
      <c r="O2109" s="3">
        <f t="shared" si="1088"/>
        <v>0.49999999999999989</v>
      </c>
      <c r="P2109" s="4">
        <f t="shared" si="1089"/>
        <v>0.52083333333333315</v>
      </c>
      <c r="Q2109" s="176" t="s">
        <v>10</v>
      </c>
      <c r="R2109" s="6" t="s">
        <v>1110</v>
      </c>
      <c r="S2109" s="5">
        <f t="shared" ref="S2109:S2110" si="1090">SUM(P2109-O2109)</f>
        <v>2.0833333333333259E-2</v>
      </c>
    </row>
    <row r="2110" spans="1:19" ht="10.5" customHeight="1" x14ac:dyDescent="0.2">
      <c r="B2110" s="16"/>
      <c r="C2110" s="13"/>
      <c r="D2110" s="16"/>
      <c r="E2110" s="16"/>
      <c r="F2110" s="16"/>
      <c r="G2110" s="16">
        <f>S2110</f>
        <v>2.0833333333333259E-2</v>
      </c>
      <c r="H2110" s="16"/>
      <c r="I2110" s="16"/>
      <c r="J2110" s="16"/>
      <c r="L2110" s="16"/>
      <c r="M2110" s="16"/>
      <c r="N2110" s="2">
        <f>N2102</f>
        <v>43495</v>
      </c>
      <c r="O2110" s="3">
        <f t="shared" si="1088"/>
        <v>0.52083333333333315</v>
      </c>
      <c r="P2110" s="4">
        <f t="shared" si="1089"/>
        <v>0.54166666666666641</v>
      </c>
      <c r="Q2110" s="176" t="s">
        <v>10</v>
      </c>
      <c r="R2110" s="6" t="s">
        <v>1110</v>
      </c>
      <c r="S2110" s="5">
        <f t="shared" si="1090"/>
        <v>2.0833333333333259E-2</v>
      </c>
    </row>
    <row r="2111" spans="1:19" ht="10.5" customHeight="1" x14ac:dyDescent="0.2">
      <c r="B2111" s="16"/>
      <c r="C2111" s="13"/>
      <c r="D2111" s="16"/>
      <c r="E2111" s="16"/>
      <c r="F2111" s="16"/>
      <c r="G2111" s="16">
        <f>S2111</f>
        <v>2.0833333333333259E-2</v>
      </c>
      <c r="H2111" s="16"/>
      <c r="I2111" s="16"/>
      <c r="J2111" s="16"/>
      <c r="K2111" s="16"/>
      <c r="L2111" s="16"/>
      <c r="M2111" s="16"/>
      <c r="N2111" s="2">
        <f>N2102</f>
        <v>43495</v>
      </c>
      <c r="O2111" s="3">
        <f t="shared" si="1088"/>
        <v>0.54166666666666641</v>
      </c>
      <c r="P2111" s="4">
        <f t="shared" si="1089"/>
        <v>0.56249999999999967</v>
      </c>
      <c r="Q2111" s="176" t="s">
        <v>10</v>
      </c>
      <c r="R2111" s="6" t="s">
        <v>1117</v>
      </c>
      <c r="S2111" s="5">
        <f>SUM(P2111-O2111)</f>
        <v>2.0833333333333259E-2</v>
      </c>
    </row>
    <row r="2112" spans="1:19" ht="10.5" customHeight="1" x14ac:dyDescent="0.2">
      <c r="B2112" s="16"/>
      <c r="C2112" s="16"/>
      <c r="D2112" s="16"/>
      <c r="E2112" s="16"/>
      <c r="F2112" s="16"/>
      <c r="G2112" s="16">
        <f>S2112</f>
        <v>2.0833333333333259E-2</v>
      </c>
      <c r="H2112" s="16"/>
      <c r="I2112" s="16"/>
      <c r="J2112" s="16"/>
      <c r="K2112" s="16"/>
      <c r="L2112" s="16"/>
      <c r="M2112" s="16"/>
      <c r="N2112" s="2">
        <f>N2102</f>
        <v>43495</v>
      </c>
      <c r="O2112" s="3">
        <f t="shared" si="1088"/>
        <v>0.56249999999999967</v>
      </c>
      <c r="P2112" s="4">
        <f t="shared" si="1089"/>
        <v>0.58333333333333293</v>
      </c>
      <c r="Q2112" s="176" t="s">
        <v>10</v>
      </c>
      <c r="R2112" s="6" t="s">
        <v>1117</v>
      </c>
      <c r="S2112" s="5">
        <f>SUM(P2112-O2112)</f>
        <v>2.0833333333333259E-2</v>
      </c>
    </row>
    <row r="2113" spans="1:19" ht="10.5" customHeight="1" x14ac:dyDescent="0.2">
      <c r="B2113" s="16"/>
      <c r="C2113" s="16"/>
      <c r="D2113" s="16"/>
      <c r="E2113" s="16"/>
      <c r="F2113" s="16"/>
      <c r="G2113" s="16"/>
      <c r="H2113" s="16"/>
      <c r="I2113" s="16">
        <f t="shared" ref="I2113:I2118" si="1091">S2113</f>
        <v>2.0833333333333259E-2</v>
      </c>
      <c r="J2113" s="16"/>
      <c r="K2113" s="16"/>
      <c r="L2113" s="16"/>
      <c r="M2113" s="16"/>
      <c r="N2113" s="2">
        <f>N2102</f>
        <v>43495</v>
      </c>
      <c r="O2113" s="3">
        <f t="shared" si="1088"/>
        <v>0.58333333333333293</v>
      </c>
      <c r="P2113" s="4">
        <f t="shared" si="1089"/>
        <v>0.60416666666666619</v>
      </c>
      <c r="Q2113" s="176" t="s">
        <v>36</v>
      </c>
      <c r="R2113" s="86" t="s">
        <v>1119</v>
      </c>
      <c r="S2113" s="5">
        <f t="shared" ref="S2113:S2115" si="1092">SUM(P2113-O2113)</f>
        <v>2.0833333333333259E-2</v>
      </c>
    </row>
    <row r="2114" spans="1:19" ht="10.5" customHeight="1" x14ac:dyDescent="0.2">
      <c r="B2114" s="16"/>
      <c r="C2114" s="16"/>
      <c r="D2114" s="16"/>
      <c r="E2114" s="16"/>
      <c r="F2114" s="16"/>
      <c r="G2114" s="16"/>
      <c r="H2114" s="16"/>
      <c r="I2114" s="16">
        <f t="shared" si="1091"/>
        <v>2.0833333333333259E-2</v>
      </c>
      <c r="J2114" s="16"/>
      <c r="K2114" s="16"/>
      <c r="L2114" s="16"/>
      <c r="M2114" s="16"/>
      <c r="N2114" s="2">
        <f>N2102</f>
        <v>43495</v>
      </c>
      <c r="O2114" s="3">
        <f t="shared" si="1088"/>
        <v>0.60416666666666619</v>
      </c>
      <c r="P2114" s="4">
        <f t="shared" si="1089"/>
        <v>0.62499999999999944</v>
      </c>
      <c r="Q2114" s="176" t="s">
        <v>36</v>
      </c>
      <c r="R2114" s="86" t="s">
        <v>1120</v>
      </c>
      <c r="S2114" s="5">
        <f t="shared" si="1092"/>
        <v>2.0833333333333259E-2</v>
      </c>
    </row>
    <row r="2115" spans="1:19" ht="10.5" customHeight="1" x14ac:dyDescent="0.2">
      <c r="B2115" s="16"/>
      <c r="C2115" s="16"/>
      <c r="D2115" s="16"/>
      <c r="E2115" s="16"/>
      <c r="F2115" s="16"/>
      <c r="G2115" s="16"/>
      <c r="H2115" s="16"/>
      <c r="I2115" s="16">
        <f t="shared" si="1091"/>
        <v>2.0833333333333259E-2</v>
      </c>
      <c r="J2115" s="16"/>
      <c r="K2115" s="16"/>
      <c r="L2115" s="16"/>
      <c r="M2115" s="16"/>
      <c r="N2115" s="2">
        <f>N2102</f>
        <v>43495</v>
      </c>
      <c r="O2115" s="3">
        <f t="shared" si="1088"/>
        <v>0.62499999999999944</v>
      </c>
      <c r="P2115" s="4">
        <f t="shared" si="1089"/>
        <v>0.6458333333333327</v>
      </c>
      <c r="Q2115" s="176" t="s">
        <v>36</v>
      </c>
      <c r="R2115" s="86" t="s">
        <v>1121</v>
      </c>
      <c r="S2115" s="5">
        <f t="shared" si="1092"/>
        <v>2.0833333333333259E-2</v>
      </c>
    </row>
    <row r="2116" spans="1:19" ht="10.5" customHeight="1" x14ac:dyDescent="0.2">
      <c r="B2116" s="16"/>
      <c r="C2116" s="16"/>
      <c r="D2116" s="16"/>
      <c r="E2116" s="16"/>
      <c r="F2116" s="16"/>
      <c r="G2116" s="16"/>
      <c r="H2116" s="16"/>
      <c r="I2116" s="16">
        <f t="shared" si="1091"/>
        <v>2.0833333333333259E-2</v>
      </c>
      <c r="J2116" s="16"/>
      <c r="K2116" s="16"/>
      <c r="L2116" s="16"/>
      <c r="M2116" s="16"/>
      <c r="N2116" s="2">
        <f>N2102</f>
        <v>43495</v>
      </c>
      <c r="O2116" s="3">
        <f t="shared" si="1088"/>
        <v>0.6458333333333327</v>
      </c>
      <c r="P2116" s="4">
        <f t="shared" si="1089"/>
        <v>0.66666666666666596</v>
      </c>
      <c r="Q2116" s="176" t="s">
        <v>36</v>
      </c>
      <c r="R2116" s="86" t="s">
        <v>1122</v>
      </c>
      <c r="S2116" s="5">
        <f>SUM(P2116-O2116)</f>
        <v>2.0833333333333259E-2</v>
      </c>
    </row>
    <row r="2117" spans="1:19" ht="10.5" customHeight="1" x14ac:dyDescent="0.2">
      <c r="B2117" s="16"/>
      <c r="C2117" s="16"/>
      <c r="D2117" s="16"/>
      <c r="E2117" s="16"/>
      <c r="F2117" s="16"/>
      <c r="G2117" s="16"/>
      <c r="H2117" s="16"/>
      <c r="I2117" s="16">
        <f t="shared" si="1091"/>
        <v>2.0833333333333259E-2</v>
      </c>
      <c r="J2117" s="16"/>
      <c r="K2117" s="16"/>
      <c r="L2117" s="16"/>
      <c r="M2117" s="16"/>
      <c r="N2117" s="2">
        <f>N2102</f>
        <v>43495</v>
      </c>
      <c r="O2117" s="3">
        <f t="shared" si="1088"/>
        <v>0.66666666666666596</v>
      </c>
      <c r="P2117" s="4">
        <f t="shared" si="1089"/>
        <v>0.68749999999999922</v>
      </c>
      <c r="Q2117" s="176" t="s">
        <v>36</v>
      </c>
      <c r="R2117" s="86" t="s">
        <v>1122</v>
      </c>
      <c r="S2117" s="5">
        <f>SUM(P2117-O2117)</f>
        <v>2.0833333333333259E-2</v>
      </c>
    </row>
    <row r="2118" spans="1:19" ht="10.5" customHeight="1" x14ac:dyDescent="0.2">
      <c r="B2118" s="16"/>
      <c r="C2118" s="16"/>
      <c r="D2118" s="16"/>
      <c r="E2118" s="16"/>
      <c r="F2118" s="16"/>
      <c r="G2118" s="16"/>
      <c r="H2118" s="16"/>
      <c r="I2118" s="16">
        <f t="shared" si="1091"/>
        <v>2.0833333333333259E-2</v>
      </c>
      <c r="J2118" s="16"/>
      <c r="K2118" s="16"/>
      <c r="L2118" s="16"/>
      <c r="M2118" s="16"/>
      <c r="N2118" s="2">
        <f>N2102</f>
        <v>43495</v>
      </c>
      <c r="O2118" s="3">
        <f t="shared" si="1088"/>
        <v>0.68749999999999922</v>
      </c>
      <c r="P2118" s="4">
        <f t="shared" si="1089"/>
        <v>0.70833333333333248</v>
      </c>
      <c r="Q2118" s="176" t="s">
        <v>36</v>
      </c>
      <c r="R2118" s="86" t="s">
        <v>1122</v>
      </c>
      <c r="S2118" s="5">
        <f t="shared" ref="S2118" si="1093">SUM(P2118-O2118)</f>
        <v>2.0833333333333259E-2</v>
      </c>
    </row>
    <row r="2119" spans="1:19" ht="10.5" customHeight="1" x14ac:dyDescent="0.2">
      <c r="B2119" s="16"/>
      <c r="C2119" s="16"/>
      <c r="D2119" s="16"/>
      <c r="E2119" s="16"/>
      <c r="F2119" s="16"/>
      <c r="G2119" s="16">
        <f>S2119</f>
        <v>2.0833333333333259E-2</v>
      </c>
      <c r="H2119" s="16"/>
      <c r="I2119" s="16"/>
      <c r="J2119" s="16"/>
      <c r="K2119" s="16"/>
      <c r="L2119" s="16"/>
      <c r="M2119" s="16"/>
      <c r="N2119" s="2">
        <f>N2102</f>
        <v>43495</v>
      </c>
      <c r="O2119" s="3">
        <f t="shared" si="1088"/>
        <v>0.70833333333333248</v>
      </c>
      <c r="P2119" s="4">
        <f t="shared" si="1089"/>
        <v>0.72916666666666574</v>
      </c>
      <c r="Q2119" s="176" t="s">
        <v>10</v>
      </c>
      <c r="R2119" s="86" t="s">
        <v>1123</v>
      </c>
      <c r="S2119" s="5">
        <f>SUM(P2119-O2119)</f>
        <v>2.0833333333333259E-2</v>
      </c>
    </row>
    <row r="2120" spans="1:19" ht="10.5" customHeight="1" x14ac:dyDescent="0.2">
      <c r="B2120" s="16"/>
      <c r="C2120" s="16"/>
      <c r="D2120" s="16"/>
      <c r="E2120" s="16"/>
      <c r="F2120" s="16"/>
      <c r="G2120" s="16">
        <f>S2120</f>
        <v>2.0833333333333259E-2</v>
      </c>
      <c r="H2120" s="16"/>
      <c r="I2120" s="16"/>
      <c r="J2120" s="16"/>
      <c r="K2120" s="16"/>
      <c r="L2120" s="16"/>
      <c r="M2120" s="16"/>
      <c r="N2120" s="2">
        <f>N2102</f>
        <v>43495</v>
      </c>
      <c r="O2120" s="3">
        <f t="shared" si="1088"/>
        <v>0.72916666666666574</v>
      </c>
      <c r="P2120" s="4">
        <f t="shared" si="1089"/>
        <v>0.749999999999999</v>
      </c>
      <c r="Q2120" s="176" t="s">
        <v>10</v>
      </c>
      <c r="R2120" s="86" t="s">
        <v>1123</v>
      </c>
      <c r="S2120" s="5">
        <f t="shared" ref="S2120:S2121" si="1094">SUM(P2120-O2120)</f>
        <v>2.0833333333333259E-2</v>
      </c>
    </row>
    <row r="2121" spans="1:19" ht="10.5" customHeight="1" thickBot="1" x14ac:dyDescent="0.25">
      <c r="B2121" s="16"/>
      <c r="C2121" s="16"/>
      <c r="D2121" s="16"/>
      <c r="E2121" s="16"/>
      <c r="F2121" s="16"/>
      <c r="G2121" s="16">
        <f>S2121</f>
        <v>2.0833333333333259E-2</v>
      </c>
      <c r="H2121" s="16"/>
      <c r="I2121" s="16"/>
      <c r="J2121" s="16"/>
      <c r="K2121" s="16"/>
      <c r="L2121" s="16"/>
      <c r="M2121" s="16"/>
      <c r="N2121" s="2">
        <f>N2102</f>
        <v>43495</v>
      </c>
      <c r="O2121" s="3">
        <f t="shared" si="1088"/>
        <v>0.749999999999999</v>
      </c>
      <c r="P2121" s="4">
        <f t="shared" si="1089"/>
        <v>0.77083333333333226</v>
      </c>
      <c r="Q2121" s="176" t="s">
        <v>10</v>
      </c>
      <c r="R2121" s="86" t="s">
        <v>1123</v>
      </c>
      <c r="S2121" s="5">
        <f t="shared" si="1094"/>
        <v>2.0833333333333259E-2</v>
      </c>
    </row>
    <row r="2122" spans="1:19" ht="10.5" customHeight="1" x14ac:dyDescent="0.2">
      <c r="A2122" s="17">
        <f t="shared" ref="A2122:M2122" si="1095">SUM(A2103:A2121)</f>
        <v>0</v>
      </c>
      <c r="B2122" s="17">
        <f t="shared" si="1095"/>
        <v>0</v>
      </c>
      <c r="C2122" s="17">
        <f t="shared" si="1095"/>
        <v>0</v>
      </c>
      <c r="D2122" s="17">
        <f t="shared" si="1095"/>
        <v>0</v>
      </c>
      <c r="E2122" s="17">
        <f t="shared" si="1095"/>
        <v>0</v>
      </c>
      <c r="F2122" s="17">
        <f t="shared" si="1095"/>
        <v>0</v>
      </c>
      <c r="G2122" s="17">
        <f t="shared" si="1095"/>
        <v>0.20833333333333276</v>
      </c>
      <c r="H2122" s="17">
        <f t="shared" si="1095"/>
        <v>4.166666666666663E-2</v>
      </c>
      <c r="I2122" s="17">
        <f t="shared" si="1095"/>
        <v>0.12499999999999956</v>
      </c>
      <c r="J2122" s="17">
        <f t="shared" si="1095"/>
        <v>0</v>
      </c>
      <c r="K2122" s="17">
        <f t="shared" si="1095"/>
        <v>0</v>
      </c>
      <c r="L2122" s="17">
        <f t="shared" si="1095"/>
        <v>2.0833333333333315E-2</v>
      </c>
      <c r="M2122" s="17">
        <f t="shared" si="1095"/>
        <v>0</v>
      </c>
      <c r="N2122" s="55" t="b">
        <f>SUM(A2122:M2122) = S2122</f>
        <v>1</v>
      </c>
      <c r="O2122" s="23"/>
      <c r="P2122" s="23"/>
      <c r="Q2122" s="49"/>
      <c r="R2122" s="49"/>
      <c r="S2122" s="17">
        <f>SUM(S2103:S2121)</f>
        <v>0.39583333333333226</v>
      </c>
    </row>
    <row r="2123" spans="1:19" ht="10.5" customHeight="1" x14ac:dyDescent="0.2">
      <c r="A2123" s="8">
        <f t="shared" ref="A2123:C2123" si="1096">(A2122-INT(A2122))*24</f>
        <v>0</v>
      </c>
      <c r="B2123" s="8">
        <f t="shared" si="1096"/>
        <v>0</v>
      </c>
      <c r="C2123" s="8">
        <f t="shared" si="1096"/>
        <v>0</v>
      </c>
      <c r="D2123" s="18">
        <f>(D2122-INT(D2122))*24</f>
        <v>0</v>
      </c>
      <c r="E2123" s="18">
        <f>(E2122-INT(E2122))*24</f>
        <v>0</v>
      </c>
      <c r="F2123" s="18">
        <f>(F2122-INT(F2122))*24</f>
        <v>0</v>
      </c>
      <c r="G2123" s="18">
        <f>(G2122-INT(G2122))*24</f>
        <v>4.9999999999999858</v>
      </c>
      <c r="H2123" s="18">
        <f t="shared" ref="H2123:M2123" si="1097">(H2122-INT(H2122))*24</f>
        <v>0.99999999999999911</v>
      </c>
      <c r="I2123" s="18">
        <f t="shared" si="1097"/>
        <v>2.9999999999999893</v>
      </c>
      <c r="J2123" s="18">
        <f t="shared" si="1097"/>
        <v>0</v>
      </c>
      <c r="K2123" s="18">
        <f t="shared" si="1097"/>
        <v>0</v>
      </c>
      <c r="L2123" s="18">
        <f t="shared" si="1097"/>
        <v>0.49999999999999956</v>
      </c>
      <c r="M2123" s="57">
        <f t="shared" si="1097"/>
        <v>0</v>
      </c>
      <c r="N2123" s="26">
        <f>SUM(A2123:M2123)</f>
        <v>9.4999999999999751</v>
      </c>
      <c r="O2123" s="24"/>
      <c r="P2123" s="24"/>
      <c r="Q2123" s="50"/>
      <c r="R2123" s="50"/>
      <c r="S2123" s="52"/>
    </row>
    <row r="2124" spans="1:19" ht="10.5" customHeight="1" thickBot="1" x14ac:dyDescent="0.25">
      <c r="A2124" s="27"/>
      <c r="B2124" s="19"/>
      <c r="C2124" s="19"/>
      <c r="D2124" s="20">
        <f>SUM(A2123:D2123)</f>
        <v>0</v>
      </c>
      <c r="E2124" s="20">
        <f t="shared" ref="E2124:M2124" si="1098">E2123</f>
        <v>0</v>
      </c>
      <c r="F2124" s="20">
        <f t="shared" si="1098"/>
        <v>0</v>
      </c>
      <c r="G2124" s="20">
        <f t="shared" si="1098"/>
        <v>4.9999999999999858</v>
      </c>
      <c r="H2124" s="20">
        <f t="shared" si="1098"/>
        <v>0.99999999999999911</v>
      </c>
      <c r="I2124" s="20">
        <f t="shared" si="1098"/>
        <v>2.9999999999999893</v>
      </c>
      <c r="J2124" s="20">
        <f t="shared" si="1098"/>
        <v>0</v>
      </c>
      <c r="K2124" s="20">
        <f t="shared" si="1098"/>
        <v>0</v>
      </c>
      <c r="L2124" s="20">
        <f t="shared" si="1098"/>
        <v>0.49999999999999956</v>
      </c>
      <c r="M2124" s="58">
        <f t="shared" si="1098"/>
        <v>0</v>
      </c>
      <c r="N2124" s="60">
        <f>S2124</f>
        <v>0.39583333333333226</v>
      </c>
      <c r="O2124" s="25"/>
      <c r="P2124" s="25"/>
      <c r="Q2124" s="51"/>
      <c r="R2124" s="51"/>
      <c r="S2124" s="54">
        <f>SUM(S2122:S2123)</f>
        <v>0.39583333333333226</v>
      </c>
    </row>
    <row r="2125" spans="1:19" ht="10.5" customHeight="1" thickBot="1" x14ac:dyDescent="0.25">
      <c r="A2125" s="39"/>
      <c r="B2125" s="40" t="s">
        <v>252</v>
      </c>
      <c r="C2125" s="40" t="s">
        <v>19</v>
      </c>
      <c r="D2125" s="40" t="s">
        <v>3</v>
      </c>
      <c r="E2125" s="59" t="s">
        <v>24</v>
      </c>
      <c r="F2125" s="40" t="s">
        <v>12</v>
      </c>
      <c r="G2125" s="39" t="s">
        <v>10</v>
      </c>
      <c r="H2125" s="39" t="s">
        <v>11</v>
      </c>
      <c r="I2125" s="39" t="s">
        <v>15</v>
      </c>
      <c r="J2125" s="39" t="s">
        <v>13</v>
      </c>
      <c r="K2125" s="39" t="s">
        <v>368</v>
      </c>
      <c r="L2125" s="39" t="s">
        <v>687</v>
      </c>
      <c r="M2125" s="59" t="s">
        <v>26</v>
      </c>
      <c r="N2125" s="56">
        <f>N2102+1</f>
        <v>43496</v>
      </c>
      <c r="O2125" s="4">
        <v>0.39583333333333331</v>
      </c>
      <c r="P2125" s="4">
        <f>O2125</f>
        <v>0.39583333333333331</v>
      </c>
      <c r="Q2125" s="47" t="s">
        <v>23</v>
      </c>
      <c r="R2125" s="86" t="s">
        <v>661</v>
      </c>
      <c r="S2125" s="5">
        <f t="shared" ref="S2125" si="1099">SUM(P2125-O2125)</f>
        <v>0</v>
      </c>
    </row>
    <row r="2126" spans="1:19" ht="10.5" customHeight="1" x14ac:dyDescent="0.2">
      <c r="B2126" s="16"/>
      <c r="C2126" s="13"/>
      <c r="D2126" s="16"/>
      <c r="E2126" s="16"/>
      <c r="F2126" s="16">
        <f>S2126</f>
        <v>2.0833333333333315E-2</v>
      </c>
      <c r="G2126" s="16"/>
      <c r="H2126" s="16"/>
      <c r="J2126" s="16"/>
      <c r="M2126" s="16"/>
      <c r="N2126" s="2">
        <f>N2125</f>
        <v>43496</v>
      </c>
      <c r="O2126" s="3">
        <f>SUM(P2125)</f>
        <v>0.39583333333333331</v>
      </c>
      <c r="P2126" s="4">
        <f>P2125+0.0208333333333333</f>
        <v>0.41666666666666663</v>
      </c>
      <c r="Q2126" s="176" t="s">
        <v>12</v>
      </c>
      <c r="R2126" s="6" t="s">
        <v>1124</v>
      </c>
      <c r="S2126" s="5">
        <f t="shared" ref="S2126:S2127" si="1100">SUM(P2126-O2126)</f>
        <v>2.0833333333333315E-2</v>
      </c>
    </row>
    <row r="2127" spans="1:19" ht="10.5" customHeight="1" x14ac:dyDescent="0.2">
      <c r="B2127" s="16"/>
      <c r="C2127" s="13"/>
      <c r="D2127" s="16"/>
      <c r="E2127" s="16"/>
      <c r="F2127" s="16"/>
      <c r="G2127" s="16"/>
      <c r="H2127" s="16"/>
      <c r="I2127" s="16"/>
      <c r="J2127" s="16"/>
      <c r="K2127" s="16"/>
      <c r="L2127" s="16">
        <f>S2127</f>
        <v>2.0833333333333315E-2</v>
      </c>
      <c r="M2127" s="16"/>
      <c r="N2127" s="2">
        <f>N2125</f>
        <v>43496</v>
      </c>
      <c r="O2127" s="3">
        <f t="shared" ref="O2127:O2142" si="1101">SUM(P2126)</f>
        <v>0.41666666666666663</v>
      </c>
      <c r="P2127" s="4">
        <f t="shared" ref="P2127:P2142" si="1102">P2126+0.0208333333333333</f>
        <v>0.43749999999999994</v>
      </c>
      <c r="Q2127" s="176" t="s">
        <v>687</v>
      </c>
      <c r="R2127" s="6" t="s">
        <v>1125</v>
      </c>
      <c r="S2127" s="5">
        <f t="shared" si="1100"/>
        <v>2.0833333333333315E-2</v>
      </c>
    </row>
    <row r="2128" spans="1:19" ht="10.5" customHeight="1" x14ac:dyDescent="0.2">
      <c r="B2128" s="16"/>
      <c r="C2128" s="13"/>
      <c r="D2128" s="5"/>
      <c r="E2128" s="16"/>
      <c r="F2128" s="16"/>
      <c r="G2128" s="16"/>
      <c r="H2128" s="16">
        <f>S2128</f>
        <v>2.0833333333333315E-2</v>
      </c>
      <c r="I2128" s="16"/>
      <c r="J2128" s="16"/>
      <c r="K2128" s="16"/>
      <c r="L2128" s="16"/>
      <c r="M2128" s="13"/>
      <c r="N2128" s="2">
        <f>N2125</f>
        <v>43496</v>
      </c>
      <c r="O2128" s="3">
        <f t="shared" si="1101"/>
        <v>0.43749999999999994</v>
      </c>
      <c r="P2128" s="4">
        <f t="shared" si="1102"/>
        <v>0.45833333333333326</v>
      </c>
      <c r="Q2128" s="176" t="s">
        <v>11</v>
      </c>
      <c r="R2128" s="6" t="s">
        <v>1126</v>
      </c>
      <c r="S2128" s="5">
        <f>SUM(P2128-O2128)</f>
        <v>2.0833333333333315E-2</v>
      </c>
    </row>
    <row r="2129" spans="1:19" ht="10.5" customHeight="1" x14ac:dyDescent="0.2">
      <c r="B2129" s="16"/>
      <c r="C2129" s="13"/>
      <c r="D2129" s="16"/>
      <c r="E2129" s="16"/>
      <c r="F2129" s="16"/>
      <c r="G2129" s="16"/>
      <c r="H2129" s="16"/>
      <c r="I2129" s="16">
        <f>S2129</f>
        <v>2.0833333333333315E-2</v>
      </c>
      <c r="J2129" s="16"/>
      <c r="K2129" s="16"/>
      <c r="L2129" s="16"/>
      <c r="M2129" s="16"/>
      <c r="N2129" s="2">
        <f>N2125</f>
        <v>43496</v>
      </c>
      <c r="O2129" s="3">
        <f t="shared" si="1101"/>
        <v>0.45833333333333326</v>
      </c>
      <c r="P2129" s="4">
        <f t="shared" si="1102"/>
        <v>0.47916666666666657</v>
      </c>
      <c r="Q2129" s="176" t="s">
        <v>36</v>
      </c>
      <c r="R2129" s="6" t="s">
        <v>1127</v>
      </c>
      <c r="S2129" s="5">
        <f>SUM(P2129-O2129)</f>
        <v>2.0833333333333315E-2</v>
      </c>
    </row>
    <row r="2130" spans="1:19" ht="10.5" customHeight="1" x14ac:dyDescent="0.2">
      <c r="B2130" s="16"/>
      <c r="C2130" s="13"/>
      <c r="D2130" s="16"/>
      <c r="E2130" s="16"/>
      <c r="F2130" s="16"/>
      <c r="G2130" s="16">
        <f>S2130</f>
        <v>2.0833333333333315E-2</v>
      </c>
      <c r="H2130" s="16"/>
      <c r="I2130" s="16"/>
      <c r="J2130" s="16"/>
      <c r="K2130" s="16"/>
      <c r="L2130" s="16"/>
      <c r="M2130" s="16"/>
      <c r="N2130" s="2">
        <f>N2125</f>
        <v>43496</v>
      </c>
      <c r="O2130" s="3">
        <f t="shared" si="1101"/>
        <v>0.47916666666666657</v>
      </c>
      <c r="P2130" s="4">
        <f t="shared" si="1102"/>
        <v>0.49999999999999989</v>
      </c>
      <c r="Q2130" s="176" t="s">
        <v>10</v>
      </c>
      <c r="R2130" s="6" t="s">
        <v>1128</v>
      </c>
      <c r="S2130" s="5">
        <f>SUM(P2130-O2130)</f>
        <v>2.0833333333333315E-2</v>
      </c>
    </row>
    <row r="2131" spans="1:19" ht="10.5" customHeight="1" x14ac:dyDescent="0.2">
      <c r="B2131" s="16"/>
      <c r="C2131" s="13"/>
      <c r="D2131" s="16"/>
      <c r="E2131" s="16">
        <f>S2131</f>
        <v>2.0833333333333259E-2</v>
      </c>
      <c r="F2131" s="16"/>
      <c r="G2131" s="16"/>
      <c r="H2131" s="16"/>
      <c r="I2131" s="16"/>
      <c r="J2131" s="16"/>
      <c r="K2131" s="16"/>
      <c r="L2131" s="16"/>
      <c r="M2131" s="16"/>
      <c r="N2131" s="2">
        <f>N2125</f>
        <v>43496</v>
      </c>
      <c r="O2131" s="3">
        <f t="shared" si="1101"/>
        <v>0.49999999999999989</v>
      </c>
      <c r="P2131" s="4">
        <f t="shared" si="1102"/>
        <v>0.52083333333333315</v>
      </c>
      <c r="Q2131" s="176" t="s">
        <v>24</v>
      </c>
      <c r="R2131" s="86" t="s">
        <v>1142</v>
      </c>
      <c r="S2131" s="5">
        <f>SUM(P2131-O2131)</f>
        <v>2.0833333333333259E-2</v>
      </c>
    </row>
    <row r="2132" spans="1:19" ht="10.5" customHeight="1" x14ac:dyDescent="0.2">
      <c r="B2132" s="16"/>
      <c r="C2132" s="13"/>
      <c r="D2132" s="16"/>
      <c r="E2132" s="16"/>
      <c r="F2132" s="16"/>
      <c r="G2132" s="16"/>
      <c r="H2132" s="16"/>
      <c r="I2132" s="16">
        <f t="shared" ref="I2132:I2139" si="1103">S2132</f>
        <v>2.0833333333333259E-2</v>
      </c>
      <c r="J2132" s="16"/>
      <c r="K2132" s="16"/>
      <c r="L2132" s="16"/>
      <c r="M2132" s="16"/>
      <c r="N2132" s="2">
        <f>N2125</f>
        <v>43496</v>
      </c>
      <c r="O2132" s="3">
        <f t="shared" si="1101"/>
        <v>0.52083333333333315</v>
      </c>
      <c r="P2132" s="4">
        <f t="shared" si="1102"/>
        <v>0.54166666666666641</v>
      </c>
      <c r="Q2132" s="176" t="s">
        <v>36</v>
      </c>
      <c r="R2132" s="86" t="s">
        <v>1140</v>
      </c>
      <c r="S2132" s="5">
        <f t="shared" ref="S2132:S2133" si="1104">SUM(P2132-O2132)</f>
        <v>2.0833333333333259E-2</v>
      </c>
    </row>
    <row r="2133" spans="1:19" ht="10.5" customHeight="1" x14ac:dyDescent="0.2">
      <c r="B2133" s="16"/>
      <c r="C2133" s="13"/>
      <c r="D2133" s="16"/>
      <c r="E2133" s="16"/>
      <c r="F2133" s="16"/>
      <c r="G2133" s="16"/>
      <c r="H2133" s="16"/>
      <c r="I2133" s="16">
        <f t="shared" si="1103"/>
        <v>2.0833333333333259E-2</v>
      </c>
      <c r="J2133" s="16"/>
      <c r="L2133" s="16"/>
      <c r="M2133" s="16"/>
      <c r="N2133" s="2">
        <f>N2125</f>
        <v>43496</v>
      </c>
      <c r="O2133" s="3">
        <f t="shared" si="1101"/>
        <v>0.54166666666666641</v>
      </c>
      <c r="P2133" s="4">
        <f t="shared" si="1102"/>
        <v>0.56249999999999967</v>
      </c>
      <c r="Q2133" s="176" t="s">
        <v>36</v>
      </c>
      <c r="R2133" s="86" t="s">
        <v>1140</v>
      </c>
      <c r="S2133" s="5">
        <f t="shared" si="1104"/>
        <v>2.0833333333333259E-2</v>
      </c>
    </row>
    <row r="2134" spans="1:19" ht="10.5" customHeight="1" x14ac:dyDescent="0.2">
      <c r="B2134" s="16"/>
      <c r="C2134" s="13"/>
      <c r="D2134" s="16"/>
      <c r="E2134" s="16"/>
      <c r="F2134" s="16"/>
      <c r="G2134" s="16"/>
      <c r="H2134" s="16"/>
      <c r="I2134" s="16">
        <f t="shared" si="1103"/>
        <v>2.0833333333333259E-2</v>
      </c>
      <c r="J2134" s="16"/>
      <c r="K2134" s="16"/>
      <c r="L2134" s="16"/>
      <c r="M2134" s="16"/>
      <c r="N2134" s="2">
        <f>N2125</f>
        <v>43496</v>
      </c>
      <c r="O2134" s="3">
        <f t="shared" si="1101"/>
        <v>0.56249999999999967</v>
      </c>
      <c r="P2134" s="4">
        <f t="shared" si="1102"/>
        <v>0.58333333333333293</v>
      </c>
      <c r="Q2134" s="176" t="s">
        <v>36</v>
      </c>
      <c r="R2134" s="86" t="s">
        <v>1129</v>
      </c>
      <c r="S2134" s="5">
        <f>SUM(P2134-O2134)</f>
        <v>2.0833333333333259E-2</v>
      </c>
    </row>
    <row r="2135" spans="1:19" ht="10.5" customHeight="1" x14ac:dyDescent="0.2">
      <c r="B2135" s="16"/>
      <c r="C2135" s="16"/>
      <c r="D2135" s="16"/>
      <c r="E2135" s="16"/>
      <c r="F2135" s="16"/>
      <c r="G2135" s="16"/>
      <c r="H2135" s="16"/>
      <c r="I2135" s="16">
        <f t="shared" si="1103"/>
        <v>2.0833333333333259E-2</v>
      </c>
      <c r="J2135" s="16"/>
      <c r="K2135" s="16"/>
      <c r="L2135" s="16"/>
      <c r="M2135" s="16"/>
      <c r="N2135" s="2">
        <f>N2125</f>
        <v>43496</v>
      </c>
      <c r="O2135" s="3">
        <f t="shared" si="1101"/>
        <v>0.58333333333333293</v>
      </c>
      <c r="P2135" s="4">
        <f t="shared" si="1102"/>
        <v>0.60416666666666619</v>
      </c>
      <c r="Q2135" s="176" t="s">
        <v>36</v>
      </c>
      <c r="R2135" s="86" t="s">
        <v>1129</v>
      </c>
      <c r="S2135" s="5">
        <f>SUM(P2135-O2135)</f>
        <v>2.0833333333333259E-2</v>
      </c>
    </row>
    <row r="2136" spans="1:19" ht="10.5" customHeight="1" x14ac:dyDescent="0.2">
      <c r="B2136" s="16"/>
      <c r="C2136" s="16"/>
      <c r="D2136" s="16"/>
      <c r="E2136" s="16"/>
      <c r="F2136" s="16"/>
      <c r="G2136" s="16"/>
      <c r="H2136" s="16"/>
      <c r="I2136" s="16">
        <f t="shared" si="1103"/>
        <v>2.0833333333333259E-2</v>
      </c>
      <c r="J2136" s="16"/>
      <c r="K2136" s="16"/>
      <c r="L2136" s="16"/>
      <c r="M2136" s="16"/>
      <c r="N2136" s="2">
        <f>N2125</f>
        <v>43496</v>
      </c>
      <c r="O2136" s="3">
        <f t="shared" si="1101"/>
        <v>0.60416666666666619</v>
      </c>
      <c r="P2136" s="4">
        <f t="shared" si="1102"/>
        <v>0.62499999999999944</v>
      </c>
      <c r="Q2136" s="176" t="s">
        <v>36</v>
      </c>
      <c r="R2136" s="86" t="s">
        <v>1138</v>
      </c>
      <c r="S2136" s="5">
        <f t="shared" ref="S2136:S2138" si="1105">SUM(P2136-O2136)</f>
        <v>2.0833333333333259E-2</v>
      </c>
    </row>
    <row r="2137" spans="1:19" ht="10.5" customHeight="1" x14ac:dyDescent="0.2">
      <c r="B2137" s="16"/>
      <c r="C2137" s="16"/>
      <c r="D2137" s="16"/>
      <c r="E2137" s="16"/>
      <c r="F2137" s="16"/>
      <c r="G2137" s="16"/>
      <c r="H2137" s="16"/>
      <c r="I2137" s="16">
        <f t="shared" si="1103"/>
        <v>2.0833333333333259E-2</v>
      </c>
      <c r="J2137" s="16"/>
      <c r="K2137" s="16"/>
      <c r="L2137" s="16"/>
      <c r="M2137" s="16"/>
      <c r="N2137" s="2">
        <f>N2125</f>
        <v>43496</v>
      </c>
      <c r="O2137" s="3">
        <f t="shared" si="1101"/>
        <v>0.62499999999999944</v>
      </c>
      <c r="P2137" s="4">
        <f t="shared" si="1102"/>
        <v>0.6458333333333327</v>
      </c>
      <c r="Q2137" s="176" t="s">
        <v>36</v>
      </c>
      <c r="R2137" s="86" t="s">
        <v>1127</v>
      </c>
      <c r="S2137" s="5">
        <f t="shared" si="1105"/>
        <v>2.0833333333333259E-2</v>
      </c>
    </row>
    <row r="2138" spans="1:19" ht="10.5" customHeight="1" x14ac:dyDescent="0.2">
      <c r="B2138" s="16"/>
      <c r="C2138" s="16"/>
      <c r="D2138" s="16"/>
      <c r="E2138" s="16"/>
      <c r="F2138" s="16"/>
      <c r="G2138" s="16"/>
      <c r="H2138" s="16"/>
      <c r="I2138" s="16">
        <f t="shared" si="1103"/>
        <v>2.0833333333333259E-2</v>
      </c>
      <c r="J2138" s="16"/>
      <c r="K2138" s="16"/>
      <c r="L2138" s="16"/>
      <c r="M2138" s="16"/>
      <c r="N2138" s="2">
        <f>N2125</f>
        <v>43496</v>
      </c>
      <c r="O2138" s="3">
        <f t="shared" si="1101"/>
        <v>0.6458333333333327</v>
      </c>
      <c r="P2138" s="4">
        <f t="shared" si="1102"/>
        <v>0.66666666666666596</v>
      </c>
      <c r="Q2138" s="176" t="s">
        <v>36</v>
      </c>
      <c r="R2138" s="86" t="s">
        <v>1148</v>
      </c>
      <c r="S2138" s="5">
        <f t="shared" si="1105"/>
        <v>2.0833333333333259E-2</v>
      </c>
    </row>
    <row r="2139" spans="1:19" ht="10.5" customHeight="1" x14ac:dyDescent="0.2">
      <c r="B2139" s="16"/>
      <c r="C2139" s="16"/>
      <c r="D2139" s="16"/>
      <c r="E2139" s="16"/>
      <c r="F2139" s="16"/>
      <c r="G2139" s="16"/>
      <c r="H2139" s="16"/>
      <c r="I2139" s="16">
        <f t="shared" si="1103"/>
        <v>2.0833333333333259E-2</v>
      </c>
      <c r="J2139" s="16"/>
      <c r="K2139" s="16"/>
      <c r="L2139" s="16"/>
      <c r="M2139" s="16"/>
      <c r="N2139" s="2">
        <f>N2125</f>
        <v>43496</v>
      </c>
      <c r="O2139" s="3">
        <f t="shared" si="1101"/>
        <v>0.66666666666666596</v>
      </c>
      <c r="P2139" s="4">
        <f t="shared" si="1102"/>
        <v>0.68749999999999922</v>
      </c>
      <c r="Q2139" s="176" t="s">
        <v>36</v>
      </c>
      <c r="R2139" s="86" t="s">
        <v>1136</v>
      </c>
      <c r="S2139" s="5">
        <f>SUM(P2139-O2139)</f>
        <v>2.0833333333333259E-2</v>
      </c>
    </row>
    <row r="2140" spans="1:19" ht="10.5" customHeight="1" x14ac:dyDescent="0.2">
      <c r="B2140" s="16"/>
      <c r="C2140" s="16"/>
      <c r="D2140" s="16"/>
      <c r="E2140" s="16"/>
      <c r="F2140" s="16"/>
      <c r="G2140" s="16"/>
      <c r="H2140" s="16">
        <f>S2140</f>
        <v>2.0833333333333259E-2</v>
      </c>
      <c r="I2140" s="16"/>
      <c r="J2140" s="16"/>
      <c r="K2140" s="16"/>
      <c r="L2140" s="16"/>
      <c r="M2140" s="16"/>
      <c r="N2140" s="2">
        <f>N2125</f>
        <v>43496</v>
      </c>
      <c r="O2140" s="3">
        <f t="shared" si="1101"/>
        <v>0.68749999999999922</v>
      </c>
      <c r="P2140" s="4">
        <f t="shared" si="1102"/>
        <v>0.70833333333333248</v>
      </c>
      <c r="Q2140" s="176" t="s">
        <v>11</v>
      </c>
      <c r="R2140" s="86" t="s">
        <v>1149</v>
      </c>
      <c r="S2140" s="5">
        <f>SUM(P2140-O2140)</f>
        <v>2.0833333333333259E-2</v>
      </c>
    </row>
    <row r="2141" spans="1:19" ht="10.5" customHeight="1" x14ac:dyDescent="0.2">
      <c r="B2141" s="16"/>
      <c r="C2141" s="16"/>
      <c r="D2141" s="16"/>
      <c r="E2141" s="16"/>
      <c r="F2141" s="16"/>
      <c r="G2141" s="16"/>
      <c r="H2141" s="16">
        <f>S2141</f>
        <v>2.0833333333333259E-2</v>
      </c>
      <c r="I2141" s="16"/>
      <c r="J2141" s="16"/>
      <c r="K2141" s="16"/>
      <c r="L2141" s="16"/>
      <c r="M2141" s="16"/>
      <c r="N2141" s="2">
        <f>N2125</f>
        <v>43496</v>
      </c>
      <c r="O2141" s="3">
        <f t="shared" si="1101"/>
        <v>0.70833333333333248</v>
      </c>
      <c r="P2141" s="4">
        <f t="shared" si="1102"/>
        <v>0.72916666666666574</v>
      </c>
      <c r="Q2141" s="176" t="s">
        <v>11</v>
      </c>
      <c r="R2141" s="86" t="s">
        <v>1149</v>
      </c>
      <c r="S2141" s="5">
        <f t="shared" ref="S2141:S2142" si="1106">SUM(P2141-O2141)</f>
        <v>2.0833333333333259E-2</v>
      </c>
    </row>
    <row r="2142" spans="1:19" ht="10.5" customHeight="1" thickBot="1" x14ac:dyDescent="0.25">
      <c r="B2142" s="16"/>
      <c r="C2142" s="16"/>
      <c r="D2142" s="16"/>
      <c r="E2142" s="16"/>
      <c r="F2142" s="16"/>
      <c r="G2142" s="16"/>
      <c r="H2142" s="16">
        <f>S2142</f>
        <v>2.0833333333333259E-2</v>
      </c>
      <c r="I2142" s="16"/>
      <c r="J2142" s="16"/>
      <c r="K2142" s="16"/>
      <c r="L2142" s="16"/>
      <c r="M2142" s="16"/>
      <c r="N2142" s="2">
        <f>N2125</f>
        <v>43496</v>
      </c>
      <c r="O2142" s="3">
        <f t="shared" si="1101"/>
        <v>0.72916666666666574</v>
      </c>
      <c r="P2142" s="4">
        <f t="shared" si="1102"/>
        <v>0.749999999999999</v>
      </c>
      <c r="Q2142" s="176" t="s">
        <v>11</v>
      </c>
      <c r="R2142" s="86" t="s">
        <v>1149</v>
      </c>
      <c r="S2142" s="5">
        <f t="shared" si="1106"/>
        <v>2.0833333333333259E-2</v>
      </c>
    </row>
    <row r="2143" spans="1:19" ht="10.5" customHeight="1" x14ac:dyDescent="0.2">
      <c r="A2143" s="17">
        <f t="shared" ref="A2143:M2143" si="1107">SUM(A2126:A2142)</f>
        <v>0</v>
      </c>
      <c r="B2143" s="17">
        <f t="shared" si="1107"/>
        <v>0</v>
      </c>
      <c r="C2143" s="17">
        <f t="shared" si="1107"/>
        <v>0</v>
      </c>
      <c r="D2143" s="17">
        <f t="shared" si="1107"/>
        <v>0</v>
      </c>
      <c r="E2143" s="17">
        <f t="shared" si="1107"/>
        <v>2.0833333333333259E-2</v>
      </c>
      <c r="F2143" s="17">
        <f t="shared" si="1107"/>
        <v>2.0833333333333315E-2</v>
      </c>
      <c r="G2143" s="17">
        <f t="shared" si="1107"/>
        <v>2.0833333333333315E-2</v>
      </c>
      <c r="H2143" s="17">
        <f t="shared" si="1107"/>
        <v>8.3333333333333093E-2</v>
      </c>
      <c r="I2143" s="17">
        <f t="shared" si="1107"/>
        <v>0.18749999999999939</v>
      </c>
      <c r="J2143" s="17">
        <f t="shared" si="1107"/>
        <v>0</v>
      </c>
      <c r="K2143" s="17">
        <f t="shared" si="1107"/>
        <v>0</v>
      </c>
      <c r="L2143" s="17">
        <f t="shared" si="1107"/>
        <v>2.0833333333333315E-2</v>
      </c>
      <c r="M2143" s="17">
        <f t="shared" si="1107"/>
        <v>0</v>
      </c>
      <c r="N2143" s="55" t="b">
        <f>SUM(A2143:M2143) = S2143</f>
        <v>1</v>
      </c>
      <c r="O2143" s="23"/>
      <c r="P2143" s="23"/>
      <c r="Q2143" s="49"/>
      <c r="R2143" s="49"/>
      <c r="S2143" s="17">
        <f>SUM(S2126:S2142)</f>
        <v>0.35416666666666569</v>
      </c>
    </row>
    <row r="2144" spans="1:19" ht="10.5" customHeight="1" x14ac:dyDescent="0.2">
      <c r="A2144" s="8">
        <f t="shared" ref="A2144:C2144" si="1108">(A2143-INT(A2143))*24</f>
        <v>0</v>
      </c>
      <c r="B2144" s="8">
        <f t="shared" si="1108"/>
        <v>0</v>
      </c>
      <c r="C2144" s="8">
        <f t="shared" si="1108"/>
        <v>0</v>
      </c>
      <c r="D2144" s="18">
        <f>(D2143-INT(D2143))*24</f>
        <v>0</v>
      </c>
      <c r="E2144" s="18">
        <f>(E2143-INT(E2143))*24</f>
        <v>0.49999999999999822</v>
      </c>
      <c r="F2144" s="18">
        <f>(F2143-INT(F2143))*24</f>
        <v>0.49999999999999956</v>
      </c>
      <c r="G2144" s="18">
        <f>(G2143-INT(G2143))*24</f>
        <v>0.49999999999999956</v>
      </c>
      <c r="H2144" s="18">
        <f t="shared" ref="H2144:M2144" si="1109">(H2143-INT(H2143))*24</f>
        <v>1.9999999999999942</v>
      </c>
      <c r="I2144" s="18">
        <f t="shared" si="1109"/>
        <v>4.4999999999999858</v>
      </c>
      <c r="J2144" s="18">
        <f t="shared" si="1109"/>
        <v>0</v>
      </c>
      <c r="K2144" s="18">
        <f t="shared" si="1109"/>
        <v>0</v>
      </c>
      <c r="L2144" s="18">
        <f t="shared" si="1109"/>
        <v>0.49999999999999956</v>
      </c>
      <c r="M2144" s="57">
        <f t="shared" si="1109"/>
        <v>0</v>
      </c>
      <c r="N2144" s="26">
        <f>SUM(A2144:M2144)</f>
        <v>8.4999999999999769</v>
      </c>
      <c r="O2144" s="24"/>
      <c r="P2144" s="24"/>
      <c r="Q2144" s="50"/>
      <c r="R2144" s="50"/>
      <c r="S2144" s="52"/>
    </row>
    <row r="2145" spans="1:19" ht="10.5" customHeight="1" thickBot="1" x14ac:dyDescent="0.25">
      <c r="A2145" s="27"/>
      <c r="B2145" s="19"/>
      <c r="C2145" s="19"/>
      <c r="D2145" s="20">
        <f>SUM(A2144:D2144)</f>
        <v>0</v>
      </c>
      <c r="E2145" s="20">
        <f t="shared" ref="E2145:M2145" si="1110">E2144</f>
        <v>0.49999999999999822</v>
      </c>
      <c r="F2145" s="20">
        <f t="shared" si="1110"/>
        <v>0.49999999999999956</v>
      </c>
      <c r="G2145" s="20">
        <f t="shared" si="1110"/>
        <v>0.49999999999999956</v>
      </c>
      <c r="H2145" s="20">
        <f t="shared" si="1110"/>
        <v>1.9999999999999942</v>
      </c>
      <c r="I2145" s="20">
        <f t="shared" si="1110"/>
        <v>4.4999999999999858</v>
      </c>
      <c r="J2145" s="20">
        <f t="shared" si="1110"/>
        <v>0</v>
      </c>
      <c r="K2145" s="20">
        <f t="shared" si="1110"/>
        <v>0</v>
      </c>
      <c r="L2145" s="20">
        <f t="shared" si="1110"/>
        <v>0.49999999999999956</v>
      </c>
      <c r="M2145" s="58">
        <f t="shared" si="1110"/>
        <v>0</v>
      </c>
      <c r="N2145" s="60">
        <f>S2145</f>
        <v>0.35416666666666569</v>
      </c>
      <c r="O2145" s="25"/>
      <c r="P2145" s="25"/>
      <c r="Q2145" s="51"/>
      <c r="R2145" s="51"/>
      <c r="S2145" s="54">
        <f>SUM(S2143:S2144)</f>
        <v>0.35416666666666569</v>
      </c>
    </row>
    <row r="2146" spans="1:19" ht="10.5" customHeight="1" thickBot="1" x14ac:dyDescent="0.25">
      <c r="A2146" s="39"/>
      <c r="B2146" s="40" t="s">
        <v>252</v>
      </c>
      <c r="C2146" s="40" t="s">
        <v>19</v>
      </c>
      <c r="D2146" s="40" t="s">
        <v>3</v>
      </c>
      <c r="E2146" s="59" t="s">
        <v>24</v>
      </c>
      <c r="F2146" s="40" t="s">
        <v>12</v>
      </c>
      <c r="G2146" s="39" t="s">
        <v>10</v>
      </c>
      <c r="H2146" s="39" t="s">
        <v>11</v>
      </c>
      <c r="I2146" s="39" t="s">
        <v>15</v>
      </c>
      <c r="J2146" s="39" t="s">
        <v>13</v>
      </c>
      <c r="K2146" s="39" t="s">
        <v>368</v>
      </c>
      <c r="L2146" s="39" t="s">
        <v>687</v>
      </c>
      <c r="M2146" s="59" t="s">
        <v>26</v>
      </c>
      <c r="N2146" s="56">
        <f>N2125+1</f>
        <v>43497</v>
      </c>
      <c r="O2146" s="4">
        <v>0.41666666666666669</v>
      </c>
      <c r="P2146" s="4">
        <f>O2146</f>
        <v>0.41666666666666669</v>
      </c>
      <c r="Q2146" s="47" t="s">
        <v>23</v>
      </c>
      <c r="R2146" s="86" t="s">
        <v>661</v>
      </c>
      <c r="S2146" s="5">
        <f t="shared" ref="S2146:S2161" si="1111">SUM(P2146-O2146)</f>
        <v>0</v>
      </c>
    </row>
    <row r="2147" spans="1:19" ht="10.5" customHeight="1" x14ac:dyDescent="0.2">
      <c r="B2147" s="16"/>
      <c r="C2147" s="16"/>
      <c r="D2147" s="16"/>
      <c r="E2147" s="16"/>
      <c r="F2147" s="16"/>
      <c r="G2147" s="16">
        <f t="shared" ref="G2147:G2153" si="1112">S2147</f>
        <v>2.0833333333333315E-2</v>
      </c>
      <c r="H2147" s="16"/>
      <c r="I2147" s="16"/>
      <c r="J2147" s="16"/>
      <c r="K2147" s="16"/>
      <c r="L2147" s="16"/>
      <c r="M2147" s="16"/>
      <c r="N2147" s="2">
        <f>N2146</f>
        <v>43497</v>
      </c>
      <c r="O2147" s="3">
        <f>SUM(P2146)</f>
        <v>0.41666666666666669</v>
      </c>
      <c r="P2147" s="4">
        <f>P2146+0.0208333333333333</f>
        <v>0.4375</v>
      </c>
      <c r="Q2147" s="176" t="s">
        <v>10</v>
      </c>
      <c r="R2147" s="86" t="s">
        <v>1123</v>
      </c>
      <c r="S2147" s="5">
        <f t="shared" si="1111"/>
        <v>2.0833333333333315E-2</v>
      </c>
    </row>
    <row r="2148" spans="1:19" ht="10.5" customHeight="1" x14ac:dyDescent="0.2">
      <c r="B2148" s="16"/>
      <c r="C2148" s="16"/>
      <c r="D2148" s="16"/>
      <c r="E2148" s="16"/>
      <c r="F2148" s="16"/>
      <c r="G2148" s="16">
        <f t="shared" si="1112"/>
        <v>2.0833333333333315E-2</v>
      </c>
      <c r="H2148" s="16"/>
      <c r="I2148" s="16"/>
      <c r="J2148" s="16"/>
      <c r="K2148" s="16"/>
      <c r="L2148" s="16"/>
      <c r="M2148" s="16"/>
      <c r="N2148" s="2">
        <f>N2146</f>
        <v>43497</v>
      </c>
      <c r="O2148" s="3">
        <f t="shared" ref="O2148:O2161" si="1113">SUM(P2147)</f>
        <v>0.4375</v>
      </c>
      <c r="P2148" s="4">
        <f t="shared" ref="P2148:P2161" si="1114">P2147+0.0208333333333333</f>
        <v>0.45833333333333331</v>
      </c>
      <c r="Q2148" s="176" t="s">
        <v>10</v>
      </c>
      <c r="R2148" s="86" t="s">
        <v>1123</v>
      </c>
      <c r="S2148" s="5">
        <f t="shared" si="1111"/>
        <v>2.0833333333333315E-2</v>
      </c>
    </row>
    <row r="2149" spans="1:19" ht="10.5" customHeight="1" x14ac:dyDescent="0.2">
      <c r="B2149" s="16"/>
      <c r="C2149" s="16"/>
      <c r="D2149" s="16"/>
      <c r="E2149" s="16"/>
      <c r="F2149" s="16"/>
      <c r="G2149" s="16">
        <f t="shared" si="1112"/>
        <v>2.0833333333333315E-2</v>
      </c>
      <c r="H2149" s="16"/>
      <c r="I2149" s="16"/>
      <c r="J2149" s="16"/>
      <c r="K2149" s="16"/>
      <c r="L2149" s="16"/>
      <c r="M2149" s="16"/>
      <c r="N2149" s="2">
        <f>N2146</f>
        <v>43497</v>
      </c>
      <c r="O2149" s="3">
        <f t="shared" si="1113"/>
        <v>0.45833333333333331</v>
      </c>
      <c r="P2149" s="4">
        <f t="shared" si="1114"/>
        <v>0.47916666666666663</v>
      </c>
      <c r="Q2149" s="176" t="s">
        <v>10</v>
      </c>
      <c r="R2149" s="86" t="s">
        <v>1123</v>
      </c>
      <c r="S2149" s="5">
        <f t="shared" si="1111"/>
        <v>2.0833333333333315E-2</v>
      </c>
    </row>
    <row r="2150" spans="1:19" ht="10.5" customHeight="1" x14ac:dyDescent="0.2">
      <c r="B2150" s="16"/>
      <c r="C2150" s="16"/>
      <c r="D2150" s="16"/>
      <c r="E2150" s="16"/>
      <c r="F2150" s="16"/>
      <c r="G2150" s="16">
        <f t="shared" si="1112"/>
        <v>2.0833333333333315E-2</v>
      </c>
      <c r="H2150" s="16"/>
      <c r="I2150" s="16"/>
      <c r="J2150" s="16"/>
      <c r="K2150" s="16"/>
      <c r="L2150" s="16"/>
      <c r="M2150" s="16"/>
      <c r="N2150" s="2">
        <f>N2146</f>
        <v>43497</v>
      </c>
      <c r="O2150" s="3">
        <f t="shared" si="1113"/>
        <v>0.47916666666666663</v>
      </c>
      <c r="P2150" s="4">
        <f t="shared" si="1114"/>
        <v>0.49999999999999994</v>
      </c>
      <c r="Q2150" s="176" t="s">
        <v>10</v>
      </c>
      <c r="R2150" s="86" t="s">
        <v>1123</v>
      </c>
      <c r="S2150" s="5">
        <f t="shared" si="1111"/>
        <v>2.0833333333333315E-2</v>
      </c>
    </row>
    <row r="2151" spans="1:19" ht="10.5" customHeight="1" x14ac:dyDescent="0.2">
      <c r="B2151" s="16"/>
      <c r="C2151" s="16"/>
      <c r="D2151" s="16"/>
      <c r="E2151" s="16"/>
      <c r="F2151" s="16"/>
      <c r="G2151" s="16">
        <f t="shared" si="1112"/>
        <v>2.0833333333333315E-2</v>
      </c>
      <c r="H2151" s="16"/>
      <c r="I2151" s="16"/>
      <c r="J2151" s="16"/>
      <c r="K2151" s="16"/>
      <c r="L2151" s="16"/>
      <c r="M2151" s="16"/>
      <c r="N2151" s="2">
        <f>N2146</f>
        <v>43497</v>
      </c>
      <c r="O2151" s="3">
        <f t="shared" si="1113"/>
        <v>0.49999999999999994</v>
      </c>
      <c r="P2151" s="4">
        <f t="shared" si="1114"/>
        <v>0.52083333333333326</v>
      </c>
      <c r="Q2151" s="176" t="s">
        <v>10</v>
      </c>
      <c r="R2151" s="86" t="s">
        <v>1123</v>
      </c>
      <c r="S2151" s="5">
        <f t="shared" si="1111"/>
        <v>2.0833333333333315E-2</v>
      </c>
    </row>
    <row r="2152" spans="1:19" ht="10.5" customHeight="1" x14ac:dyDescent="0.2">
      <c r="B2152" s="16"/>
      <c r="C2152" s="16"/>
      <c r="D2152" s="16"/>
      <c r="E2152" s="16"/>
      <c r="F2152" s="16"/>
      <c r="G2152" s="16">
        <f t="shared" si="1112"/>
        <v>2.0833333333333259E-2</v>
      </c>
      <c r="H2152" s="16"/>
      <c r="I2152" s="16"/>
      <c r="J2152" s="16"/>
      <c r="K2152" s="16"/>
      <c r="L2152" s="16"/>
      <c r="M2152" s="16"/>
      <c r="N2152" s="2">
        <f>N2146</f>
        <v>43497</v>
      </c>
      <c r="O2152" s="3">
        <f t="shared" si="1113"/>
        <v>0.52083333333333326</v>
      </c>
      <c r="P2152" s="4">
        <f t="shared" si="1114"/>
        <v>0.54166666666666652</v>
      </c>
      <c r="Q2152" s="176" t="s">
        <v>10</v>
      </c>
      <c r="R2152" s="86" t="s">
        <v>1123</v>
      </c>
      <c r="S2152" s="5">
        <f t="shared" si="1111"/>
        <v>2.0833333333333259E-2</v>
      </c>
    </row>
    <row r="2153" spans="1:19" ht="10.5" customHeight="1" x14ac:dyDescent="0.2">
      <c r="B2153" s="16"/>
      <c r="C2153" s="16"/>
      <c r="D2153" s="16"/>
      <c r="E2153" s="16"/>
      <c r="F2153" s="16"/>
      <c r="G2153" s="16">
        <f t="shared" si="1112"/>
        <v>2.0833333333333259E-2</v>
      </c>
      <c r="H2153" s="16"/>
      <c r="I2153" s="16"/>
      <c r="J2153" s="16"/>
      <c r="K2153" s="16"/>
      <c r="L2153" s="16"/>
      <c r="M2153" s="16"/>
      <c r="N2153" s="2">
        <f>N2146</f>
        <v>43497</v>
      </c>
      <c r="O2153" s="3">
        <f t="shared" si="1113"/>
        <v>0.54166666666666652</v>
      </c>
      <c r="P2153" s="4">
        <f t="shared" si="1114"/>
        <v>0.56249999999999978</v>
      </c>
      <c r="Q2153" s="176" t="s">
        <v>10</v>
      </c>
      <c r="R2153" s="86" t="s">
        <v>1123</v>
      </c>
      <c r="S2153" s="5">
        <f t="shared" si="1111"/>
        <v>2.0833333333333259E-2</v>
      </c>
    </row>
    <row r="2154" spans="1:19" ht="10.5" customHeight="1" x14ac:dyDescent="0.2">
      <c r="B2154" s="16"/>
      <c r="C2154" s="16"/>
      <c r="D2154" s="16"/>
      <c r="E2154" s="16"/>
      <c r="F2154" s="16">
        <f t="shared" ref="F2154:F2159" si="1115">S2154</f>
        <v>2.0833333333333259E-2</v>
      </c>
      <c r="G2154" s="16"/>
      <c r="H2154" s="16"/>
      <c r="I2154" s="16"/>
      <c r="J2154" s="16"/>
      <c r="K2154" s="16"/>
      <c r="L2154" s="16"/>
      <c r="M2154" s="16"/>
      <c r="N2154" s="2">
        <f>N2146</f>
        <v>43497</v>
      </c>
      <c r="O2154" s="3">
        <f t="shared" si="1113"/>
        <v>0.56249999999999978</v>
      </c>
      <c r="P2154" s="4">
        <f t="shared" si="1114"/>
        <v>0.58333333333333304</v>
      </c>
      <c r="Q2154" s="176" t="s">
        <v>12</v>
      </c>
      <c r="R2154" s="86" t="s">
        <v>1162</v>
      </c>
      <c r="S2154" s="5">
        <f t="shared" si="1111"/>
        <v>2.0833333333333259E-2</v>
      </c>
    </row>
    <row r="2155" spans="1:19" ht="10.5" customHeight="1" x14ac:dyDescent="0.2">
      <c r="B2155" s="16"/>
      <c r="C2155" s="16"/>
      <c r="D2155" s="16"/>
      <c r="E2155" s="16"/>
      <c r="F2155" s="16">
        <f t="shared" si="1115"/>
        <v>2.0833333333333259E-2</v>
      </c>
      <c r="G2155" s="16"/>
      <c r="H2155" s="16"/>
      <c r="I2155" s="16"/>
      <c r="J2155" s="16"/>
      <c r="K2155" s="16"/>
      <c r="L2155" s="16"/>
      <c r="M2155" s="16"/>
      <c r="N2155" s="2">
        <f>N2146</f>
        <v>43497</v>
      </c>
      <c r="O2155" s="3">
        <f t="shared" si="1113"/>
        <v>0.58333333333333304</v>
      </c>
      <c r="P2155" s="4">
        <f t="shared" si="1114"/>
        <v>0.6041666666666663</v>
      </c>
      <c r="Q2155" s="176" t="s">
        <v>12</v>
      </c>
      <c r="R2155" s="86" t="s">
        <v>1158</v>
      </c>
      <c r="S2155" s="5">
        <f t="shared" si="1111"/>
        <v>2.0833333333333259E-2</v>
      </c>
    </row>
    <row r="2156" spans="1:19" ht="10.5" customHeight="1" x14ac:dyDescent="0.2">
      <c r="B2156" s="16"/>
      <c r="C2156" s="16"/>
      <c r="D2156" s="16"/>
      <c r="E2156" s="16"/>
      <c r="F2156" s="16">
        <f t="shared" si="1115"/>
        <v>2.0833333333333259E-2</v>
      </c>
      <c r="G2156" s="16"/>
      <c r="H2156" s="16"/>
      <c r="I2156" s="16"/>
      <c r="J2156" s="16"/>
      <c r="K2156" s="16"/>
      <c r="L2156" s="16"/>
      <c r="M2156" s="16"/>
      <c r="N2156" s="2">
        <f>N2146</f>
        <v>43497</v>
      </c>
      <c r="O2156" s="3">
        <f t="shared" si="1113"/>
        <v>0.6041666666666663</v>
      </c>
      <c r="P2156" s="4">
        <f t="shared" si="1114"/>
        <v>0.62499999999999956</v>
      </c>
      <c r="Q2156" s="176" t="s">
        <v>12</v>
      </c>
      <c r="R2156" s="86" t="s">
        <v>1156</v>
      </c>
      <c r="S2156" s="5">
        <f t="shared" si="1111"/>
        <v>2.0833333333333259E-2</v>
      </c>
    </row>
    <row r="2157" spans="1:19" ht="10.5" customHeight="1" x14ac:dyDescent="0.2">
      <c r="B2157" s="16"/>
      <c r="C2157" s="16"/>
      <c r="D2157" s="16"/>
      <c r="E2157" s="16"/>
      <c r="F2157" s="16">
        <f t="shared" si="1115"/>
        <v>2.0833333333333259E-2</v>
      </c>
      <c r="G2157" s="16"/>
      <c r="H2157" s="16"/>
      <c r="I2157" s="16"/>
      <c r="J2157" s="16"/>
      <c r="K2157" s="16"/>
      <c r="L2157" s="16"/>
      <c r="M2157" s="16"/>
      <c r="N2157" s="2">
        <f>N2146</f>
        <v>43497</v>
      </c>
      <c r="O2157" s="3">
        <f t="shared" si="1113"/>
        <v>0.62499999999999956</v>
      </c>
      <c r="P2157" s="4">
        <f t="shared" si="1114"/>
        <v>0.64583333333333282</v>
      </c>
      <c r="Q2157" s="176" t="s">
        <v>12</v>
      </c>
      <c r="R2157" s="86" t="s">
        <v>1154</v>
      </c>
      <c r="S2157" s="5">
        <f t="shared" si="1111"/>
        <v>2.0833333333333259E-2</v>
      </c>
    </row>
    <row r="2158" spans="1:19" ht="10.5" customHeight="1" x14ac:dyDescent="0.2">
      <c r="B2158" s="16"/>
      <c r="C2158" s="16"/>
      <c r="D2158" s="16"/>
      <c r="E2158" s="16"/>
      <c r="F2158" s="16">
        <f t="shared" si="1115"/>
        <v>2.0833333333333259E-2</v>
      </c>
      <c r="G2158" s="16"/>
      <c r="H2158" s="16"/>
      <c r="I2158" s="16"/>
      <c r="J2158" s="16"/>
      <c r="K2158" s="16"/>
      <c r="L2158" s="16"/>
      <c r="M2158" s="16"/>
      <c r="N2158" s="2">
        <f>N2146</f>
        <v>43497</v>
      </c>
      <c r="O2158" s="3">
        <f t="shared" si="1113"/>
        <v>0.64583333333333282</v>
      </c>
      <c r="P2158" s="4">
        <f t="shared" si="1114"/>
        <v>0.66666666666666607</v>
      </c>
      <c r="Q2158" s="176" t="s">
        <v>12</v>
      </c>
      <c r="R2158" s="86" t="s">
        <v>1153</v>
      </c>
      <c r="S2158" s="5">
        <f t="shared" si="1111"/>
        <v>2.0833333333333259E-2</v>
      </c>
    </row>
    <row r="2159" spans="1:19" ht="10.5" customHeight="1" x14ac:dyDescent="0.2">
      <c r="B2159" s="16"/>
      <c r="C2159" s="16"/>
      <c r="D2159" s="16"/>
      <c r="E2159" s="16"/>
      <c r="F2159" s="16">
        <f t="shared" si="1115"/>
        <v>2.0833333333333259E-2</v>
      </c>
      <c r="G2159" s="16"/>
      <c r="H2159" s="16"/>
      <c r="I2159" s="16"/>
      <c r="J2159" s="16"/>
      <c r="K2159" s="16"/>
      <c r="L2159" s="16"/>
      <c r="M2159" s="16"/>
      <c r="N2159" s="2">
        <f>N2146</f>
        <v>43497</v>
      </c>
      <c r="O2159" s="3">
        <f t="shared" si="1113"/>
        <v>0.66666666666666607</v>
      </c>
      <c r="P2159" s="4">
        <f t="shared" si="1114"/>
        <v>0.68749999999999933</v>
      </c>
      <c r="Q2159" s="176" t="s">
        <v>12</v>
      </c>
      <c r="R2159" s="86" t="s">
        <v>1151</v>
      </c>
      <c r="S2159" s="5">
        <f t="shared" si="1111"/>
        <v>2.0833333333333259E-2</v>
      </c>
    </row>
    <row r="2160" spans="1:19" ht="10.5" customHeight="1" x14ac:dyDescent="0.2">
      <c r="B2160" s="16"/>
      <c r="C2160" s="16"/>
      <c r="D2160" s="16"/>
      <c r="E2160" s="16"/>
      <c r="F2160" s="16"/>
      <c r="G2160" s="16">
        <f>S2160</f>
        <v>2.0833333333333259E-2</v>
      </c>
      <c r="H2160" s="16"/>
      <c r="I2160" s="16"/>
      <c r="J2160" s="16"/>
      <c r="K2160" s="16"/>
      <c r="L2160" s="16"/>
      <c r="M2160" s="16"/>
      <c r="N2160" s="2">
        <f>N2146</f>
        <v>43497</v>
      </c>
      <c r="O2160" s="3">
        <f t="shared" si="1113"/>
        <v>0.68749999999999933</v>
      </c>
      <c r="P2160" s="4">
        <f t="shared" si="1114"/>
        <v>0.70833333333333259</v>
      </c>
      <c r="Q2160" s="176" t="s">
        <v>10</v>
      </c>
      <c r="R2160" s="86" t="s">
        <v>1123</v>
      </c>
      <c r="S2160" s="5">
        <f t="shared" si="1111"/>
        <v>2.0833333333333259E-2</v>
      </c>
    </row>
    <row r="2161" spans="1:32" ht="10.5" customHeight="1" thickBot="1" x14ac:dyDescent="0.25">
      <c r="B2161" s="16"/>
      <c r="C2161" s="16"/>
      <c r="D2161" s="16"/>
      <c r="E2161" s="16"/>
      <c r="F2161" s="16"/>
      <c r="G2161" s="16">
        <f>S2161</f>
        <v>2.0833333333333259E-2</v>
      </c>
      <c r="H2161" s="16"/>
      <c r="I2161" s="16"/>
      <c r="J2161" s="16"/>
      <c r="K2161" s="16"/>
      <c r="L2161" s="16"/>
      <c r="M2161" s="16"/>
      <c r="N2161" s="2">
        <f>N2146</f>
        <v>43497</v>
      </c>
      <c r="O2161" s="3">
        <f t="shared" si="1113"/>
        <v>0.70833333333333259</v>
      </c>
      <c r="P2161" s="4">
        <f t="shared" si="1114"/>
        <v>0.72916666666666585</v>
      </c>
      <c r="Q2161" s="176" t="s">
        <v>10</v>
      </c>
      <c r="R2161" s="86" t="s">
        <v>1123</v>
      </c>
      <c r="S2161" s="5">
        <f t="shared" si="1111"/>
        <v>2.0833333333333259E-2</v>
      </c>
    </row>
    <row r="2162" spans="1:32" ht="10.5" customHeight="1" x14ac:dyDescent="0.2">
      <c r="A2162" s="17">
        <f t="shared" ref="A2162:M2162" si="1116">SUM(A2147:A2161)</f>
        <v>0</v>
      </c>
      <c r="B2162" s="17">
        <f t="shared" si="1116"/>
        <v>0</v>
      </c>
      <c r="C2162" s="17">
        <f t="shared" si="1116"/>
        <v>0</v>
      </c>
      <c r="D2162" s="17">
        <f t="shared" si="1116"/>
        <v>0</v>
      </c>
      <c r="E2162" s="17">
        <f t="shared" si="1116"/>
        <v>0</v>
      </c>
      <c r="F2162" s="17">
        <f t="shared" si="1116"/>
        <v>0.12499999999999956</v>
      </c>
      <c r="G2162" s="17">
        <f t="shared" si="1116"/>
        <v>0.18749999999999961</v>
      </c>
      <c r="H2162" s="17">
        <f t="shared" si="1116"/>
        <v>0</v>
      </c>
      <c r="I2162" s="17">
        <f t="shared" si="1116"/>
        <v>0</v>
      </c>
      <c r="J2162" s="17">
        <f t="shared" si="1116"/>
        <v>0</v>
      </c>
      <c r="K2162" s="17">
        <f t="shared" si="1116"/>
        <v>0</v>
      </c>
      <c r="L2162" s="17">
        <f t="shared" si="1116"/>
        <v>0</v>
      </c>
      <c r="M2162" s="17">
        <f t="shared" si="1116"/>
        <v>0</v>
      </c>
      <c r="N2162" s="150" t="b">
        <f>SUM(A2162:M2162) = S2162</f>
        <v>1</v>
      </c>
      <c r="O2162" s="155"/>
      <c r="P2162" s="7"/>
      <c r="Q2162" s="49"/>
      <c r="R2162" s="49"/>
      <c r="S2162" s="17">
        <f>SUM(S2147:S2161)</f>
        <v>0.31249999999999917</v>
      </c>
    </row>
    <row r="2163" spans="1:32" ht="10.5" customHeight="1" thickBot="1" x14ac:dyDescent="0.25">
      <c r="A2163" s="8">
        <f t="shared" ref="A2163:C2163" si="1117">(A2162-INT(A2162))*24</f>
        <v>0</v>
      </c>
      <c r="B2163" s="8">
        <f t="shared" si="1117"/>
        <v>0</v>
      </c>
      <c r="C2163" s="8">
        <f t="shared" si="1117"/>
        <v>0</v>
      </c>
      <c r="D2163" s="18">
        <f>(D2162-INT(D2162))*24</f>
        <v>0</v>
      </c>
      <c r="E2163" s="18">
        <f>(E2162-INT(E2162))*24</f>
        <v>0</v>
      </c>
      <c r="F2163" s="18">
        <f>(F2162-INT(F2162))*24</f>
        <v>2.9999999999999893</v>
      </c>
      <c r="G2163" s="18">
        <f>(G2162-INT(G2162))*24</f>
        <v>4.4999999999999911</v>
      </c>
      <c r="H2163" s="18">
        <f t="shared" ref="H2163:M2163" si="1118">(H2162-INT(H2162))*24</f>
        <v>0</v>
      </c>
      <c r="I2163" s="18">
        <f t="shared" si="1118"/>
        <v>0</v>
      </c>
      <c r="J2163" s="18">
        <f t="shared" si="1118"/>
        <v>0</v>
      </c>
      <c r="K2163" s="18">
        <f t="shared" si="1118"/>
        <v>0</v>
      </c>
      <c r="L2163" s="18">
        <f t="shared" si="1118"/>
        <v>0</v>
      </c>
      <c r="M2163" s="146">
        <f t="shared" si="1118"/>
        <v>0</v>
      </c>
      <c r="N2163" s="151">
        <f>SUM(A2163:M2163)</f>
        <v>7.4999999999999805</v>
      </c>
      <c r="O2163" s="153"/>
      <c r="P2163" s="50"/>
      <c r="Q2163" s="50"/>
      <c r="R2163" s="50"/>
      <c r="S2163" s="52"/>
    </row>
    <row r="2164" spans="1:32" ht="10.5" customHeight="1" thickBot="1" x14ac:dyDescent="0.25">
      <c r="A2164" s="15"/>
      <c r="B2164" s="11"/>
      <c r="C2164" s="11"/>
      <c r="D2164" s="20">
        <f>SUM(A2163:D2163)</f>
        <v>0</v>
      </c>
      <c r="E2164" s="20">
        <f t="shared" ref="E2164:M2164" si="1119">E2163</f>
        <v>0</v>
      </c>
      <c r="F2164" s="20">
        <f t="shared" si="1119"/>
        <v>2.9999999999999893</v>
      </c>
      <c r="G2164" s="20">
        <f t="shared" si="1119"/>
        <v>4.4999999999999911</v>
      </c>
      <c r="H2164" s="20">
        <f t="shared" si="1119"/>
        <v>0</v>
      </c>
      <c r="I2164" s="20">
        <f t="shared" si="1119"/>
        <v>0</v>
      </c>
      <c r="J2164" s="20">
        <f t="shared" si="1119"/>
        <v>0</v>
      </c>
      <c r="K2164" s="20">
        <f t="shared" si="1119"/>
        <v>0</v>
      </c>
      <c r="L2164" s="20">
        <f t="shared" si="1119"/>
        <v>0</v>
      </c>
      <c r="M2164" s="147">
        <f t="shared" si="1119"/>
        <v>0</v>
      </c>
      <c r="N2164" s="147" t="s">
        <v>17</v>
      </c>
      <c r="O2164" s="154">
        <f>SUM(S2040,S2047,S2076,S2099,S2162,S2122,S2143,S2162)</f>
        <v>2.3333333333333268</v>
      </c>
      <c r="P2164" s="159">
        <f>SUM(S2042,S2049,S2078,S2101,S2124,S2145,S2164)</f>
        <v>2.0208333333333277</v>
      </c>
      <c r="Q2164" s="51"/>
      <c r="R2164" s="51"/>
      <c r="S2164" s="54">
        <f>SUM(S2162:S2163)</f>
        <v>0.31249999999999917</v>
      </c>
    </row>
    <row r="2165" spans="1:32" ht="10.5" customHeight="1" x14ac:dyDescent="0.2">
      <c r="A2165" s="8">
        <f t="shared" ref="A2165:M2165" si="1120">SUM(A2041,A2048,A2077,A2100,A2163,A2123,A2144)</f>
        <v>0</v>
      </c>
      <c r="B2165" s="8">
        <f t="shared" si="1120"/>
        <v>0</v>
      </c>
      <c r="C2165" s="8">
        <f t="shared" si="1120"/>
        <v>0</v>
      </c>
      <c r="D2165" s="8">
        <f t="shared" si="1120"/>
        <v>0</v>
      </c>
      <c r="E2165" s="8">
        <f t="shared" si="1120"/>
        <v>0.99999999999999778</v>
      </c>
      <c r="F2165" s="8">
        <f t="shared" si="1120"/>
        <v>3.4999999999999889</v>
      </c>
      <c r="G2165" s="8">
        <f t="shared" si="1120"/>
        <v>17.499999999999957</v>
      </c>
      <c r="H2165" s="8">
        <f t="shared" si="1120"/>
        <v>3.4999999999999916</v>
      </c>
      <c r="I2165" s="8">
        <f t="shared" si="1120"/>
        <v>8.4999999999999751</v>
      </c>
      <c r="J2165" s="8">
        <f t="shared" si="1120"/>
        <v>0</v>
      </c>
      <c r="K2165" s="8">
        <f t="shared" si="1120"/>
        <v>0</v>
      </c>
      <c r="L2165" s="8">
        <f t="shared" si="1120"/>
        <v>14.499999999999956</v>
      </c>
      <c r="M2165" s="8">
        <f t="shared" si="1120"/>
        <v>0</v>
      </c>
      <c r="N2165" s="157">
        <f>SUM(S2041,S2048,S2077,S2100,S2163,S2123, S2144, S2163)</f>
        <v>0</v>
      </c>
      <c r="O2165" s="160">
        <f>SUM(A2165:M2165)</f>
        <v>48.499999999999872</v>
      </c>
      <c r="P2165" s="161">
        <f>SUM(O2164)+N2165</f>
        <v>2.3333333333333268</v>
      </c>
      <c r="Q2165" s="22"/>
      <c r="R2165" s="22"/>
      <c r="S2165" s="21"/>
    </row>
    <row r="2166" spans="1:32" ht="10.5" customHeight="1" thickBot="1" x14ac:dyDescent="0.25">
      <c r="A2166" s="10"/>
      <c r="B2166" s="11"/>
      <c r="C2166" s="11"/>
      <c r="D2166" s="11">
        <f>SUM(A2165:D2165)</f>
        <v>0</v>
      </c>
      <c r="E2166" s="32">
        <f t="shared" ref="E2166:M2166" si="1121">E2165</f>
        <v>0.99999999999999778</v>
      </c>
      <c r="F2166" s="32">
        <f t="shared" si="1121"/>
        <v>3.4999999999999889</v>
      </c>
      <c r="G2166" s="32">
        <f t="shared" si="1121"/>
        <v>17.499999999999957</v>
      </c>
      <c r="H2166" s="32">
        <f t="shared" si="1121"/>
        <v>3.4999999999999916</v>
      </c>
      <c r="I2166" s="32">
        <f t="shared" si="1121"/>
        <v>8.4999999999999751</v>
      </c>
      <c r="J2166" s="32">
        <f t="shared" si="1121"/>
        <v>0</v>
      </c>
      <c r="K2166" s="32">
        <f t="shared" si="1121"/>
        <v>0</v>
      </c>
      <c r="L2166" s="32">
        <f t="shared" si="1121"/>
        <v>14.499999999999956</v>
      </c>
      <c r="M2166" s="149">
        <f t="shared" si="1121"/>
        <v>0</v>
      </c>
      <c r="N2166" s="158">
        <f>IF(SUM(O2165-37.5)&gt;0,SUM(O2165-37.5),0)</f>
        <v>10.999999999999872</v>
      </c>
      <c r="O2166" s="162">
        <f>SUM(A2166:M2166)</f>
        <v>48.499999999999872</v>
      </c>
      <c r="P2166" s="152">
        <f>(O2164)*24</f>
        <v>55.999999999999844</v>
      </c>
      <c r="Q2166" s="22"/>
      <c r="R2166" s="22"/>
      <c r="S2166" s="34" t="b">
        <f>O2166=P2166</f>
        <v>0</v>
      </c>
    </row>
    <row r="2168" spans="1:32" ht="10.5" customHeight="1" x14ac:dyDescent="0.2">
      <c r="A2168" s="28">
        <f>WEEKNUM(G2168)</f>
        <v>6</v>
      </c>
      <c r="B2168" s="43" t="s">
        <v>4</v>
      </c>
      <c r="C2168" s="178">
        <f>SUM(N2170)-2</f>
        <v>43496</v>
      </c>
      <c r="D2168" s="178"/>
      <c r="E2168" s="29"/>
      <c r="F2168" s="29" t="s">
        <v>5</v>
      </c>
      <c r="G2168" s="178">
        <f>SUM(C2168+6)</f>
        <v>43502</v>
      </c>
      <c r="H2168" s="178"/>
      <c r="I2168" s="29"/>
      <c r="J2168" s="45"/>
      <c r="K2168" s="45"/>
      <c r="L2168" s="29"/>
      <c r="M2168" s="33"/>
      <c r="N2168" s="30" t="s">
        <v>6</v>
      </c>
      <c r="O2168" s="30" t="s">
        <v>7</v>
      </c>
      <c r="P2168" s="31" t="s">
        <v>9</v>
      </c>
      <c r="Q2168" s="48" t="s">
        <v>14</v>
      </c>
      <c r="R2168" s="30" t="s">
        <v>8</v>
      </c>
      <c r="S2168" s="30" t="s">
        <v>1</v>
      </c>
    </row>
    <row r="2169" spans="1:32" ht="10.5" customHeight="1" thickBot="1" x14ac:dyDescent="0.25">
      <c r="B2169" s="102">
        <f t="shared" ref="B2169:F2169" si="1122">B2166 +B2034</f>
        <v>0</v>
      </c>
      <c r="C2169" s="102">
        <f t="shared" si="1122"/>
        <v>0</v>
      </c>
      <c r="D2169" s="102">
        <f t="shared" si="1122"/>
        <v>102.99999999999977</v>
      </c>
      <c r="E2169" s="102">
        <f t="shared" si="1122"/>
        <v>4.9999999999999902</v>
      </c>
      <c r="F2169" s="102">
        <f t="shared" si="1122"/>
        <v>14.999999999999954</v>
      </c>
      <c r="G2169" s="102">
        <f>G2166 +G2034</f>
        <v>244.49999999999932</v>
      </c>
      <c r="H2169" s="102">
        <f t="shared" ref="H2169:M2169" si="1123">H2166 +H2034</f>
        <v>20.499999999999947</v>
      </c>
      <c r="I2169" s="102">
        <f t="shared" si="1123"/>
        <v>123.49999999999966</v>
      </c>
      <c r="J2169" s="102">
        <f t="shared" si="1123"/>
        <v>123.99999999999969</v>
      </c>
      <c r="K2169" s="102">
        <f t="shared" si="1123"/>
        <v>50.999999999999844</v>
      </c>
      <c r="L2169" s="102">
        <f t="shared" si="1123"/>
        <v>74.999999999999801</v>
      </c>
      <c r="M2169" s="102">
        <f t="shared" si="1123"/>
        <v>0</v>
      </c>
      <c r="N2169" s="53"/>
      <c r="S2169" s="5" t="s">
        <v>56</v>
      </c>
      <c r="T2169" s="173" t="s">
        <v>1186</v>
      </c>
      <c r="U2169" s="102">
        <v>0</v>
      </c>
      <c r="V2169" s="102">
        <v>0</v>
      </c>
      <c r="W2169" s="102">
        <v>102.99999999999977</v>
      </c>
      <c r="X2169" s="102">
        <v>4.9999999999999902</v>
      </c>
      <c r="Y2169" s="102">
        <v>14.999999999999954</v>
      </c>
      <c r="Z2169" s="102">
        <v>244.49999999999932</v>
      </c>
      <c r="AA2169" s="102">
        <v>20.499999999999947</v>
      </c>
      <c r="AB2169" s="102">
        <v>123.49999999999966</v>
      </c>
      <c r="AC2169" s="102">
        <v>123.99999999999969</v>
      </c>
      <c r="AD2169" s="102">
        <v>50.999999999999844</v>
      </c>
      <c r="AE2169" s="102">
        <v>74.999999999999801</v>
      </c>
      <c r="AF2169" s="102">
        <v>0</v>
      </c>
    </row>
    <row r="2170" spans="1:32" ht="10.5" customHeight="1" thickBot="1" x14ac:dyDescent="0.25">
      <c r="A2170" s="39"/>
      <c r="B2170" s="40" t="s">
        <v>252</v>
      </c>
      <c r="C2170" s="40" t="s">
        <v>19</v>
      </c>
      <c r="D2170" s="40" t="s">
        <v>3</v>
      </c>
      <c r="E2170" s="59" t="s">
        <v>24</v>
      </c>
      <c r="F2170" s="40" t="s">
        <v>12</v>
      </c>
      <c r="G2170" s="39" t="s">
        <v>10</v>
      </c>
      <c r="H2170" s="39" t="s">
        <v>11</v>
      </c>
      <c r="I2170" s="39" t="s">
        <v>15</v>
      </c>
      <c r="J2170" s="39" t="s">
        <v>13</v>
      </c>
      <c r="K2170" s="39" t="s">
        <v>368</v>
      </c>
      <c r="L2170" s="39" t="s">
        <v>687</v>
      </c>
      <c r="M2170" s="59" t="s">
        <v>26</v>
      </c>
      <c r="N2170" s="56">
        <f>N2146+1</f>
        <v>43498</v>
      </c>
      <c r="O2170" s="4">
        <v>0.64583333333333337</v>
      </c>
      <c r="P2170" s="4">
        <f>O2170</f>
        <v>0.64583333333333337</v>
      </c>
      <c r="Q2170" s="47" t="s">
        <v>23</v>
      </c>
      <c r="R2170" s="86" t="s">
        <v>661</v>
      </c>
      <c r="S2170" s="5" t="s">
        <v>56</v>
      </c>
      <c r="T2170" s="173" t="s">
        <v>1187</v>
      </c>
      <c r="U2170" s="174">
        <f>B2169</f>
        <v>0</v>
      </c>
      <c r="V2170" s="174">
        <f t="shared" ref="V2170:AF2170" si="1124">C2169</f>
        <v>0</v>
      </c>
      <c r="W2170" s="174">
        <f t="shared" si="1124"/>
        <v>102.99999999999977</v>
      </c>
      <c r="X2170" s="174">
        <f t="shared" si="1124"/>
        <v>4.9999999999999902</v>
      </c>
      <c r="Y2170" s="174">
        <f t="shared" si="1124"/>
        <v>14.999999999999954</v>
      </c>
      <c r="Z2170" s="174">
        <f t="shared" si="1124"/>
        <v>244.49999999999932</v>
      </c>
      <c r="AA2170" s="174">
        <f t="shared" si="1124"/>
        <v>20.499999999999947</v>
      </c>
      <c r="AB2170" s="174">
        <f t="shared" si="1124"/>
        <v>123.49999999999966</v>
      </c>
      <c r="AC2170" s="174">
        <f t="shared" si="1124"/>
        <v>123.99999999999969</v>
      </c>
      <c r="AD2170" s="174">
        <f t="shared" si="1124"/>
        <v>50.999999999999844</v>
      </c>
      <c r="AE2170" s="174">
        <f t="shared" si="1124"/>
        <v>74.999999999999801</v>
      </c>
      <c r="AF2170" s="174">
        <f t="shared" si="1124"/>
        <v>0</v>
      </c>
    </row>
    <row r="2171" spans="1:32" ht="10.5" customHeight="1" x14ac:dyDescent="0.2">
      <c r="B2171" s="16"/>
      <c r="C2171" s="13"/>
      <c r="D2171" s="13"/>
      <c r="E2171" s="16"/>
      <c r="F2171" s="13"/>
      <c r="G2171" s="16">
        <f>S2171</f>
        <v>2.0833333333333259E-2</v>
      </c>
      <c r="H2171" s="16"/>
      <c r="I2171" s="16"/>
      <c r="J2171" s="16"/>
      <c r="L2171" s="179"/>
      <c r="M2171" s="16"/>
      <c r="N2171" s="2">
        <f>N2170</f>
        <v>43498</v>
      </c>
      <c r="O2171" s="5">
        <f t="shared" ref="O2171:O2174" si="1125">SUM(P2170)</f>
        <v>0.64583333333333337</v>
      </c>
      <c r="P2171" s="4">
        <f t="shared" ref="P2171:P2174" si="1126">P2170+0.0208333333333333</f>
        <v>0.66666666666666663</v>
      </c>
      <c r="Q2171" s="176" t="s">
        <v>10</v>
      </c>
      <c r="R2171" s="86" t="s">
        <v>1123</v>
      </c>
      <c r="S2171" s="5">
        <f>SUM(P2171-O2171)</f>
        <v>2.0833333333333259E-2</v>
      </c>
      <c r="T2171" s="173" t="s">
        <v>1188</v>
      </c>
      <c r="U2171" s="175">
        <f>U2169-U2170</f>
        <v>0</v>
      </c>
      <c r="V2171" s="175">
        <f t="shared" ref="V2171:AF2171" si="1127">V2169-V2170</f>
        <v>0</v>
      </c>
      <c r="W2171" s="175">
        <f t="shared" si="1127"/>
        <v>0</v>
      </c>
      <c r="X2171" s="175">
        <f t="shared" si="1127"/>
        <v>0</v>
      </c>
      <c r="Y2171" s="175">
        <f t="shared" si="1127"/>
        <v>0</v>
      </c>
      <c r="Z2171" s="175">
        <f t="shared" si="1127"/>
        <v>0</v>
      </c>
      <c r="AA2171" s="175">
        <f t="shared" si="1127"/>
        <v>0</v>
      </c>
      <c r="AB2171" s="175">
        <f t="shared" si="1127"/>
        <v>0</v>
      </c>
      <c r="AC2171" s="175">
        <f t="shared" si="1127"/>
        <v>0</v>
      </c>
      <c r="AD2171" s="175">
        <f t="shared" si="1127"/>
        <v>0</v>
      </c>
      <c r="AE2171" s="175">
        <f t="shared" si="1127"/>
        <v>0</v>
      </c>
      <c r="AF2171" s="175">
        <f t="shared" si="1127"/>
        <v>0</v>
      </c>
    </row>
    <row r="2172" spans="1:32" ht="10.5" customHeight="1" x14ac:dyDescent="0.2">
      <c r="B2172" s="16"/>
      <c r="C2172" s="13"/>
      <c r="D2172" s="16"/>
      <c r="E2172" s="16"/>
      <c r="F2172" s="13"/>
      <c r="G2172" s="16">
        <f>S2172</f>
        <v>2.0833333333333259E-2</v>
      </c>
      <c r="H2172" s="16"/>
      <c r="I2172" s="16"/>
      <c r="J2172" s="16"/>
      <c r="K2172" s="16"/>
      <c r="L2172" s="179"/>
      <c r="M2172" s="16"/>
      <c r="N2172" s="2">
        <f>N2170</f>
        <v>43498</v>
      </c>
      <c r="O2172" s="5">
        <f t="shared" si="1125"/>
        <v>0.66666666666666663</v>
      </c>
      <c r="P2172" s="4">
        <f t="shared" si="1126"/>
        <v>0.68749999999999989</v>
      </c>
      <c r="Q2172" s="176" t="s">
        <v>10</v>
      </c>
      <c r="R2172" s="86" t="s">
        <v>1123</v>
      </c>
      <c r="S2172" s="5">
        <f>SUM(P2172-O2172)</f>
        <v>2.0833333333333259E-2</v>
      </c>
    </row>
    <row r="2173" spans="1:32" ht="10.5" customHeight="1" x14ac:dyDescent="0.2">
      <c r="B2173" s="16"/>
      <c r="C2173" s="13"/>
      <c r="D2173" s="16"/>
      <c r="E2173" s="16"/>
      <c r="F2173" s="16"/>
      <c r="G2173" s="16">
        <f>S2173</f>
        <v>2.0833333333333259E-2</v>
      </c>
      <c r="H2173" s="16"/>
      <c r="I2173" s="16"/>
      <c r="J2173" s="16"/>
      <c r="K2173" s="16"/>
      <c r="L2173" s="179"/>
      <c r="M2173" s="16"/>
      <c r="N2173" s="2">
        <f>N2170</f>
        <v>43498</v>
      </c>
      <c r="O2173" s="5">
        <f t="shared" si="1125"/>
        <v>0.68749999999999989</v>
      </c>
      <c r="P2173" s="4">
        <f t="shared" si="1126"/>
        <v>0.70833333333333315</v>
      </c>
      <c r="Q2173" s="176" t="s">
        <v>10</v>
      </c>
      <c r="R2173" s="86" t="s">
        <v>1123</v>
      </c>
      <c r="S2173" s="5">
        <f>SUM(P2173-O2173)</f>
        <v>2.0833333333333259E-2</v>
      </c>
    </row>
    <row r="2174" spans="1:32" ht="10.5" customHeight="1" thickBot="1" x14ac:dyDescent="0.25">
      <c r="B2174" s="16"/>
      <c r="C2174" s="13"/>
      <c r="D2174" s="16"/>
      <c r="E2174" s="16"/>
      <c r="F2174" s="16"/>
      <c r="G2174" s="16">
        <f>S2174</f>
        <v>2.0833333333333259E-2</v>
      </c>
      <c r="H2174" s="16"/>
      <c r="I2174" s="16"/>
      <c r="J2174" s="16"/>
      <c r="K2174" s="16"/>
      <c r="L2174" s="179"/>
      <c r="M2174" s="16"/>
      <c r="N2174" s="2">
        <f>N2170</f>
        <v>43498</v>
      </c>
      <c r="O2174" s="5">
        <f t="shared" si="1125"/>
        <v>0.70833333333333315</v>
      </c>
      <c r="P2174" s="4">
        <f t="shared" si="1126"/>
        <v>0.72916666666666641</v>
      </c>
      <c r="Q2174" s="176" t="s">
        <v>10</v>
      </c>
      <c r="R2174" s="86" t="s">
        <v>1123</v>
      </c>
      <c r="S2174" s="5">
        <f>SUM(P2174-O2174)</f>
        <v>2.0833333333333259E-2</v>
      </c>
    </row>
    <row r="2175" spans="1:32" ht="10.5" customHeight="1" x14ac:dyDescent="0.2">
      <c r="A2175" s="17">
        <f>SUM(A2171:A2174)</f>
        <v>0</v>
      </c>
      <c r="B2175" s="17">
        <f>SUM(B2171:B2174)</f>
        <v>0</v>
      </c>
      <c r="C2175" s="17">
        <f>SUM(C2171:C2174)</f>
        <v>0</v>
      </c>
      <c r="D2175" s="17">
        <f>SUM(D2171:D2174)</f>
        <v>0</v>
      </c>
      <c r="E2175" s="17">
        <f>SUM(E2171:E2174)</f>
        <v>0</v>
      </c>
      <c r="F2175" s="17">
        <f>SUM(F2171:F2174)</f>
        <v>0</v>
      </c>
      <c r="G2175" s="17">
        <f>SUM(G2171:G2174)</f>
        <v>8.3333333333333037E-2</v>
      </c>
      <c r="H2175" s="17">
        <f>SUM(H2171:H2174)</f>
        <v>0</v>
      </c>
      <c r="I2175" s="17">
        <f>SUM(I2171:I2174)</f>
        <v>0</v>
      </c>
      <c r="J2175" s="17">
        <f>SUM(J2171:J2174)</f>
        <v>0</v>
      </c>
      <c r="K2175" s="17">
        <f>SUM(K2171:K2174)</f>
        <v>0</v>
      </c>
      <c r="L2175" s="17">
        <f>SUM(L2171:L2174)</f>
        <v>0</v>
      </c>
      <c r="M2175" s="17">
        <f>SUM(M2171:M2174)</f>
        <v>0</v>
      </c>
      <c r="N2175" s="55" t="b">
        <f>SUM(A2175:M2175) = S2175</f>
        <v>1</v>
      </c>
      <c r="O2175" s="23"/>
      <c r="P2175" s="23"/>
      <c r="Q2175" s="49"/>
      <c r="R2175" s="49"/>
      <c r="S2175" s="17">
        <f>SUM(S2171:S2174)</f>
        <v>8.3333333333333037E-2</v>
      </c>
    </row>
    <row r="2176" spans="1:32" ht="10.5" customHeight="1" x14ac:dyDescent="0.2">
      <c r="A2176" s="18">
        <f t="shared" ref="A2176:E2176" si="1128">(A2175-INT(A2175))*24</f>
        <v>0</v>
      </c>
      <c r="B2176" s="18">
        <f t="shared" si="1128"/>
        <v>0</v>
      </c>
      <c r="C2176" s="18">
        <f t="shared" si="1128"/>
        <v>0</v>
      </c>
      <c r="D2176" s="18">
        <f t="shared" si="1128"/>
        <v>0</v>
      </c>
      <c r="E2176" s="18">
        <f t="shared" si="1128"/>
        <v>0</v>
      </c>
      <c r="F2176" s="18">
        <f>(F2175-INT(F2175))*24</f>
        <v>0</v>
      </c>
      <c r="G2176" s="18">
        <f>(G2175-INT(G2175))*24</f>
        <v>1.9999999999999929</v>
      </c>
      <c r="H2176" s="18">
        <f>(H2175-INT(H2175))*24</f>
        <v>0</v>
      </c>
      <c r="I2176" s="18">
        <f>(I2175-INT(I2175))*24</f>
        <v>0</v>
      </c>
      <c r="J2176" s="18">
        <f t="shared" ref="J2176" si="1129">(J2175-INT(J2175))*24</f>
        <v>0</v>
      </c>
      <c r="K2176" s="18"/>
      <c r="L2176" s="18">
        <f t="shared" ref="L2176:M2176" si="1130">(L2175-INT(L2175))*24</f>
        <v>0</v>
      </c>
      <c r="M2176" s="57">
        <f t="shared" si="1130"/>
        <v>0</v>
      </c>
      <c r="N2176" s="26">
        <f>SUM(A2176:M2176)</f>
        <v>1.9999999999999929</v>
      </c>
      <c r="O2176" s="24"/>
      <c r="P2176" s="24"/>
      <c r="Q2176" s="50"/>
      <c r="R2176" s="50"/>
      <c r="S2176" s="52"/>
    </row>
    <row r="2177" spans="1:19" ht="10.5" customHeight="1" thickBot="1" x14ac:dyDescent="0.25">
      <c r="A2177" s="27"/>
      <c r="B2177" s="19"/>
      <c r="C2177" s="19"/>
      <c r="D2177" s="20">
        <f>SUM(A2176:D2176)</f>
        <v>0</v>
      </c>
      <c r="E2177" s="20">
        <f t="shared" ref="E2177:J2177" si="1131">E2176</f>
        <v>0</v>
      </c>
      <c r="F2177" s="20">
        <f t="shared" si="1131"/>
        <v>0</v>
      </c>
      <c r="G2177" s="20">
        <f t="shared" si="1131"/>
        <v>1.9999999999999929</v>
      </c>
      <c r="H2177" s="20">
        <f t="shared" si="1131"/>
        <v>0</v>
      </c>
      <c r="I2177" s="20">
        <f t="shared" si="1131"/>
        <v>0</v>
      </c>
      <c r="J2177" s="20">
        <f t="shared" si="1131"/>
        <v>0</v>
      </c>
      <c r="K2177" s="20"/>
      <c r="L2177" s="20">
        <f t="shared" ref="L2177:M2177" si="1132">L2176</f>
        <v>0</v>
      </c>
      <c r="M2177" s="58">
        <f t="shared" si="1132"/>
        <v>0</v>
      </c>
      <c r="N2177" s="60">
        <f>S2177</f>
        <v>8.3333333333333037E-2</v>
      </c>
      <c r="O2177" s="25"/>
      <c r="P2177" s="25"/>
      <c r="Q2177" s="51"/>
      <c r="R2177" s="51"/>
      <c r="S2177" s="54">
        <f>SUM(S2175:S2176)</f>
        <v>8.3333333333333037E-2</v>
      </c>
    </row>
    <row r="2178" spans="1:19" ht="10.5" customHeight="1" thickBot="1" x14ac:dyDescent="0.25">
      <c r="A2178" s="39"/>
      <c r="B2178" s="40" t="s">
        <v>252</v>
      </c>
      <c r="C2178" s="40" t="s">
        <v>19</v>
      </c>
      <c r="D2178" s="40" t="s">
        <v>3</v>
      </c>
      <c r="E2178" s="59" t="s">
        <v>24</v>
      </c>
      <c r="F2178" s="40" t="s">
        <v>12</v>
      </c>
      <c r="G2178" s="39" t="s">
        <v>10</v>
      </c>
      <c r="H2178" s="39" t="s">
        <v>11</v>
      </c>
      <c r="I2178" s="39" t="s">
        <v>15</v>
      </c>
      <c r="J2178" s="39" t="s">
        <v>13</v>
      </c>
      <c r="K2178" s="39" t="s">
        <v>368</v>
      </c>
      <c r="L2178" s="39" t="s">
        <v>687</v>
      </c>
      <c r="M2178" s="59" t="s">
        <v>26</v>
      </c>
      <c r="N2178" s="56">
        <f>N2170+1</f>
        <v>43499</v>
      </c>
      <c r="O2178" s="4">
        <v>0.64583333333333337</v>
      </c>
      <c r="P2178" s="4">
        <f>O2178</f>
        <v>0.64583333333333337</v>
      </c>
      <c r="Q2178" s="47" t="s">
        <v>23</v>
      </c>
      <c r="R2178" s="86" t="s">
        <v>661</v>
      </c>
      <c r="S2178" s="5" t="s">
        <v>56</v>
      </c>
    </row>
    <row r="2179" spans="1:19" ht="10.5" customHeight="1" x14ac:dyDescent="0.2">
      <c r="B2179" s="16"/>
      <c r="C2179" s="13"/>
      <c r="D2179" s="16"/>
      <c r="E2179" s="16"/>
      <c r="F2179" s="13"/>
      <c r="G2179" s="16">
        <f>S2179</f>
        <v>2.0833333333333259E-2</v>
      </c>
      <c r="H2179" s="16"/>
      <c r="I2179" s="16"/>
      <c r="J2179" s="16"/>
      <c r="L2179" s="16"/>
      <c r="M2179" s="16"/>
      <c r="N2179" s="2">
        <f>N2178</f>
        <v>43499</v>
      </c>
      <c r="O2179" s="5">
        <f t="shared" ref="O2179:O2180" si="1133">SUM(P2178)</f>
        <v>0.64583333333333337</v>
      </c>
      <c r="P2179" s="4">
        <f t="shared" ref="P2179:P2181" si="1134">P2178+0.0208333333333333</f>
        <v>0.66666666666666663</v>
      </c>
      <c r="Q2179" s="176" t="s">
        <v>10</v>
      </c>
      <c r="R2179" s="86" t="s">
        <v>1123</v>
      </c>
      <c r="S2179" s="5">
        <f>SUM(P2179-O2179)</f>
        <v>2.0833333333333259E-2</v>
      </c>
    </row>
    <row r="2180" spans="1:19" ht="10.5" customHeight="1" x14ac:dyDescent="0.2">
      <c r="B2180" s="16"/>
      <c r="C2180" s="16"/>
      <c r="D2180" s="16"/>
      <c r="E2180" s="16"/>
      <c r="F2180" s="16"/>
      <c r="G2180" s="16">
        <f>S2180</f>
        <v>2.0833333333333259E-2</v>
      </c>
      <c r="H2180" s="16"/>
      <c r="I2180" s="16"/>
      <c r="J2180" s="16"/>
      <c r="K2180" s="16"/>
      <c r="L2180" s="16"/>
      <c r="M2180" s="16"/>
      <c r="N2180" s="2">
        <f>N2178</f>
        <v>43499</v>
      </c>
      <c r="O2180" s="5">
        <f t="shared" si="1133"/>
        <v>0.66666666666666663</v>
      </c>
      <c r="P2180" s="4">
        <f t="shared" si="1134"/>
        <v>0.68749999999999989</v>
      </c>
      <c r="Q2180" s="176" t="s">
        <v>10</v>
      </c>
      <c r="R2180" s="86" t="s">
        <v>1123</v>
      </c>
      <c r="S2180" s="5">
        <f>SUM(P2180-O2180)</f>
        <v>2.0833333333333259E-2</v>
      </c>
    </row>
    <row r="2181" spans="1:19" ht="10.5" customHeight="1" thickBot="1" x14ac:dyDescent="0.25">
      <c r="B2181" s="16"/>
      <c r="C2181" s="13"/>
      <c r="D2181" s="16"/>
      <c r="E2181" s="16"/>
      <c r="F2181" s="13"/>
      <c r="G2181" s="16">
        <f>S2181</f>
        <v>2.0833333333333259E-2</v>
      </c>
      <c r="H2181" s="16"/>
      <c r="I2181" s="16"/>
      <c r="J2181" s="16"/>
      <c r="K2181" s="16"/>
      <c r="L2181" s="16"/>
      <c r="M2181" s="13"/>
      <c r="N2181" s="2">
        <f>N2178</f>
        <v>43499</v>
      </c>
      <c r="O2181" s="5">
        <f t="shared" ref="O2181" si="1135">SUM(P2180)</f>
        <v>0.68749999999999989</v>
      </c>
      <c r="P2181" s="4">
        <f t="shared" si="1134"/>
        <v>0.70833333333333315</v>
      </c>
      <c r="Q2181" s="176" t="s">
        <v>10</v>
      </c>
      <c r="R2181" s="86" t="s">
        <v>1123</v>
      </c>
      <c r="S2181" s="5">
        <f>SUM(P2181-O2181)</f>
        <v>2.0833333333333259E-2</v>
      </c>
    </row>
    <row r="2182" spans="1:19" ht="10.5" customHeight="1" x14ac:dyDescent="0.2">
      <c r="A2182" s="17">
        <f>SUM(A2179:A2181)</f>
        <v>0</v>
      </c>
      <c r="B2182" s="17">
        <f>SUM(B2179:B2181)</f>
        <v>0</v>
      </c>
      <c r="C2182" s="17">
        <f>SUM(C2179:C2181)</f>
        <v>0</v>
      </c>
      <c r="D2182" s="17">
        <f>SUM(D2179:D2181)</f>
        <v>0</v>
      </c>
      <c r="E2182" s="17">
        <f>SUM(E2179:E2181)</f>
        <v>0</v>
      </c>
      <c r="F2182" s="17">
        <f>SUM(F2179:F2181)</f>
        <v>0</v>
      </c>
      <c r="G2182" s="17">
        <f>SUM(G2179:G2181)</f>
        <v>6.2499999999999778E-2</v>
      </c>
      <c r="H2182" s="17">
        <f>SUM(H2179:H2181)</f>
        <v>0</v>
      </c>
      <c r="I2182" s="17">
        <f>SUM(I2179:I2181)</f>
        <v>0</v>
      </c>
      <c r="J2182" s="17">
        <f>SUM(J2179:J2181)</f>
        <v>0</v>
      </c>
      <c r="K2182" s="17">
        <f>SUM(K2179:K2181)</f>
        <v>0</v>
      </c>
      <c r="L2182" s="17">
        <f>SUM(L2179:L2181)</f>
        <v>0</v>
      </c>
      <c r="M2182" s="17">
        <f>SUM(M2179:M2181)</f>
        <v>0</v>
      </c>
      <c r="N2182" s="55" t="b">
        <f>SUM(A2182:M2182) = S2182</f>
        <v>1</v>
      </c>
      <c r="O2182" s="23"/>
      <c r="P2182" s="23"/>
      <c r="Q2182" s="49"/>
      <c r="R2182" s="49"/>
      <c r="S2182" s="17">
        <f>SUM(S2179:S2181)</f>
        <v>6.2499999999999778E-2</v>
      </c>
    </row>
    <row r="2183" spans="1:19" ht="10.5" customHeight="1" x14ac:dyDescent="0.2">
      <c r="A2183" s="18">
        <f t="shared" ref="A2183:E2183" si="1136">(A2182-INT(A2182))*24</f>
        <v>0</v>
      </c>
      <c r="B2183" s="18">
        <f t="shared" si="1136"/>
        <v>0</v>
      </c>
      <c r="C2183" s="18">
        <f t="shared" si="1136"/>
        <v>0</v>
      </c>
      <c r="D2183" s="18">
        <f t="shared" si="1136"/>
        <v>0</v>
      </c>
      <c r="E2183" s="18">
        <f t="shared" si="1136"/>
        <v>0</v>
      </c>
      <c r="F2183" s="18">
        <f>(F2182-INT(F2182))*24</f>
        <v>0</v>
      </c>
      <c r="G2183" s="18">
        <f>(G2182-INT(G2182))*24</f>
        <v>1.4999999999999947</v>
      </c>
      <c r="H2183" s="18">
        <f>(H2182-INT(H2182))*24</f>
        <v>0</v>
      </c>
      <c r="I2183" s="18">
        <f>(I2182-INT(I2182))*24</f>
        <v>0</v>
      </c>
      <c r="J2183" s="18">
        <f t="shared" ref="J2183:M2183" si="1137">(J2182-INT(J2182))*24</f>
        <v>0</v>
      </c>
      <c r="K2183" s="18">
        <f t="shared" si="1137"/>
        <v>0</v>
      </c>
      <c r="L2183" s="18">
        <f t="shared" si="1137"/>
        <v>0</v>
      </c>
      <c r="M2183" s="57">
        <f t="shared" si="1137"/>
        <v>0</v>
      </c>
      <c r="N2183" s="26">
        <f>SUM(A2183:M2183)</f>
        <v>1.4999999999999947</v>
      </c>
      <c r="O2183" s="24"/>
      <c r="P2183" s="24"/>
      <c r="Q2183" s="50"/>
      <c r="R2183" s="50"/>
      <c r="S2183" s="52"/>
    </row>
    <row r="2184" spans="1:19" ht="10.5" customHeight="1" thickBot="1" x14ac:dyDescent="0.25">
      <c r="A2184" s="27"/>
      <c r="B2184" s="19"/>
      <c r="C2184" s="19"/>
      <c r="D2184" s="20">
        <f>SUM(A2183:D2183)</f>
        <v>0</v>
      </c>
      <c r="E2184" s="20">
        <f t="shared" ref="E2184:M2184" si="1138">E2183</f>
        <v>0</v>
      </c>
      <c r="F2184" s="20">
        <f t="shared" si="1138"/>
        <v>0</v>
      </c>
      <c r="G2184" s="20">
        <f t="shared" si="1138"/>
        <v>1.4999999999999947</v>
      </c>
      <c r="H2184" s="20">
        <f t="shared" si="1138"/>
        <v>0</v>
      </c>
      <c r="I2184" s="20">
        <f t="shared" si="1138"/>
        <v>0</v>
      </c>
      <c r="J2184" s="20">
        <f t="shared" si="1138"/>
        <v>0</v>
      </c>
      <c r="K2184" s="20">
        <f t="shared" si="1138"/>
        <v>0</v>
      </c>
      <c r="L2184" s="20">
        <f t="shared" si="1138"/>
        <v>0</v>
      </c>
      <c r="M2184" s="58">
        <f t="shared" si="1138"/>
        <v>0</v>
      </c>
      <c r="N2184" s="60">
        <f>S2184</f>
        <v>6.2499999999999778E-2</v>
      </c>
      <c r="O2184" s="25"/>
      <c r="P2184" s="25"/>
      <c r="Q2184" s="51"/>
      <c r="R2184" s="51"/>
      <c r="S2184" s="54">
        <f>SUM(S2182:S2183)</f>
        <v>6.2499999999999778E-2</v>
      </c>
    </row>
    <row r="2185" spans="1:19" ht="10.5" customHeight="1" thickBot="1" x14ac:dyDescent="0.25">
      <c r="A2185" s="39"/>
      <c r="B2185" s="40" t="s">
        <v>252</v>
      </c>
      <c r="C2185" s="40" t="s">
        <v>19</v>
      </c>
      <c r="D2185" s="40" t="s">
        <v>3</v>
      </c>
      <c r="E2185" s="59" t="s">
        <v>24</v>
      </c>
      <c r="F2185" s="40" t="s">
        <v>12</v>
      </c>
      <c r="G2185" s="39" t="s">
        <v>10</v>
      </c>
      <c r="H2185" s="39" t="s">
        <v>11</v>
      </c>
      <c r="I2185" s="39" t="s">
        <v>15</v>
      </c>
      <c r="J2185" s="39" t="s">
        <v>13</v>
      </c>
      <c r="K2185" s="39" t="s">
        <v>368</v>
      </c>
      <c r="L2185" s="39" t="s">
        <v>687</v>
      </c>
      <c r="M2185" s="59" t="s">
        <v>26</v>
      </c>
      <c r="N2185" s="56">
        <f>N2178+1</f>
        <v>43500</v>
      </c>
      <c r="O2185" s="4">
        <v>0.39583333333333331</v>
      </c>
      <c r="P2185" s="4">
        <f>O2185</f>
        <v>0.39583333333333331</v>
      </c>
      <c r="Q2185" s="47" t="s">
        <v>23</v>
      </c>
      <c r="R2185" s="86" t="s">
        <v>870</v>
      </c>
      <c r="S2185" s="5">
        <f t="shared" ref="S2185" si="1139">SUM(P2185-O2185)</f>
        <v>0</v>
      </c>
    </row>
    <row r="2186" spans="1:19" ht="10.5" customHeight="1" x14ac:dyDescent="0.2">
      <c r="B2186" s="16"/>
      <c r="C2186" s="13"/>
      <c r="D2186" s="16"/>
      <c r="E2186" s="16"/>
      <c r="F2186" s="16">
        <f>S2186</f>
        <v>2.0833333333333315E-2</v>
      </c>
      <c r="G2186" s="16"/>
      <c r="H2186" s="16"/>
      <c r="I2186" s="16"/>
      <c r="J2186" s="16"/>
      <c r="M2186" s="16"/>
      <c r="N2186" s="2">
        <f>N2185</f>
        <v>43500</v>
      </c>
      <c r="O2186" s="5">
        <f t="shared" ref="O2186:O2204" si="1140">SUM(P2185)</f>
        <v>0.39583333333333331</v>
      </c>
      <c r="P2186" s="4">
        <f t="shared" ref="P2186:P2204" si="1141">P2185+0.0208333333333333</f>
        <v>0.41666666666666663</v>
      </c>
      <c r="Q2186" s="176" t="s">
        <v>12</v>
      </c>
      <c r="R2186" s="6" t="s">
        <v>1163</v>
      </c>
      <c r="S2186" s="5">
        <f t="shared" ref="S2186:S2191" si="1142">SUM(P2186-O2186)</f>
        <v>2.0833333333333315E-2</v>
      </c>
    </row>
    <row r="2187" spans="1:19" ht="10.5" customHeight="1" x14ac:dyDescent="0.2">
      <c r="A2187" s="16"/>
      <c r="B2187" s="16"/>
      <c r="C2187" s="16"/>
      <c r="D2187" s="16"/>
      <c r="E2187" s="16"/>
      <c r="F2187" s="16"/>
      <c r="G2187" s="16"/>
      <c r="H2187" s="16"/>
      <c r="I2187" s="16"/>
      <c r="J2187" s="16"/>
      <c r="K2187" s="16"/>
      <c r="L2187" s="16">
        <f>S2187</f>
        <v>2.0833333333333315E-2</v>
      </c>
      <c r="M2187" s="16"/>
      <c r="N2187" s="2">
        <f>N2185</f>
        <v>43500</v>
      </c>
      <c r="O2187" s="5">
        <f t="shared" si="1140"/>
        <v>0.41666666666666663</v>
      </c>
      <c r="P2187" s="4">
        <f t="shared" si="1141"/>
        <v>0.43749999999999994</v>
      </c>
      <c r="Q2187" s="176" t="s">
        <v>687</v>
      </c>
      <c r="R2187" s="86" t="s">
        <v>1164</v>
      </c>
      <c r="S2187" s="5">
        <f t="shared" si="1142"/>
        <v>2.0833333333333315E-2</v>
      </c>
    </row>
    <row r="2188" spans="1:19" ht="10.5" customHeight="1" x14ac:dyDescent="0.2">
      <c r="A2188" s="16"/>
      <c r="B2188" s="16"/>
      <c r="C2188" s="16"/>
      <c r="D2188" s="16"/>
      <c r="E2188" s="16"/>
      <c r="F2188" s="16">
        <f>S2188</f>
        <v>2.0833333333333315E-2</v>
      </c>
      <c r="G2188" s="16"/>
      <c r="H2188" s="16"/>
      <c r="I2188" s="16"/>
      <c r="J2188" s="16"/>
      <c r="K2188" s="16"/>
      <c r="L2188" s="16"/>
      <c r="M2188" s="16"/>
      <c r="N2188" s="2">
        <f>N2185</f>
        <v>43500</v>
      </c>
      <c r="O2188" s="5">
        <f t="shared" si="1140"/>
        <v>0.43749999999999994</v>
      </c>
      <c r="P2188" s="4">
        <f t="shared" si="1141"/>
        <v>0.45833333333333326</v>
      </c>
      <c r="Q2188" s="176" t="s">
        <v>12</v>
      </c>
      <c r="R2188" s="86" t="s">
        <v>628</v>
      </c>
      <c r="S2188" s="5">
        <f t="shared" si="1142"/>
        <v>2.0833333333333315E-2</v>
      </c>
    </row>
    <row r="2189" spans="1:19" ht="10.5" customHeight="1" x14ac:dyDescent="0.2">
      <c r="A2189" s="16"/>
      <c r="B2189" s="16"/>
      <c r="C2189" s="16"/>
      <c r="D2189" s="16"/>
      <c r="E2189" s="16"/>
      <c r="F2189" s="16"/>
      <c r="G2189" s="16">
        <f>S2189</f>
        <v>2.0833333333333315E-2</v>
      </c>
      <c r="H2189" s="16"/>
      <c r="I2189" s="16"/>
      <c r="J2189" s="16"/>
      <c r="K2189" s="16"/>
      <c r="L2189" s="16"/>
      <c r="M2189" s="16"/>
      <c r="N2189" s="2">
        <f>N2185</f>
        <v>43500</v>
      </c>
      <c r="O2189" s="5">
        <f t="shared" si="1140"/>
        <v>0.45833333333333326</v>
      </c>
      <c r="P2189" s="4">
        <f t="shared" si="1141"/>
        <v>0.47916666666666657</v>
      </c>
      <c r="Q2189" s="176" t="s">
        <v>10</v>
      </c>
      <c r="R2189" s="86" t="s">
        <v>1173</v>
      </c>
      <c r="S2189" s="5">
        <f t="shared" si="1142"/>
        <v>2.0833333333333315E-2</v>
      </c>
    </row>
    <row r="2190" spans="1:19" ht="10.5" customHeight="1" x14ac:dyDescent="0.2">
      <c r="A2190" s="16"/>
      <c r="B2190" s="16"/>
      <c r="C2190" s="16"/>
      <c r="D2190" s="16"/>
      <c r="E2190" s="16"/>
      <c r="F2190" s="16"/>
      <c r="G2190" s="16">
        <f>S2190</f>
        <v>2.0833333333333315E-2</v>
      </c>
      <c r="H2190" s="16"/>
      <c r="I2190" s="16"/>
      <c r="J2190" s="16"/>
      <c r="K2190" s="16"/>
      <c r="L2190" s="16"/>
      <c r="M2190" s="16"/>
      <c r="N2190" s="2">
        <f>N2185</f>
        <v>43500</v>
      </c>
      <c r="O2190" s="5">
        <f t="shared" si="1140"/>
        <v>0.47916666666666657</v>
      </c>
      <c r="P2190" s="4">
        <f t="shared" si="1141"/>
        <v>0.49999999999999989</v>
      </c>
      <c r="Q2190" s="176" t="s">
        <v>10</v>
      </c>
      <c r="R2190" s="86" t="s">
        <v>1177</v>
      </c>
      <c r="S2190" s="5">
        <f t="shared" si="1142"/>
        <v>2.0833333333333315E-2</v>
      </c>
    </row>
    <row r="2191" spans="1:19" ht="10.5" customHeight="1" x14ac:dyDescent="0.2">
      <c r="A2191" s="16"/>
      <c r="B2191" s="16"/>
      <c r="C2191" s="16"/>
      <c r="D2191" s="16"/>
      <c r="E2191" s="16"/>
      <c r="F2191" s="16"/>
      <c r="G2191" s="16">
        <f>S2191</f>
        <v>2.0833333333333259E-2</v>
      </c>
      <c r="H2191" s="16"/>
      <c r="I2191" s="16"/>
      <c r="J2191" s="16"/>
      <c r="K2191" s="16"/>
      <c r="L2191" s="16"/>
      <c r="M2191" s="16"/>
      <c r="N2191" s="2">
        <f>N2185</f>
        <v>43500</v>
      </c>
      <c r="O2191" s="5">
        <f t="shared" si="1140"/>
        <v>0.49999999999999989</v>
      </c>
      <c r="P2191" s="4">
        <f t="shared" si="1141"/>
        <v>0.52083333333333315</v>
      </c>
      <c r="Q2191" s="176" t="s">
        <v>10</v>
      </c>
      <c r="R2191" s="86" t="s">
        <v>1173</v>
      </c>
      <c r="S2191" s="5">
        <f t="shared" si="1142"/>
        <v>2.0833333333333259E-2</v>
      </c>
    </row>
    <row r="2192" spans="1:19" ht="10.5" customHeight="1" x14ac:dyDescent="0.2">
      <c r="A2192" s="16"/>
      <c r="B2192" s="16"/>
      <c r="C2192" s="16"/>
      <c r="D2192" s="16"/>
      <c r="E2192" s="13"/>
      <c r="F2192" s="16">
        <f>S2192</f>
        <v>2.0833333333333259E-2</v>
      </c>
      <c r="G2192" s="16"/>
      <c r="H2192" s="16"/>
      <c r="I2192" s="16"/>
      <c r="J2192" s="16"/>
      <c r="K2192" s="16"/>
      <c r="L2192" s="16"/>
      <c r="M2192" s="16"/>
      <c r="N2192" s="2">
        <f>N2185</f>
        <v>43500</v>
      </c>
      <c r="O2192" s="5">
        <f t="shared" si="1140"/>
        <v>0.52083333333333315</v>
      </c>
      <c r="P2192" s="4">
        <f t="shared" si="1141"/>
        <v>0.54166666666666641</v>
      </c>
      <c r="Q2192" s="176" t="s">
        <v>12</v>
      </c>
      <c r="R2192" s="14" t="s">
        <v>1171</v>
      </c>
      <c r="S2192" s="5">
        <f>SUM(P2192-O2192)</f>
        <v>2.0833333333333259E-2</v>
      </c>
    </row>
    <row r="2193" spans="1:19" ht="10.5" customHeight="1" x14ac:dyDescent="0.2">
      <c r="A2193" s="16"/>
      <c r="B2193" s="16"/>
      <c r="C2193" s="16"/>
      <c r="D2193" s="16"/>
      <c r="E2193" s="13"/>
      <c r="F2193" s="16">
        <f>S2193</f>
        <v>2.0833333333333259E-2</v>
      </c>
      <c r="G2193" s="16"/>
      <c r="H2193" s="16"/>
      <c r="I2193" s="16"/>
      <c r="J2193" s="16"/>
      <c r="K2193" s="16"/>
      <c r="L2193" s="16"/>
      <c r="M2193" s="16"/>
      <c r="N2193" s="2">
        <f>N2185</f>
        <v>43500</v>
      </c>
      <c r="O2193" s="5">
        <f t="shared" si="1140"/>
        <v>0.54166666666666641</v>
      </c>
      <c r="P2193" s="4">
        <f t="shared" si="1141"/>
        <v>0.56249999999999967</v>
      </c>
      <c r="Q2193" s="176" t="s">
        <v>12</v>
      </c>
      <c r="R2193" s="86" t="s">
        <v>628</v>
      </c>
      <c r="S2193" s="5">
        <f>SUM(P2193-O2193)</f>
        <v>2.0833333333333259E-2</v>
      </c>
    </row>
    <row r="2194" spans="1:19" ht="10.5" customHeight="1" x14ac:dyDescent="0.2">
      <c r="A2194" s="16"/>
      <c r="B2194" s="16"/>
      <c r="C2194" s="16"/>
      <c r="D2194" s="16"/>
      <c r="E2194" s="13"/>
      <c r="F2194" s="16">
        <f>S2194</f>
        <v>2.0833333333333259E-2</v>
      </c>
      <c r="G2194" s="16"/>
      <c r="H2194" s="16"/>
      <c r="I2194" s="16"/>
      <c r="J2194" s="16"/>
      <c r="K2194" s="16"/>
      <c r="L2194" s="16"/>
      <c r="M2194" s="16"/>
      <c r="N2194" s="2">
        <f>N2185</f>
        <v>43500</v>
      </c>
      <c r="O2194" s="5">
        <f t="shared" si="1140"/>
        <v>0.56249999999999967</v>
      </c>
      <c r="P2194" s="4">
        <f t="shared" si="1141"/>
        <v>0.58333333333333293</v>
      </c>
      <c r="Q2194" s="176" t="s">
        <v>12</v>
      </c>
      <c r="R2194" s="86" t="s">
        <v>628</v>
      </c>
      <c r="S2194" s="5">
        <f t="shared" ref="S2194:S2200" si="1143">SUM(P2194-O2194)</f>
        <v>2.0833333333333259E-2</v>
      </c>
    </row>
    <row r="2195" spans="1:19" ht="10.5" customHeight="1" x14ac:dyDescent="0.2">
      <c r="A2195" s="16"/>
      <c r="B2195" s="16"/>
      <c r="C2195" s="16"/>
      <c r="D2195" s="16"/>
      <c r="E2195" s="16"/>
      <c r="F2195" s="16">
        <f>S2195</f>
        <v>2.0833333333333259E-2</v>
      </c>
      <c r="G2195" s="16"/>
      <c r="H2195" s="16"/>
      <c r="I2195" s="16"/>
      <c r="J2195" s="16"/>
      <c r="K2195" s="16"/>
      <c r="L2195" s="16"/>
      <c r="M2195" s="16"/>
      <c r="N2195" s="2">
        <f>N2185</f>
        <v>43500</v>
      </c>
      <c r="O2195" s="5">
        <f t="shared" si="1140"/>
        <v>0.58333333333333293</v>
      </c>
      <c r="P2195" s="4">
        <f t="shared" si="1141"/>
        <v>0.60416666666666619</v>
      </c>
      <c r="Q2195" s="176" t="s">
        <v>12</v>
      </c>
      <c r="R2195" s="86" t="s">
        <v>628</v>
      </c>
      <c r="S2195" s="5">
        <f t="shared" si="1143"/>
        <v>2.0833333333333259E-2</v>
      </c>
    </row>
    <row r="2196" spans="1:19" ht="10.5" customHeight="1" x14ac:dyDescent="0.2">
      <c r="A2196" s="16"/>
      <c r="B2196" s="16"/>
      <c r="C2196" s="16"/>
      <c r="D2196" s="16"/>
      <c r="E2196" s="16"/>
      <c r="F2196" s="16"/>
      <c r="G2196" s="16"/>
      <c r="H2196" s="16"/>
      <c r="I2196" s="16"/>
      <c r="J2196" s="16"/>
      <c r="K2196" s="16"/>
      <c r="L2196" s="16">
        <f>S2196</f>
        <v>2.0833333333333259E-2</v>
      </c>
      <c r="M2196" s="16"/>
      <c r="N2196" s="2">
        <f>N2185</f>
        <v>43500</v>
      </c>
      <c r="O2196" s="5">
        <f t="shared" si="1140"/>
        <v>0.60416666666666619</v>
      </c>
      <c r="P2196" s="4">
        <f t="shared" si="1141"/>
        <v>0.62499999999999944</v>
      </c>
      <c r="Q2196" s="176" t="s">
        <v>687</v>
      </c>
      <c r="R2196" s="86" t="s">
        <v>1183</v>
      </c>
      <c r="S2196" s="5">
        <f t="shared" si="1143"/>
        <v>2.0833333333333259E-2</v>
      </c>
    </row>
    <row r="2197" spans="1:19" ht="10.5" customHeight="1" x14ac:dyDescent="0.2">
      <c r="A2197" s="16"/>
      <c r="B2197" s="16"/>
      <c r="C2197" s="16"/>
      <c r="D2197" s="16"/>
      <c r="E2197" s="16"/>
      <c r="F2197" s="16"/>
      <c r="G2197" s="16"/>
      <c r="H2197" s="16"/>
      <c r="I2197" s="16"/>
      <c r="J2197" s="16"/>
      <c r="K2197" s="16"/>
      <c r="L2197" s="16">
        <f>S2197</f>
        <v>2.0833333333333259E-2</v>
      </c>
      <c r="M2197" s="16"/>
      <c r="N2197" s="2">
        <f>N2185</f>
        <v>43500</v>
      </c>
      <c r="O2197" s="5">
        <f t="shared" si="1140"/>
        <v>0.62499999999999944</v>
      </c>
      <c r="P2197" s="4">
        <f t="shared" si="1141"/>
        <v>0.6458333333333327</v>
      </c>
      <c r="Q2197" s="176" t="s">
        <v>687</v>
      </c>
      <c r="R2197" s="86" t="s">
        <v>1184</v>
      </c>
      <c r="S2197" s="5">
        <f t="shared" si="1143"/>
        <v>2.0833333333333259E-2</v>
      </c>
    </row>
    <row r="2198" spans="1:19" ht="10.5" customHeight="1" x14ac:dyDescent="0.2">
      <c r="B2198" s="16"/>
      <c r="C2198" s="16"/>
      <c r="D2198" s="16"/>
      <c r="E2198" s="16"/>
      <c r="F2198" s="16">
        <f>S2198</f>
        <v>2.0833333333333259E-2</v>
      </c>
      <c r="G2198" s="16"/>
      <c r="H2198" s="16"/>
      <c r="I2198" s="16"/>
      <c r="J2198" s="16"/>
      <c r="K2198" s="16"/>
      <c r="L2198" s="16"/>
      <c r="M2198" s="16"/>
      <c r="N2198" s="2">
        <f>N2185</f>
        <v>43500</v>
      </c>
      <c r="O2198" s="5">
        <f t="shared" si="1140"/>
        <v>0.6458333333333327</v>
      </c>
      <c r="P2198" s="4">
        <f t="shared" si="1141"/>
        <v>0.66666666666666596</v>
      </c>
      <c r="Q2198" s="176" t="s">
        <v>12</v>
      </c>
      <c r="R2198" s="86" t="s">
        <v>1165</v>
      </c>
      <c r="S2198" s="5">
        <f t="shared" si="1143"/>
        <v>2.0833333333333259E-2</v>
      </c>
    </row>
    <row r="2199" spans="1:19" ht="10.5" customHeight="1" x14ac:dyDescent="0.2">
      <c r="B2199" s="16"/>
      <c r="C2199" s="16"/>
      <c r="D2199" s="16"/>
      <c r="E2199" s="16"/>
      <c r="F2199" s="16">
        <f>S2199</f>
        <v>2.0833333333333259E-2</v>
      </c>
      <c r="G2199" s="16"/>
      <c r="H2199" s="16"/>
      <c r="I2199" s="16"/>
      <c r="J2199" s="16"/>
      <c r="K2199" s="16"/>
      <c r="L2199" s="16"/>
      <c r="M2199" s="16"/>
      <c r="N2199" s="2">
        <f>N2185</f>
        <v>43500</v>
      </c>
      <c r="O2199" s="5">
        <f t="shared" si="1140"/>
        <v>0.66666666666666596</v>
      </c>
      <c r="P2199" s="4">
        <f t="shared" si="1141"/>
        <v>0.68749999999999922</v>
      </c>
      <c r="Q2199" s="176" t="s">
        <v>12</v>
      </c>
      <c r="R2199" s="86" t="s">
        <v>1165</v>
      </c>
      <c r="S2199" s="5">
        <f t="shared" si="1143"/>
        <v>2.0833333333333259E-2</v>
      </c>
    </row>
    <row r="2200" spans="1:19" ht="10.5" customHeight="1" x14ac:dyDescent="0.2">
      <c r="B2200" s="16"/>
      <c r="C2200" s="16"/>
      <c r="D2200" s="16"/>
      <c r="E2200" s="16"/>
      <c r="F2200" s="16">
        <f>S2200</f>
        <v>2.0833333333333259E-2</v>
      </c>
      <c r="G2200" s="16"/>
      <c r="H2200" s="16"/>
      <c r="I2200" s="16"/>
      <c r="J2200" s="16"/>
      <c r="K2200" s="16"/>
      <c r="L2200" s="16"/>
      <c r="M2200" s="16"/>
      <c r="N2200" s="2">
        <f>N2185</f>
        <v>43500</v>
      </c>
      <c r="O2200" s="5">
        <f t="shared" si="1140"/>
        <v>0.68749999999999922</v>
      </c>
      <c r="P2200" s="4">
        <f t="shared" si="1141"/>
        <v>0.70833333333333248</v>
      </c>
      <c r="Q2200" s="176" t="s">
        <v>12</v>
      </c>
      <c r="R2200" s="86" t="s">
        <v>1165</v>
      </c>
      <c r="S2200" s="5">
        <f t="shared" si="1143"/>
        <v>2.0833333333333259E-2</v>
      </c>
    </row>
    <row r="2201" spans="1:19" ht="10.5" customHeight="1" x14ac:dyDescent="0.2">
      <c r="B2201" s="16"/>
      <c r="C2201" s="16"/>
      <c r="D2201" s="16"/>
      <c r="E2201" s="16"/>
      <c r="F2201" s="16"/>
      <c r="G2201" s="16"/>
      <c r="H2201" s="16"/>
      <c r="I2201" s="16"/>
      <c r="J2201" s="16"/>
      <c r="K2201" s="16"/>
      <c r="L2201" s="16">
        <f>S2201</f>
        <v>2.0833333333333259E-2</v>
      </c>
      <c r="M2201" s="16"/>
      <c r="N2201" s="2">
        <f>N2185</f>
        <v>43500</v>
      </c>
      <c r="O2201" s="5">
        <f t="shared" si="1140"/>
        <v>0.70833333333333248</v>
      </c>
      <c r="P2201" s="4">
        <f t="shared" si="1141"/>
        <v>0.72916666666666574</v>
      </c>
      <c r="Q2201" s="176" t="s">
        <v>687</v>
      </c>
      <c r="R2201" s="86" t="s">
        <v>1185</v>
      </c>
      <c r="S2201" s="5">
        <f>SUM(P2201-O2201)</f>
        <v>2.0833333333333259E-2</v>
      </c>
    </row>
    <row r="2202" spans="1:19" ht="10.5" customHeight="1" x14ac:dyDescent="0.2">
      <c r="B2202" s="16"/>
      <c r="C2202" s="16"/>
      <c r="D2202" s="16"/>
      <c r="E2202" s="16"/>
      <c r="F2202" s="16"/>
      <c r="G2202" s="16"/>
      <c r="H2202" s="16"/>
      <c r="I2202" s="16"/>
      <c r="J2202" s="16"/>
      <c r="K2202" s="16"/>
      <c r="L2202" s="16">
        <f>S2202</f>
        <v>2.0833333333333259E-2</v>
      </c>
      <c r="M2202" s="16"/>
      <c r="N2202" s="2">
        <f>N2185</f>
        <v>43500</v>
      </c>
      <c r="O2202" s="5">
        <f t="shared" si="1140"/>
        <v>0.72916666666666574</v>
      </c>
      <c r="P2202" s="4">
        <f t="shared" si="1141"/>
        <v>0.749999999999999</v>
      </c>
      <c r="Q2202" s="176" t="s">
        <v>687</v>
      </c>
      <c r="R2202" s="86" t="s">
        <v>1185</v>
      </c>
      <c r="S2202" s="5">
        <f>SUM(P2202-O2202)</f>
        <v>2.0833333333333259E-2</v>
      </c>
    </row>
    <row r="2203" spans="1:19" ht="10.5" customHeight="1" x14ac:dyDescent="0.2">
      <c r="B2203" s="16"/>
      <c r="C2203" s="16"/>
      <c r="D2203" s="16"/>
      <c r="E2203" s="16"/>
      <c r="F2203" s="16"/>
      <c r="G2203" s="16"/>
      <c r="H2203" s="16"/>
      <c r="I2203" s="16"/>
      <c r="J2203" s="16"/>
      <c r="K2203" s="16"/>
      <c r="L2203" s="16">
        <f>S2203</f>
        <v>2.0833333333333259E-2</v>
      </c>
      <c r="M2203" s="16"/>
      <c r="N2203" s="2">
        <f>N2185</f>
        <v>43500</v>
      </c>
      <c r="O2203" s="5">
        <f t="shared" si="1140"/>
        <v>0.749999999999999</v>
      </c>
      <c r="P2203" s="4">
        <f t="shared" si="1141"/>
        <v>0.77083333333333226</v>
      </c>
      <c r="Q2203" s="176" t="s">
        <v>687</v>
      </c>
      <c r="R2203" s="86" t="s">
        <v>1185</v>
      </c>
      <c r="S2203" s="5">
        <f t="shared" ref="S2203:S2204" si="1144">SUM(P2203-O2203)</f>
        <v>2.0833333333333259E-2</v>
      </c>
    </row>
    <row r="2204" spans="1:19" ht="10.5" customHeight="1" thickBot="1" x14ac:dyDescent="0.25">
      <c r="B2204" s="16">
        <f>S2204</f>
        <v>2.0833333333333259E-2</v>
      </c>
      <c r="C2204" s="16"/>
      <c r="D2204" s="16"/>
      <c r="E2204" s="16"/>
      <c r="F2204" s="16"/>
      <c r="G2204" s="16"/>
      <c r="H2204" s="16"/>
      <c r="I2204" s="16"/>
      <c r="J2204" s="16"/>
      <c r="K2204" s="16"/>
      <c r="L2204" s="16"/>
      <c r="M2204" s="16"/>
      <c r="N2204" s="2">
        <f>N2185</f>
        <v>43500</v>
      </c>
      <c r="O2204" s="5">
        <f t="shared" si="1140"/>
        <v>0.77083333333333226</v>
      </c>
      <c r="P2204" s="4">
        <f t="shared" si="1141"/>
        <v>0.79166666666666552</v>
      </c>
      <c r="Q2204" s="176" t="s">
        <v>252</v>
      </c>
      <c r="R2204" s="86" t="s">
        <v>1189</v>
      </c>
      <c r="S2204" s="5">
        <f t="shared" si="1144"/>
        <v>2.0833333333333259E-2</v>
      </c>
    </row>
    <row r="2205" spans="1:19" ht="10.5" customHeight="1" x14ac:dyDescent="0.2">
      <c r="A2205" s="17">
        <f>SUM(A2186:A2204)</f>
        <v>0</v>
      </c>
      <c r="B2205" s="17">
        <f>SUM(B2186:B2204)</f>
        <v>2.0833333333333259E-2</v>
      </c>
      <c r="C2205" s="17">
        <f>SUM(C2186:C2204)</f>
        <v>0</v>
      </c>
      <c r="D2205" s="17">
        <f>SUM(D2186:D2204)</f>
        <v>0</v>
      </c>
      <c r="E2205" s="17">
        <f>SUM(E2186:E2204)</f>
        <v>0</v>
      </c>
      <c r="F2205" s="17">
        <f>SUM(F2186:F2204)</f>
        <v>0.18749999999999944</v>
      </c>
      <c r="G2205" s="17">
        <f>SUM(G2186:G2204)</f>
        <v>6.2499999999999889E-2</v>
      </c>
      <c r="H2205" s="17">
        <f>SUM(H2186:H2204)</f>
        <v>0</v>
      </c>
      <c r="I2205" s="17">
        <f>SUM(I2186:I2204)</f>
        <v>0</v>
      </c>
      <c r="J2205" s="17">
        <f>SUM(J2186:J2204)</f>
        <v>0</v>
      </c>
      <c r="K2205" s="17">
        <f>SUM(K2186:K2204)</f>
        <v>0</v>
      </c>
      <c r="L2205" s="17">
        <f>SUM(L2186:L2204)</f>
        <v>0.12499999999999961</v>
      </c>
      <c r="M2205" s="17">
        <f>SUM(M2186:M2204)</f>
        <v>0</v>
      </c>
      <c r="N2205" s="55" t="b">
        <f>SUM(A2205:M2205) = S2205</f>
        <v>1</v>
      </c>
      <c r="O2205" s="23"/>
      <c r="P2205" s="23"/>
      <c r="Q2205" s="49"/>
      <c r="R2205" s="49"/>
      <c r="S2205" s="17">
        <f>SUM(S2186:S2204)</f>
        <v>0.3958333333333322</v>
      </c>
    </row>
    <row r="2206" spans="1:19" ht="10.5" customHeight="1" x14ac:dyDescent="0.2">
      <c r="A2206" s="8">
        <f t="shared" ref="A2206:C2206" si="1145">(A2205-INT(A2205))*24</f>
        <v>0</v>
      </c>
      <c r="B2206" s="8">
        <f t="shared" si="1145"/>
        <v>0.49999999999999822</v>
      </c>
      <c r="C2206" s="8">
        <f t="shared" si="1145"/>
        <v>0</v>
      </c>
      <c r="D2206" s="18">
        <f>(D2205-INT(D2205))*24</f>
        <v>0</v>
      </c>
      <c r="E2206" s="18">
        <f>(E2205-INT(E2205))*24</f>
        <v>0</v>
      </c>
      <c r="F2206" s="18">
        <f>(F2205-INT(F2205))*24</f>
        <v>4.4999999999999867</v>
      </c>
      <c r="G2206" s="18">
        <f>(G2205-INT(G2205))*24</f>
        <v>1.4999999999999973</v>
      </c>
      <c r="H2206" s="18">
        <f t="shared" ref="H2206:M2206" si="1146">(H2205-INT(H2205))*24</f>
        <v>0</v>
      </c>
      <c r="I2206" s="18">
        <f t="shared" si="1146"/>
        <v>0</v>
      </c>
      <c r="J2206" s="18">
        <f t="shared" si="1146"/>
        <v>0</v>
      </c>
      <c r="K2206" s="18">
        <f t="shared" si="1146"/>
        <v>0</v>
      </c>
      <c r="L2206" s="18">
        <f t="shared" si="1146"/>
        <v>2.9999999999999907</v>
      </c>
      <c r="M2206" s="57">
        <f t="shared" si="1146"/>
        <v>0</v>
      </c>
      <c r="N2206" s="26">
        <f>SUM(A2206:M2206)</f>
        <v>9.4999999999999734</v>
      </c>
      <c r="O2206" s="9"/>
      <c r="P2206" s="9"/>
      <c r="Q2206" s="50"/>
      <c r="R2206" s="50"/>
      <c r="S2206" s="52"/>
    </row>
    <row r="2207" spans="1:19" ht="10.5" customHeight="1" thickBot="1" x14ac:dyDescent="0.25">
      <c r="A2207" s="15"/>
      <c r="B2207" s="11"/>
      <c r="C2207" s="11"/>
      <c r="D2207" s="20">
        <f>SUM(A2206:D2206)</f>
        <v>0.49999999999999822</v>
      </c>
      <c r="E2207" s="20">
        <f t="shared" ref="E2207:M2207" si="1147">E2206</f>
        <v>0</v>
      </c>
      <c r="F2207" s="20">
        <f t="shared" si="1147"/>
        <v>4.4999999999999867</v>
      </c>
      <c r="G2207" s="20">
        <f t="shared" si="1147"/>
        <v>1.4999999999999973</v>
      </c>
      <c r="H2207" s="20">
        <f t="shared" si="1147"/>
        <v>0</v>
      </c>
      <c r="I2207" s="20">
        <f t="shared" si="1147"/>
        <v>0</v>
      </c>
      <c r="J2207" s="20">
        <f t="shared" si="1147"/>
        <v>0</v>
      </c>
      <c r="K2207" s="20">
        <f t="shared" si="1147"/>
        <v>0</v>
      </c>
      <c r="L2207" s="20">
        <f t="shared" si="1147"/>
        <v>2.9999999999999907</v>
      </c>
      <c r="M2207" s="58">
        <f t="shared" si="1147"/>
        <v>0</v>
      </c>
      <c r="N2207" s="60">
        <f>S2207</f>
        <v>0.3958333333333322</v>
      </c>
      <c r="O2207" s="12"/>
      <c r="P2207" s="12"/>
      <c r="Q2207" s="51"/>
      <c r="R2207" s="51"/>
      <c r="S2207" s="54">
        <f>SUM(S2205:S2206)</f>
        <v>0.3958333333333322</v>
      </c>
    </row>
    <row r="2208" spans="1:19" ht="10.5" customHeight="1" thickBot="1" x14ac:dyDescent="0.25">
      <c r="A2208" s="39"/>
      <c r="B2208" s="40" t="s">
        <v>252</v>
      </c>
      <c r="C2208" s="40" t="s">
        <v>19</v>
      </c>
      <c r="D2208" s="40" t="s">
        <v>3</v>
      </c>
      <c r="E2208" s="59" t="s">
        <v>24</v>
      </c>
      <c r="F2208" s="40" t="s">
        <v>12</v>
      </c>
      <c r="G2208" s="39" t="s">
        <v>10</v>
      </c>
      <c r="H2208" s="39" t="s">
        <v>11</v>
      </c>
      <c r="I2208" s="39" t="s">
        <v>15</v>
      </c>
      <c r="J2208" s="39" t="s">
        <v>13</v>
      </c>
      <c r="K2208" s="39" t="s">
        <v>368</v>
      </c>
      <c r="L2208" s="39" t="s">
        <v>687</v>
      </c>
      <c r="M2208" s="59" t="s">
        <v>26</v>
      </c>
      <c r="N2208" s="56">
        <f>N2185+1</f>
        <v>43501</v>
      </c>
      <c r="O2208" s="4">
        <v>0.375</v>
      </c>
      <c r="P2208" s="4">
        <f>O2208</f>
        <v>0.375</v>
      </c>
      <c r="Q2208" s="47"/>
      <c r="R2208" s="86"/>
      <c r="S2208" s="5">
        <f t="shared" ref="S2208" si="1148">SUM(P2208-O2208)</f>
        <v>0</v>
      </c>
    </row>
    <row r="2209" spans="1:19" ht="10.5" customHeight="1" x14ac:dyDescent="0.2">
      <c r="B2209" s="16"/>
      <c r="C2209" s="13"/>
      <c r="D2209" s="16"/>
      <c r="E2209" s="16"/>
      <c r="F2209" s="16"/>
      <c r="G2209" s="16"/>
      <c r="H2209" s="16"/>
      <c r="I2209" s="16"/>
      <c r="J2209" s="16"/>
      <c r="L2209" s="16"/>
      <c r="M2209" s="16"/>
      <c r="N2209" s="2">
        <f>N2208</f>
        <v>43501</v>
      </c>
      <c r="O2209" s="5">
        <f t="shared" ref="O2209:O2227" si="1149">SUM(P2208)</f>
        <v>0.375</v>
      </c>
      <c r="P2209" s="4">
        <f t="shared" ref="P2209:P2227" si="1150">P2208+0.0208333333333333</f>
        <v>0.39583333333333331</v>
      </c>
      <c r="Q2209" s="176"/>
      <c r="R2209" s="6"/>
      <c r="S2209" s="5">
        <f t="shared" ref="S2209:S2211" si="1151">SUM(P2209-O2209)</f>
        <v>2.0833333333333315E-2</v>
      </c>
    </row>
    <row r="2210" spans="1:19" ht="10.5" customHeight="1" x14ac:dyDescent="0.2">
      <c r="B2210" s="16"/>
      <c r="C2210" s="13"/>
      <c r="D2210" s="16"/>
      <c r="E2210" s="16"/>
      <c r="F2210" s="16"/>
      <c r="G2210" s="16"/>
      <c r="H2210" s="16"/>
      <c r="I2210" s="16"/>
      <c r="J2210" s="16"/>
      <c r="K2210" s="16"/>
      <c r="L2210" s="16"/>
      <c r="M2210" s="16"/>
      <c r="N2210" s="2">
        <f>N2208</f>
        <v>43501</v>
      </c>
      <c r="O2210" s="5">
        <f t="shared" si="1149"/>
        <v>0.39583333333333331</v>
      </c>
      <c r="P2210" s="4">
        <f t="shared" si="1150"/>
        <v>0.41666666666666663</v>
      </c>
      <c r="Q2210" s="176"/>
      <c r="R2210" s="6"/>
      <c r="S2210" s="5">
        <f t="shared" si="1151"/>
        <v>2.0833333333333315E-2</v>
      </c>
    </row>
    <row r="2211" spans="1:19" ht="10.5" customHeight="1" x14ac:dyDescent="0.2">
      <c r="B2211" s="16"/>
      <c r="C2211" s="13"/>
      <c r="D2211" s="16"/>
      <c r="E2211" s="16"/>
      <c r="F2211" s="16"/>
      <c r="G2211" s="16"/>
      <c r="H2211" s="16"/>
      <c r="I2211" s="16"/>
      <c r="J2211" s="16"/>
      <c r="K2211" s="16"/>
      <c r="L2211" s="16"/>
      <c r="M2211" s="13"/>
      <c r="N2211" s="2">
        <f>N2208</f>
        <v>43501</v>
      </c>
      <c r="O2211" s="5">
        <f t="shared" si="1149"/>
        <v>0.41666666666666663</v>
      </c>
      <c r="P2211" s="4">
        <f t="shared" si="1150"/>
        <v>0.43749999999999994</v>
      </c>
      <c r="Q2211" s="176"/>
      <c r="R2211" s="6"/>
      <c r="S2211" s="5">
        <f t="shared" si="1151"/>
        <v>2.0833333333333315E-2</v>
      </c>
    </row>
    <row r="2212" spans="1:19" ht="10.5" customHeight="1" x14ac:dyDescent="0.2">
      <c r="B2212" s="16"/>
      <c r="C2212" s="16"/>
      <c r="D2212" s="16"/>
      <c r="E2212" s="16"/>
      <c r="F2212" s="16"/>
      <c r="G2212" s="16"/>
      <c r="H2212" s="16"/>
      <c r="I2212" s="16"/>
      <c r="J2212" s="16"/>
      <c r="K2212" s="16"/>
      <c r="L2212" s="16"/>
      <c r="M2212" s="16"/>
      <c r="N2212" s="2">
        <f>N2208</f>
        <v>43501</v>
      </c>
      <c r="O2212" s="5">
        <f t="shared" si="1149"/>
        <v>0.43749999999999994</v>
      </c>
      <c r="P2212" s="4">
        <f t="shared" si="1150"/>
        <v>0.45833333333333326</v>
      </c>
      <c r="Q2212" s="176"/>
      <c r="R2212" s="6"/>
      <c r="S2212" s="5">
        <f>SUM(P2212-O2212)</f>
        <v>2.0833333333333315E-2</v>
      </c>
    </row>
    <row r="2213" spans="1:19" ht="10.5" customHeight="1" x14ac:dyDescent="0.2">
      <c r="B2213" s="16"/>
      <c r="C2213" s="16"/>
      <c r="D2213" s="16"/>
      <c r="E2213" s="16"/>
      <c r="F2213" s="16"/>
      <c r="G2213" s="16"/>
      <c r="H2213" s="16"/>
      <c r="I2213" s="16"/>
      <c r="J2213" s="16"/>
      <c r="K2213" s="16"/>
      <c r="L2213" s="16"/>
      <c r="M2213" s="16"/>
      <c r="N2213" s="2">
        <f>N2208</f>
        <v>43501</v>
      </c>
      <c r="O2213" s="5">
        <f t="shared" si="1149"/>
        <v>0.45833333333333326</v>
      </c>
      <c r="P2213" s="4">
        <f t="shared" si="1150"/>
        <v>0.47916666666666657</v>
      </c>
      <c r="Q2213" s="176"/>
      <c r="R2213" s="6"/>
      <c r="S2213" s="5">
        <f>SUM(P2213-O2213)</f>
        <v>2.0833333333333315E-2</v>
      </c>
    </row>
    <row r="2214" spans="1:19" ht="10.5" customHeight="1" x14ac:dyDescent="0.2">
      <c r="B2214" s="16"/>
      <c r="C2214" s="13"/>
      <c r="D2214" s="16"/>
      <c r="E2214" s="16"/>
      <c r="F2214" s="16"/>
      <c r="G2214" s="16"/>
      <c r="H2214" s="16"/>
      <c r="I2214" s="16"/>
      <c r="J2214" s="16"/>
      <c r="K2214" s="16"/>
      <c r="L2214" s="16"/>
      <c r="M2214" s="13"/>
      <c r="N2214" s="2">
        <f>N2208</f>
        <v>43501</v>
      </c>
      <c r="O2214" s="5">
        <f t="shared" si="1149"/>
        <v>0.47916666666666657</v>
      </c>
      <c r="P2214" s="4">
        <f t="shared" si="1150"/>
        <v>0.49999999999999989</v>
      </c>
      <c r="Q2214" s="176"/>
      <c r="R2214" s="6"/>
      <c r="S2214" s="5">
        <f t="shared" ref="S2214:S2216" si="1152">SUM(P2214-O2214)</f>
        <v>2.0833333333333315E-2</v>
      </c>
    </row>
    <row r="2215" spans="1:19" ht="10.5" customHeight="1" x14ac:dyDescent="0.2">
      <c r="B2215" s="16"/>
      <c r="C2215" s="13"/>
      <c r="D2215" s="16"/>
      <c r="E2215" s="16"/>
      <c r="F2215" s="16"/>
      <c r="G2215" s="16"/>
      <c r="H2215" s="16"/>
      <c r="I2215" s="16"/>
      <c r="J2215" s="16"/>
      <c r="L2215" s="16"/>
      <c r="M2215" s="16"/>
      <c r="N2215" s="2">
        <f>N2208</f>
        <v>43501</v>
      </c>
      <c r="O2215" s="5">
        <f t="shared" si="1149"/>
        <v>0.49999999999999989</v>
      </c>
      <c r="P2215" s="4">
        <f t="shared" si="1150"/>
        <v>0.52083333333333315</v>
      </c>
      <c r="Q2215" s="176"/>
      <c r="R2215" s="6"/>
      <c r="S2215" s="5">
        <f t="shared" si="1152"/>
        <v>2.0833333333333259E-2</v>
      </c>
    </row>
    <row r="2216" spans="1:19" ht="10.5" customHeight="1" x14ac:dyDescent="0.2">
      <c r="B2216" s="16"/>
      <c r="C2216" s="13"/>
      <c r="D2216" s="16"/>
      <c r="E2216" s="16"/>
      <c r="F2216" s="16"/>
      <c r="G2216" s="16"/>
      <c r="H2216" s="16"/>
      <c r="I2216" s="16"/>
      <c r="J2216" s="16"/>
      <c r="L2216" s="16"/>
      <c r="M2216" s="13"/>
      <c r="N2216" s="2">
        <f>N2208</f>
        <v>43501</v>
      </c>
      <c r="O2216" s="5">
        <f t="shared" si="1149"/>
        <v>0.52083333333333315</v>
      </c>
      <c r="P2216" s="4">
        <f t="shared" si="1150"/>
        <v>0.54166666666666641</v>
      </c>
      <c r="Q2216" s="176"/>
      <c r="R2216" s="6"/>
      <c r="S2216" s="5">
        <f t="shared" si="1152"/>
        <v>2.0833333333333259E-2</v>
      </c>
    </row>
    <row r="2217" spans="1:19" ht="10.5" customHeight="1" x14ac:dyDescent="0.2">
      <c r="B2217" s="16"/>
      <c r="C2217" s="13"/>
      <c r="D2217" s="16"/>
      <c r="E2217" s="16"/>
      <c r="F2217" s="16"/>
      <c r="G2217" s="16"/>
      <c r="H2217" s="16"/>
      <c r="I2217" s="16"/>
      <c r="J2217" s="16"/>
      <c r="K2217" s="16"/>
      <c r="L2217" s="16"/>
      <c r="M2217" s="13"/>
      <c r="N2217" s="2">
        <f>N2208</f>
        <v>43501</v>
      </c>
      <c r="O2217" s="5">
        <f t="shared" si="1149"/>
        <v>0.54166666666666641</v>
      </c>
      <c r="P2217" s="4">
        <f t="shared" si="1150"/>
        <v>0.56249999999999967</v>
      </c>
      <c r="Q2217" s="176"/>
      <c r="R2217" s="6"/>
      <c r="S2217" s="5">
        <f>SUM(P2217-O2217)</f>
        <v>2.0833333333333259E-2</v>
      </c>
    </row>
    <row r="2218" spans="1:19" ht="10.5" customHeight="1" x14ac:dyDescent="0.2">
      <c r="B2218" s="16"/>
      <c r="C2218" s="16"/>
      <c r="D2218" s="16"/>
      <c r="E2218" s="16"/>
      <c r="F2218" s="16"/>
      <c r="G2218" s="16"/>
      <c r="H2218" s="16"/>
      <c r="I2218" s="16"/>
      <c r="J2218" s="16"/>
      <c r="K2218" s="16"/>
      <c r="L2218" s="16"/>
      <c r="M2218" s="16"/>
      <c r="N2218" s="2">
        <f>N2208</f>
        <v>43501</v>
      </c>
      <c r="O2218" s="5">
        <f t="shared" si="1149"/>
        <v>0.56249999999999967</v>
      </c>
      <c r="P2218" s="4">
        <f t="shared" si="1150"/>
        <v>0.58333333333333293</v>
      </c>
      <c r="Q2218" s="176"/>
      <c r="R2218" s="6"/>
      <c r="S2218" s="5">
        <f>SUM(P2218-O2218)</f>
        <v>2.0833333333333259E-2</v>
      </c>
    </row>
    <row r="2219" spans="1:19" ht="10.5" customHeight="1" x14ac:dyDescent="0.2">
      <c r="A2219" s="16"/>
      <c r="B2219" s="16"/>
      <c r="C2219" s="16"/>
      <c r="D2219" s="16"/>
      <c r="E2219" s="16"/>
      <c r="F2219" s="16"/>
      <c r="G2219" s="16"/>
      <c r="H2219" s="16"/>
      <c r="I2219" s="16"/>
      <c r="J2219" s="16"/>
      <c r="K2219" s="16"/>
      <c r="L2219" s="16"/>
      <c r="M2219" s="16"/>
      <c r="N2219" s="2">
        <f>N2208</f>
        <v>43501</v>
      </c>
      <c r="O2219" s="5">
        <f t="shared" si="1149"/>
        <v>0.58333333333333293</v>
      </c>
      <c r="P2219" s="4">
        <f t="shared" si="1150"/>
        <v>0.60416666666666619</v>
      </c>
      <c r="Q2219" s="176"/>
      <c r="R2219" s="6"/>
      <c r="S2219" s="5">
        <f>SUM(P2219-O2219)</f>
        <v>2.0833333333333259E-2</v>
      </c>
    </row>
    <row r="2220" spans="1:19" ht="10.5" customHeight="1" x14ac:dyDescent="0.2">
      <c r="B2220" s="16"/>
      <c r="C2220" s="13"/>
      <c r="D2220" s="16"/>
      <c r="E2220" s="16"/>
      <c r="F2220" s="16"/>
      <c r="G2220" s="16"/>
      <c r="H2220" s="16"/>
      <c r="I2220" s="16"/>
      <c r="J2220" s="16"/>
      <c r="K2220" s="16"/>
      <c r="L2220" s="16"/>
      <c r="M2220" s="16"/>
      <c r="N2220" s="2">
        <f>N2208</f>
        <v>43501</v>
      </c>
      <c r="O2220" s="5">
        <f t="shared" si="1149"/>
        <v>0.60416666666666619</v>
      </c>
      <c r="P2220" s="4">
        <f t="shared" si="1150"/>
        <v>0.62499999999999944</v>
      </c>
      <c r="Q2220" s="176"/>
      <c r="R2220" s="6"/>
      <c r="S2220" s="5">
        <f>SUM(P2220-O2220)</f>
        <v>2.0833333333333259E-2</v>
      </c>
    </row>
    <row r="2221" spans="1:19" ht="10.5" customHeight="1" x14ac:dyDescent="0.2">
      <c r="B2221" s="16"/>
      <c r="C2221" s="13"/>
      <c r="D2221" s="16"/>
      <c r="E2221" s="16"/>
      <c r="F2221" s="16"/>
      <c r="G2221" s="16"/>
      <c r="H2221" s="16"/>
      <c r="I2221" s="16"/>
      <c r="J2221" s="16"/>
      <c r="K2221" s="16"/>
      <c r="L2221" s="16"/>
      <c r="M2221" s="16"/>
      <c r="N2221" s="2">
        <f>N2208</f>
        <v>43501</v>
      </c>
      <c r="O2221" s="5">
        <f t="shared" si="1149"/>
        <v>0.62499999999999944</v>
      </c>
      <c r="P2221" s="4">
        <f t="shared" si="1150"/>
        <v>0.6458333333333327</v>
      </c>
      <c r="Q2221" s="176"/>
      <c r="R2221" s="6"/>
      <c r="S2221" s="5">
        <f t="shared" ref="S2221" si="1153">SUM(P2221-O2221)</f>
        <v>2.0833333333333259E-2</v>
      </c>
    </row>
    <row r="2222" spans="1:19" ht="10.5" customHeight="1" x14ac:dyDescent="0.2">
      <c r="B2222" s="16"/>
      <c r="C2222" s="13"/>
      <c r="D2222" s="16"/>
      <c r="E2222" s="16"/>
      <c r="F2222" s="16"/>
      <c r="G2222" s="16"/>
      <c r="H2222" s="16"/>
      <c r="I2222" s="16"/>
      <c r="J2222" s="16"/>
      <c r="K2222" s="16"/>
      <c r="L2222" s="16"/>
      <c r="M2222" s="16"/>
      <c r="N2222" s="2">
        <f>N2208</f>
        <v>43501</v>
      </c>
      <c r="O2222" s="5">
        <f t="shared" si="1149"/>
        <v>0.6458333333333327</v>
      </c>
      <c r="P2222" s="4">
        <f t="shared" si="1150"/>
        <v>0.66666666666666596</v>
      </c>
      <c r="Q2222" s="176"/>
      <c r="R2222" s="6"/>
      <c r="S2222" s="5">
        <f>SUM(P2222-O2222)</f>
        <v>2.0833333333333259E-2</v>
      </c>
    </row>
    <row r="2223" spans="1:19" ht="10.5" customHeight="1" x14ac:dyDescent="0.2">
      <c r="B2223" s="16"/>
      <c r="C2223" s="13"/>
      <c r="D2223" s="16"/>
      <c r="E2223" s="16"/>
      <c r="F2223" s="16"/>
      <c r="G2223" s="16"/>
      <c r="H2223" s="16"/>
      <c r="I2223" s="16"/>
      <c r="J2223" s="16"/>
      <c r="K2223" s="16"/>
      <c r="L2223" s="16"/>
      <c r="M2223" s="16"/>
      <c r="N2223" s="2">
        <f>N2208</f>
        <v>43501</v>
      </c>
      <c r="O2223" s="5">
        <f t="shared" si="1149"/>
        <v>0.66666666666666596</v>
      </c>
      <c r="P2223" s="4">
        <f t="shared" si="1150"/>
        <v>0.68749999999999922</v>
      </c>
      <c r="Q2223" s="176"/>
      <c r="R2223" s="6"/>
      <c r="S2223" s="5">
        <f t="shared" ref="S2223:S2227" si="1154">SUM(P2223-O2223)</f>
        <v>2.0833333333333259E-2</v>
      </c>
    </row>
    <row r="2224" spans="1:19" ht="10.5" customHeight="1" x14ac:dyDescent="0.2">
      <c r="B2224" s="16"/>
      <c r="C2224" s="13"/>
      <c r="D2224" s="16"/>
      <c r="E2224" s="16"/>
      <c r="F2224" s="16"/>
      <c r="G2224" s="16"/>
      <c r="H2224" s="16"/>
      <c r="I2224" s="16"/>
      <c r="J2224" s="16"/>
      <c r="K2224" s="16"/>
      <c r="L2224" s="16"/>
      <c r="M2224" s="16"/>
      <c r="N2224" s="2">
        <f>N2208</f>
        <v>43501</v>
      </c>
      <c r="O2224" s="5">
        <f t="shared" si="1149"/>
        <v>0.68749999999999922</v>
      </c>
      <c r="P2224" s="4">
        <f t="shared" si="1150"/>
        <v>0.70833333333333248</v>
      </c>
      <c r="Q2224" s="176"/>
      <c r="R2224" s="6"/>
      <c r="S2224" s="5">
        <f t="shared" si="1154"/>
        <v>2.0833333333333259E-2</v>
      </c>
    </row>
    <row r="2225" spans="1:19" ht="10.5" customHeight="1" x14ac:dyDescent="0.2">
      <c r="B2225" s="16"/>
      <c r="C2225" s="13"/>
      <c r="D2225" s="16"/>
      <c r="E2225" s="16"/>
      <c r="F2225" s="16"/>
      <c r="G2225" s="16"/>
      <c r="H2225" s="16"/>
      <c r="I2225" s="16"/>
      <c r="J2225" s="16"/>
      <c r="K2225" s="16"/>
      <c r="L2225" s="16"/>
      <c r="M2225" s="16"/>
      <c r="N2225" s="2">
        <f>N2208</f>
        <v>43501</v>
      </c>
      <c r="O2225" s="5">
        <f t="shared" si="1149"/>
        <v>0.70833333333333248</v>
      </c>
      <c r="P2225" s="4">
        <f t="shared" si="1150"/>
        <v>0.72916666666666574</v>
      </c>
      <c r="Q2225" s="176"/>
      <c r="R2225" s="6"/>
      <c r="S2225" s="5">
        <f t="shared" si="1154"/>
        <v>2.0833333333333259E-2</v>
      </c>
    </row>
    <row r="2226" spans="1:19" ht="10.5" customHeight="1" x14ac:dyDescent="0.2">
      <c r="B2226" s="16"/>
      <c r="C2226" s="13"/>
      <c r="D2226" s="16"/>
      <c r="E2226" s="16"/>
      <c r="F2226" s="16"/>
      <c r="G2226" s="16"/>
      <c r="H2226" s="16"/>
      <c r="I2226" s="16"/>
      <c r="J2226" s="16"/>
      <c r="K2226" s="16"/>
      <c r="L2226" s="16"/>
      <c r="M2226" s="16"/>
      <c r="N2226" s="2">
        <f>N2208</f>
        <v>43501</v>
      </c>
      <c r="O2226" s="5">
        <f t="shared" si="1149"/>
        <v>0.72916666666666574</v>
      </c>
      <c r="P2226" s="4">
        <f t="shared" si="1150"/>
        <v>0.749999999999999</v>
      </c>
      <c r="Q2226" s="98"/>
      <c r="R2226" s="6"/>
      <c r="S2226" s="5">
        <f t="shared" si="1154"/>
        <v>2.0833333333333259E-2</v>
      </c>
    </row>
    <row r="2227" spans="1:19" ht="10.5" customHeight="1" thickBot="1" x14ac:dyDescent="0.25">
      <c r="B2227" s="16"/>
      <c r="C2227" s="13"/>
      <c r="D2227" s="16"/>
      <c r="E2227" s="16"/>
      <c r="F2227" s="16"/>
      <c r="G2227" s="16"/>
      <c r="H2227" s="16"/>
      <c r="I2227" s="16"/>
      <c r="J2227" s="16"/>
      <c r="K2227" s="16"/>
      <c r="L2227" s="16"/>
      <c r="M2227" s="16"/>
      <c r="N2227" s="2">
        <f>N2208</f>
        <v>43501</v>
      </c>
      <c r="O2227" s="5">
        <f t="shared" si="1149"/>
        <v>0.749999999999999</v>
      </c>
      <c r="P2227" s="4">
        <f t="shared" si="1150"/>
        <v>0.77083333333333226</v>
      </c>
      <c r="Q2227" s="98"/>
      <c r="R2227" s="6"/>
      <c r="S2227" s="5">
        <f t="shared" si="1154"/>
        <v>2.0833333333333259E-2</v>
      </c>
    </row>
    <row r="2228" spans="1:19" ht="10.5" customHeight="1" x14ac:dyDescent="0.2">
      <c r="A2228" s="17">
        <f>SUM(A2209:A2227)</f>
        <v>0</v>
      </c>
      <c r="B2228" s="17">
        <f>SUM(B2209:B2227)</f>
        <v>0</v>
      </c>
      <c r="C2228" s="17">
        <f>SUM(C2209:C2227)</f>
        <v>0</v>
      </c>
      <c r="D2228" s="17">
        <f>SUM(D2209:D2227)</f>
        <v>0</v>
      </c>
      <c r="E2228" s="17">
        <f>SUM(E2209:E2227)</f>
        <v>0</v>
      </c>
      <c r="F2228" s="17">
        <f>SUM(F2209:F2227)</f>
        <v>0</v>
      </c>
      <c r="G2228" s="17">
        <f>SUM(G2209:G2227)</f>
        <v>0</v>
      </c>
      <c r="H2228" s="17">
        <f>SUM(H2209:H2227)</f>
        <v>0</v>
      </c>
      <c r="I2228" s="17">
        <f>SUM(I2209:I2227)</f>
        <v>0</v>
      </c>
      <c r="J2228" s="17">
        <f>SUM(J2209:J2227)</f>
        <v>0</v>
      </c>
      <c r="K2228" s="17">
        <f>SUM(K2209:K2227)</f>
        <v>0</v>
      </c>
      <c r="L2228" s="17">
        <f>SUM(L2209:L2227)</f>
        <v>0</v>
      </c>
      <c r="M2228" s="17">
        <f>SUM(M2209:M2227)</f>
        <v>0</v>
      </c>
      <c r="N2228" s="55" t="b">
        <f>SUM(A2228:M2228) = S2228</f>
        <v>0</v>
      </c>
      <c r="O2228" s="23"/>
      <c r="P2228" s="23"/>
      <c r="Q2228" s="49"/>
      <c r="R2228" s="49"/>
      <c r="S2228" s="17">
        <f>SUM(S2209:S2227)</f>
        <v>0.39583333333333226</v>
      </c>
    </row>
    <row r="2229" spans="1:19" ht="10.5" customHeight="1" x14ac:dyDescent="0.2">
      <c r="A2229" s="8">
        <f t="shared" ref="A2229:C2229" si="1155">(A2228-INT(A2228))*24</f>
        <v>0</v>
      </c>
      <c r="B2229" s="8">
        <f t="shared" si="1155"/>
        <v>0</v>
      </c>
      <c r="C2229" s="8">
        <f t="shared" si="1155"/>
        <v>0</v>
      </c>
      <c r="D2229" s="18">
        <f>(D2228-INT(D2228))*24</f>
        <v>0</v>
      </c>
      <c r="E2229" s="18">
        <f>(E2228-INT(E2228))*24</f>
        <v>0</v>
      </c>
      <c r="F2229" s="18">
        <f>(F2228-INT(F2228))*24</f>
        <v>0</v>
      </c>
      <c r="G2229" s="18">
        <f>(G2228-INT(G2228))*24</f>
        <v>0</v>
      </c>
      <c r="H2229" s="18">
        <f t="shared" ref="H2229:M2229" si="1156">(H2228-INT(H2228))*24</f>
        <v>0</v>
      </c>
      <c r="I2229" s="18">
        <f t="shared" si="1156"/>
        <v>0</v>
      </c>
      <c r="J2229" s="18">
        <f t="shared" si="1156"/>
        <v>0</v>
      </c>
      <c r="K2229" s="18">
        <f t="shared" si="1156"/>
        <v>0</v>
      </c>
      <c r="L2229" s="18">
        <f t="shared" si="1156"/>
        <v>0</v>
      </c>
      <c r="M2229" s="57">
        <f t="shared" si="1156"/>
        <v>0</v>
      </c>
      <c r="N2229" s="26">
        <f>SUM(A2229:M2229)</f>
        <v>0</v>
      </c>
      <c r="O2229" s="24"/>
      <c r="P2229" s="24"/>
      <c r="Q2229" s="50"/>
      <c r="R2229" s="50"/>
      <c r="S2229" s="52"/>
    </row>
    <row r="2230" spans="1:19" ht="10.5" customHeight="1" thickBot="1" x14ac:dyDescent="0.25">
      <c r="A2230" s="27"/>
      <c r="B2230" s="19"/>
      <c r="C2230" s="19"/>
      <c r="D2230" s="20">
        <f>SUM(A2229:D2229)</f>
        <v>0</v>
      </c>
      <c r="E2230" s="20">
        <f t="shared" ref="E2230:M2230" si="1157">E2229</f>
        <v>0</v>
      </c>
      <c r="F2230" s="20">
        <f t="shared" si="1157"/>
        <v>0</v>
      </c>
      <c r="G2230" s="20">
        <f t="shared" si="1157"/>
        <v>0</v>
      </c>
      <c r="H2230" s="20">
        <f t="shared" si="1157"/>
        <v>0</v>
      </c>
      <c r="I2230" s="20">
        <f t="shared" si="1157"/>
        <v>0</v>
      </c>
      <c r="J2230" s="20">
        <f t="shared" si="1157"/>
        <v>0</v>
      </c>
      <c r="K2230" s="20">
        <f t="shared" si="1157"/>
        <v>0</v>
      </c>
      <c r="L2230" s="20">
        <f t="shared" si="1157"/>
        <v>0</v>
      </c>
      <c r="M2230" s="58">
        <f t="shared" si="1157"/>
        <v>0</v>
      </c>
      <c r="N2230" s="60">
        <f>S2230</f>
        <v>0.39583333333333226</v>
      </c>
      <c r="O2230" s="25"/>
      <c r="P2230" s="25"/>
      <c r="Q2230" s="51"/>
      <c r="R2230" s="51"/>
      <c r="S2230" s="54">
        <f>SUM(S2228:S2229)</f>
        <v>0.39583333333333226</v>
      </c>
    </row>
    <row r="2231" spans="1:19" ht="10.5" customHeight="1" thickBot="1" x14ac:dyDescent="0.25">
      <c r="A2231" s="39"/>
      <c r="B2231" s="40" t="s">
        <v>252</v>
      </c>
      <c r="C2231" s="40" t="s">
        <v>19</v>
      </c>
      <c r="D2231" s="40" t="s">
        <v>3</v>
      </c>
      <c r="E2231" s="59" t="s">
        <v>24</v>
      </c>
      <c r="F2231" s="40" t="s">
        <v>12</v>
      </c>
      <c r="G2231" s="39" t="s">
        <v>10</v>
      </c>
      <c r="H2231" s="39" t="s">
        <v>11</v>
      </c>
      <c r="I2231" s="39" t="s">
        <v>15</v>
      </c>
      <c r="J2231" s="39" t="s">
        <v>13</v>
      </c>
      <c r="K2231" s="39" t="s">
        <v>368</v>
      </c>
      <c r="L2231" s="39" t="s">
        <v>687</v>
      </c>
      <c r="M2231" s="59" t="s">
        <v>26</v>
      </c>
      <c r="N2231" s="56">
        <f>N2208+1</f>
        <v>43502</v>
      </c>
      <c r="O2231" s="4">
        <v>0.375</v>
      </c>
      <c r="P2231" s="4">
        <f>O2231</f>
        <v>0.375</v>
      </c>
      <c r="Q2231" s="47"/>
      <c r="R2231" s="86"/>
      <c r="S2231" s="5">
        <f t="shared" ref="S2231" si="1158">SUM(P2231-O2231)</f>
        <v>0</v>
      </c>
    </row>
    <row r="2232" spans="1:19" ht="10.5" customHeight="1" x14ac:dyDescent="0.2">
      <c r="B2232" s="16"/>
      <c r="C2232" s="13"/>
      <c r="D2232" s="16"/>
      <c r="E2232" s="16"/>
      <c r="F2232" s="16"/>
      <c r="G2232" s="16"/>
      <c r="H2232" s="16"/>
      <c r="J2232" s="16"/>
      <c r="M2232" s="16"/>
      <c r="N2232" s="2">
        <f>N2231</f>
        <v>43502</v>
      </c>
      <c r="O2232" s="3">
        <f>SUM(P2231)</f>
        <v>0.375</v>
      </c>
      <c r="P2232" s="4">
        <f>P2231+0.0208333333333333</f>
        <v>0.39583333333333331</v>
      </c>
      <c r="Q2232" s="176"/>
      <c r="R2232" s="6"/>
      <c r="S2232" s="5">
        <f t="shared" ref="S2232:S2233" si="1159">SUM(P2232-O2232)</f>
        <v>2.0833333333333315E-2</v>
      </c>
    </row>
    <row r="2233" spans="1:19" ht="10.5" customHeight="1" x14ac:dyDescent="0.2">
      <c r="B2233" s="16"/>
      <c r="C2233" s="13"/>
      <c r="D2233" s="16"/>
      <c r="E2233" s="16"/>
      <c r="F2233" s="16"/>
      <c r="G2233" s="16"/>
      <c r="H2233" s="16"/>
      <c r="I2233" s="16"/>
      <c r="J2233" s="16"/>
      <c r="K2233" s="16"/>
      <c r="L2233" s="16"/>
      <c r="M2233" s="16"/>
      <c r="N2233" s="2">
        <f>N2231</f>
        <v>43502</v>
      </c>
      <c r="O2233" s="3">
        <f t="shared" ref="O2233:O2250" si="1160">SUM(P2232)</f>
        <v>0.39583333333333331</v>
      </c>
      <c r="P2233" s="4">
        <f t="shared" ref="P2233:P2250" si="1161">P2232+0.0208333333333333</f>
        <v>0.41666666666666663</v>
      </c>
      <c r="Q2233" s="176"/>
      <c r="R2233" s="6"/>
      <c r="S2233" s="5">
        <f t="shared" si="1159"/>
        <v>2.0833333333333315E-2</v>
      </c>
    </row>
    <row r="2234" spans="1:19" ht="10.5" customHeight="1" x14ac:dyDescent="0.2">
      <c r="B2234" s="16"/>
      <c r="C2234" s="13"/>
      <c r="D2234" s="5"/>
      <c r="E2234" s="16"/>
      <c r="F2234" s="16"/>
      <c r="G2234" s="16"/>
      <c r="H2234" s="16"/>
      <c r="I2234" s="16"/>
      <c r="J2234" s="16"/>
      <c r="K2234" s="16"/>
      <c r="L2234" s="16"/>
      <c r="M2234" s="13"/>
      <c r="N2234" s="2">
        <f>N2231</f>
        <v>43502</v>
      </c>
      <c r="O2234" s="3">
        <f t="shared" si="1160"/>
        <v>0.41666666666666663</v>
      </c>
      <c r="P2234" s="4">
        <f t="shared" si="1161"/>
        <v>0.43749999999999994</v>
      </c>
      <c r="Q2234" s="176"/>
      <c r="R2234" s="6"/>
      <c r="S2234" s="5">
        <f>SUM(P2234-O2234)</f>
        <v>2.0833333333333315E-2</v>
      </c>
    </row>
    <row r="2235" spans="1:19" ht="10.5" customHeight="1" x14ac:dyDescent="0.2">
      <c r="B2235" s="16"/>
      <c r="C2235" s="13"/>
      <c r="D2235" s="16"/>
      <c r="E2235" s="16"/>
      <c r="F2235" s="16"/>
      <c r="G2235" s="16"/>
      <c r="H2235" s="16"/>
      <c r="I2235" s="16"/>
      <c r="J2235" s="16"/>
      <c r="K2235" s="16"/>
      <c r="L2235" s="16"/>
      <c r="M2235" s="16"/>
      <c r="N2235" s="2">
        <f>N2231</f>
        <v>43502</v>
      </c>
      <c r="O2235" s="3">
        <f t="shared" si="1160"/>
        <v>0.43749999999999994</v>
      </c>
      <c r="P2235" s="4">
        <f t="shared" si="1161"/>
        <v>0.45833333333333326</v>
      </c>
      <c r="Q2235" s="176"/>
      <c r="R2235" s="6"/>
      <c r="S2235" s="5">
        <f>SUM(P2235-O2235)</f>
        <v>2.0833333333333315E-2</v>
      </c>
    </row>
    <row r="2236" spans="1:19" ht="10.5" customHeight="1" x14ac:dyDescent="0.2">
      <c r="B2236" s="16"/>
      <c r="C2236" s="13"/>
      <c r="D2236" s="16"/>
      <c r="E2236" s="16"/>
      <c r="F2236" s="16"/>
      <c r="G2236" s="16"/>
      <c r="H2236" s="16"/>
      <c r="I2236" s="16"/>
      <c r="J2236" s="16"/>
      <c r="K2236" s="16"/>
      <c r="L2236" s="16"/>
      <c r="M2236" s="16"/>
      <c r="N2236" s="2">
        <f>N2231</f>
        <v>43502</v>
      </c>
      <c r="O2236" s="3">
        <f t="shared" si="1160"/>
        <v>0.45833333333333326</v>
      </c>
      <c r="P2236" s="4">
        <f t="shared" si="1161"/>
        <v>0.47916666666666657</v>
      </c>
      <c r="Q2236" s="176"/>
      <c r="R2236" s="6"/>
      <c r="S2236" s="5">
        <f>SUM(P2236-O2236)</f>
        <v>2.0833333333333315E-2</v>
      </c>
    </row>
    <row r="2237" spans="1:19" ht="10.5" customHeight="1" x14ac:dyDescent="0.2">
      <c r="B2237" s="16"/>
      <c r="C2237" s="13"/>
      <c r="D2237" s="16"/>
      <c r="E2237" s="16"/>
      <c r="F2237" s="16"/>
      <c r="G2237" s="16"/>
      <c r="H2237" s="16"/>
      <c r="I2237" s="16"/>
      <c r="J2237" s="16"/>
      <c r="K2237" s="16"/>
      <c r="L2237" s="16"/>
      <c r="M2237" s="16"/>
      <c r="N2237" s="2">
        <f>N2231</f>
        <v>43502</v>
      </c>
      <c r="O2237" s="3">
        <f t="shared" si="1160"/>
        <v>0.47916666666666657</v>
      </c>
      <c r="P2237" s="4">
        <f t="shared" si="1161"/>
        <v>0.49999999999999989</v>
      </c>
      <c r="Q2237" s="176"/>
      <c r="R2237" s="6"/>
      <c r="S2237" s="5">
        <f>SUM(P2237-O2237)</f>
        <v>2.0833333333333315E-2</v>
      </c>
    </row>
    <row r="2238" spans="1:19" ht="10.5" customHeight="1" x14ac:dyDescent="0.2">
      <c r="B2238" s="16"/>
      <c r="C2238" s="13"/>
      <c r="D2238" s="16"/>
      <c r="E2238" s="16"/>
      <c r="F2238" s="16"/>
      <c r="G2238" s="16"/>
      <c r="H2238" s="16"/>
      <c r="I2238" s="16"/>
      <c r="J2238" s="16"/>
      <c r="K2238" s="16"/>
      <c r="L2238" s="16"/>
      <c r="M2238" s="16"/>
      <c r="N2238" s="2">
        <f>N2231</f>
        <v>43502</v>
      </c>
      <c r="O2238" s="3">
        <f t="shared" si="1160"/>
        <v>0.49999999999999989</v>
      </c>
      <c r="P2238" s="4">
        <f t="shared" si="1161"/>
        <v>0.52083333333333315</v>
      </c>
      <c r="Q2238" s="176"/>
      <c r="R2238" s="6"/>
      <c r="S2238" s="5">
        <f t="shared" ref="S2238:S2239" si="1162">SUM(P2238-O2238)</f>
        <v>2.0833333333333259E-2</v>
      </c>
    </row>
    <row r="2239" spans="1:19" ht="10.5" customHeight="1" x14ac:dyDescent="0.2">
      <c r="B2239" s="16"/>
      <c r="C2239" s="13"/>
      <c r="D2239" s="16"/>
      <c r="E2239" s="16"/>
      <c r="F2239" s="16"/>
      <c r="G2239" s="16"/>
      <c r="H2239" s="16"/>
      <c r="I2239" s="16"/>
      <c r="J2239" s="16"/>
      <c r="L2239" s="16"/>
      <c r="M2239" s="16"/>
      <c r="N2239" s="2">
        <f>N2231</f>
        <v>43502</v>
      </c>
      <c r="O2239" s="3">
        <f t="shared" si="1160"/>
        <v>0.52083333333333315</v>
      </c>
      <c r="P2239" s="4">
        <f t="shared" si="1161"/>
        <v>0.54166666666666641</v>
      </c>
      <c r="Q2239" s="176"/>
      <c r="R2239" s="6"/>
      <c r="S2239" s="5">
        <f t="shared" si="1162"/>
        <v>2.0833333333333259E-2</v>
      </c>
    </row>
    <row r="2240" spans="1:19" ht="10.5" customHeight="1" x14ac:dyDescent="0.2">
      <c r="B2240" s="16"/>
      <c r="C2240" s="13"/>
      <c r="D2240" s="16"/>
      <c r="E2240" s="16"/>
      <c r="F2240" s="16"/>
      <c r="G2240" s="16"/>
      <c r="H2240" s="16"/>
      <c r="I2240" s="16"/>
      <c r="J2240" s="16"/>
      <c r="K2240" s="16"/>
      <c r="L2240" s="16"/>
      <c r="M2240" s="16"/>
      <c r="N2240" s="2">
        <f>N2231</f>
        <v>43502</v>
      </c>
      <c r="O2240" s="3">
        <f t="shared" si="1160"/>
        <v>0.54166666666666641</v>
      </c>
      <c r="P2240" s="4">
        <f t="shared" si="1161"/>
        <v>0.56249999999999967</v>
      </c>
      <c r="Q2240" s="176"/>
      <c r="R2240" s="6"/>
      <c r="S2240" s="5">
        <f>SUM(P2240-O2240)</f>
        <v>2.0833333333333259E-2</v>
      </c>
    </row>
    <row r="2241" spans="1:19" ht="10.5" customHeight="1" x14ac:dyDescent="0.2">
      <c r="B2241" s="16"/>
      <c r="C2241" s="16"/>
      <c r="D2241" s="16"/>
      <c r="E2241" s="16"/>
      <c r="F2241" s="16"/>
      <c r="G2241" s="16"/>
      <c r="H2241" s="16"/>
      <c r="I2241" s="16"/>
      <c r="J2241" s="16"/>
      <c r="K2241" s="16"/>
      <c r="L2241" s="16"/>
      <c r="M2241" s="16"/>
      <c r="N2241" s="2">
        <f>N2231</f>
        <v>43502</v>
      </c>
      <c r="O2241" s="3">
        <f t="shared" si="1160"/>
        <v>0.56249999999999967</v>
      </c>
      <c r="P2241" s="4">
        <f t="shared" si="1161"/>
        <v>0.58333333333333293</v>
      </c>
      <c r="Q2241" s="176"/>
      <c r="R2241" s="6"/>
      <c r="S2241" s="5">
        <f>SUM(P2241-O2241)</f>
        <v>2.0833333333333259E-2</v>
      </c>
    </row>
    <row r="2242" spans="1:19" ht="10.5" customHeight="1" x14ac:dyDescent="0.2">
      <c r="B2242" s="16"/>
      <c r="C2242" s="16"/>
      <c r="D2242" s="16"/>
      <c r="E2242" s="16"/>
      <c r="F2242" s="16"/>
      <c r="G2242" s="16"/>
      <c r="H2242" s="16"/>
      <c r="I2242" s="16"/>
      <c r="J2242" s="16"/>
      <c r="K2242" s="16"/>
      <c r="L2242" s="16"/>
      <c r="M2242" s="16"/>
      <c r="N2242" s="2">
        <f>N2231</f>
        <v>43502</v>
      </c>
      <c r="O2242" s="3">
        <f t="shared" si="1160"/>
        <v>0.58333333333333293</v>
      </c>
      <c r="P2242" s="4">
        <f t="shared" si="1161"/>
        <v>0.60416666666666619</v>
      </c>
      <c r="Q2242" s="176"/>
      <c r="R2242" s="86"/>
      <c r="S2242" s="5">
        <f t="shared" ref="S2242:S2244" si="1163">SUM(P2242-O2242)</f>
        <v>2.0833333333333259E-2</v>
      </c>
    </row>
    <row r="2243" spans="1:19" ht="10.5" customHeight="1" x14ac:dyDescent="0.2">
      <c r="B2243" s="16"/>
      <c r="C2243" s="16"/>
      <c r="D2243" s="16"/>
      <c r="E2243" s="16"/>
      <c r="F2243" s="16"/>
      <c r="G2243" s="16"/>
      <c r="H2243" s="16"/>
      <c r="I2243" s="16"/>
      <c r="J2243" s="16"/>
      <c r="K2243" s="16"/>
      <c r="L2243" s="16"/>
      <c r="M2243" s="16"/>
      <c r="N2243" s="2">
        <f>N2231</f>
        <v>43502</v>
      </c>
      <c r="O2243" s="3">
        <f t="shared" si="1160"/>
        <v>0.60416666666666619</v>
      </c>
      <c r="P2243" s="4">
        <f t="shared" si="1161"/>
        <v>0.62499999999999944</v>
      </c>
      <c r="Q2243" s="176"/>
      <c r="R2243" s="86"/>
      <c r="S2243" s="5">
        <f t="shared" si="1163"/>
        <v>2.0833333333333259E-2</v>
      </c>
    </row>
    <row r="2244" spans="1:19" ht="10.5" customHeight="1" x14ac:dyDescent="0.2">
      <c r="B2244" s="16"/>
      <c r="C2244" s="16"/>
      <c r="D2244" s="16"/>
      <c r="E2244" s="16"/>
      <c r="F2244" s="16"/>
      <c r="G2244" s="16"/>
      <c r="H2244" s="16"/>
      <c r="I2244" s="16"/>
      <c r="J2244" s="16"/>
      <c r="K2244" s="16"/>
      <c r="L2244" s="16"/>
      <c r="M2244" s="16"/>
      <c r="N2244" s="2">
        <f>N2231</f>
        <v>43502</v>
      </c>
      <c r="O2244" s="3">
        <f t="shared" si="1160"/>
        <v>0.62499999999999944</v>
      </c>
      <c r="P2244" s="4">
        <f t="shared" si="1161"/>
        <v>0.6458333333333327</v>
      </c>
      <c r="Q2244" s="176"/>
      <c r="R2244" s="86"/>
      <c r="S2244" s="5">
        <f t="shared" si="1163"/>
        <v>2.0833333333333259E-2</v>
      </c>
    </row>
    <row r="2245" spans="1:19" ht="10.5" customHeight="1" x14ac:dyDescent="0.2">
      <c r="B2245" s="16"/>
      <c r="C2245" s="16"/>
      <c r="D2245" s="16"/>
      <c r="E2245" s="16"/>
      <c r="F2245" s="16"/>
      <c r="G2245" s="16"/>
      <c r="H2245" s="16"/>
      <c r="I2245" s="16"/>
      <c r="J2245" s="16"/>
      <c r="K2245" s="16"/>
      <c r="L2245" s="16"/>
      <c r="M2245" s="16"/>
      <c r="N2245" s="2">
        <f>N2231</f>
        <v>43502</v>
      </c>
      <c r="O2245" s="3">
        <f t="shared" si="1160"/>
        <v>0.6458333333333327</v>
      </c>
      <c r="P2245" s="4">
        <f t="shared" si="1161"/>
        <v>0.66666666666666596</v>
      </c>
      <c r="Q2245" s="176"/>
      <c r="R2245" s="86"/>
      <c r="S2245" s="5">
        <f>SUM(P2245-O2245)</f>
        <v>2.0833333333333259E-2</v>
      </c>
    </row>
    <row r="2246" spans="1:19" ht="10.5" customHeight="1" x14ac:dyDescent="0.2">
      <c r="B2246" s="16"/>
      <c r="C2246" s="16"/>
      <c r="D2246" s="16"/>
      <c r="E2246" s="16"/>
      <c r="F2246" s="16"/>
      <c r="G2246" s="16"/>
      <c r="H2246" s="16"/>
      <c r="I2246" s="16"/>
      <c r="J2246" s="16"/>
      <c r="K2246" s="16"/>
      <c r="L2246" s="16"/>
      <c r="M2246" s="16"/>
      <c r="N2246" s="2">
        <f>N2231</f>
        <v>43502</v>
      </c>
      <c r="O2246" s="3">
        <f t="shared" si="1160"/>
        <v>0.66666666666666596</v>
      </c>
      <c r="P2246" s="4">
        <f t="shared" si="1161"/>
        <v>0.68749999999999922</v>
      </c>
      <c r="Q2246" s="176"/>
      <c r="R2246" s="86"/>
      <c r="S2246" s="5">
        <f>SUM(P2246-O2246)</f>
        <v>2.0833333333333259E-2</v>
      </c>
    </row>
    <row r="2247" spans="1:19" ht="10.5" customHeight="1" x14ac:dyDescent="0.2">
      <c r="B2247" s="16"/>
      <c r="C2247" s="16"/>
      <c r="D2247" s="16"/>
      <c r="E2247" s="16"/>
      <c r="F2247" s="16"/>
      <c r="G2247" s="16"/>
      <c r="H2247" s="16"/>
      <c r="I2247" s="16"/>
      <c r="J2247" s="16"/>
      <c r="K2247" s="16"/>
      <c r="L2247" s="16"/>
      <c r="M2247" s="16"/>
      <c r="N2247" s="2">
        <f>N2231</f>
        <v>43502</v>
      </c>
      <c r="O2247" s="3">
        <f t="shared" si="1160"/>
        <v>0.68749999999999922</v>
      </c>
      <c r="P2247" s="4">
        <f t="shared" si="1161"/>
        <v>0.70833333333333248</v>
      </c>
      <c r="Q2247" s="176"/>
      <c r="R2247" s="86"/>
      <c r="S2247" s="5">
        <f t="shared" ref="S2247" si="1164">SUM(P2247-O2247)</f>
        <v>2.0833333333333259E-2</v>
      </c>
    </row>
    <row r="2248" spans="1:19" ht="10.5" customHeight="1" x14ac:dyDescent="0.2">
      <c r="B2248" s="16"/>
      <c r="C2248" s="16"/>
      <c r="D2248" s="16"/>
      <c r="E2248" s="16"/>
      <c r="F2248" s="16"/>
      <c r="G2248" s="16"/>
      <c r="H2248" s="16"/>
      <c r="I2248" s="16"/>
      <c r="J2248" s="16"/>
      <c r="K2248" s="16"/>
      <c r="L2248" s="16"/>
      <c r="M2248" s="16"/>
      <c r="N2248" s="2">
        <f>N2231</f>
        <v>43502</v>
      </c>
      <c r="O2248" s="3">
        <f t="shared" si="1160"/>
        <v>0.70833333333333248</v>
      </c>
      <c r="P2248" s="4">
        <f t="shared" si="1161"/>
        <v>0.72916666666666574</v>
      </c>
      <c r="Q2248" s="176"/>
      <c r="R2248" s="86"/>
      <c r="S2248" s="5">
        <f>SUM(P2248-O2248)</f>
        <v>2.0833333333333259E-2</v>
      </c>
    </row>
    <row r="2249" spans="1:19" ht="10.5" customHeight="1" x14ac:dyDescent="0.2">
      <c r="B2249" s="16"/>
      <c r="C2249" s="16"/>
      <c r="D2249" s="16"/>
      <c r="E2249" s="16"/>
      <c r="F2249" s="16"/>
      <c r="G2249" s="16"/>
      <c r="H2249" s="16"/>
      <c r="I2249" s="16"/>
      <c r="J2249" s="16"/>
      <c r="K2249" s="16"/>
      <c r="L2249" s="16"/>
      <c r="M2249" s="16"/>
      <c r="N2249" s="2">
        <f>N2231</f>
        <v>43502</v>
      </c>
      <c r="O2249" s="3">
        <f t="shared" si="1160"/>
        <v>0.72916666666666574</v>
      </c>
      <c r="P2249" s="4">
        <f t="shared" si="1161"/>
        <v>0.749999999999999</v>
      </c>
      <c r="Q2249" s="176"/>
      <c r="R2249" s="86"/>
      <c r="S2249" s="5">
        <f t="shared" ref="S2249:S2250" si="1165">SUM(P2249-O2249)</f>
        <v>2.0833333333333259E-2</v>
      </c>
    </row>
    <row r="2250" spans="1:19" ht="10.5" customHeight="1" thickBot="1" x14ac:dyDescent="0.25">
      <c r="B2250" s="16"/>
      <c r="C2250" s="16"/>
      <c r="D2250" s="16"/>
      <c r="E2250" s="16"/>
      <c r="F2250" s="16"/>
      <c r="G2250" s="16"/>
      <c r="H2250" s="16"/>
      <c r="I2250" s="16"/>
      <c r="J2250" s="16"/>
      <c r="K2250" s="16"/>
      <c r="L2250" s="16"/>
      <c r="M2250" s="16"/>
      <c r="N2250" s="2">
        <f>N2231</f>
        <v>43502</v>
      </c>
      <c r="O2250" s="3">
        <f t="shared" si="1160"/>
        <v>0.749999999999999</v>
      </c>
      <c r="P2250" s="4">
        <f t="shared" si="1161"/>
        <v>0.77083333333333226</v>
      </c>
      <c r="Q2250" s="176"/>
      <c r="R2250" s="86"/>
      <c r="S2250" s="5">
        <f t="shared" si="1165"/>
        <v>2.0833333333333259E-2</v>
      </c>
    </row>
    <row r="2251" spans="1:19" ht="10.5" customHeight="1" x14ac:dyDescent="0.2">
      <c r="A2251" s="17">
        <f>SUM(A2232:A2250)</f>
        <v>0</v>
      </c>
      <c r="B2251" s="17">
        <f>SUM(B2232:B2250)</f>
        <v>0</v>
      </c>
      <c r="C2251" s="17">
        <f>SUM(C2232:C2250)</f>
        <v>0</v>
      </c>
      <c r="D2251" s="17">
        <f>SUM(D2232:D2250)</f>
        <v>0</v>
      </c>
      <c r="E2251" s="17">
        <f>SUM(E2232:E2250)</f>
        <v>0</v>
      </c>
      <c r="F2251" s="17">
        <f>SUM(F2232:F2250)</f>
        <v>0</v>
      </c>
      <c r="G2251" s="17">
        <f>SUM(G2232:G2250)</f>
        <v>0</v>
      </c>
      <c r="H2251" s="17">
        <f>SUM(H2232:H2250)</f>
        <v>0</v>
      </c>
      <c r="I2251" s="17">
        <f>SUM(I2232:I2250)</f>
        <v>0</v>
      </c>
      <c r="J2251" s="17">
        <f>SUM(J2232:J2250)</f>
        <v>0</v>
      </c>
      <c r="K2251" s="17">
        <f>SUM(K2232:K2250)</f>
        <v>0</v>
      </c>
      <c r="L2251" s="17">
        <f>SUM(L2232:L2250)</f>
        <v>0</v>
      </c>
      <c r="M2251" s="17">
        <f>SUM(M2232:M2250)</f>
        <v>0</v>
      </c>
      <c r="N2251" s="55" t="b">
        <f>SUM(A2251:M2251) = S2251</f>
        <v>0</v>
      </c>
      <c r="O2251" s="23"/>
      <c r="P2251" s="23"/>
      <c r="Q2251" s="49"/>
      <c r="R2251" s="49"/>
      <c r="S2251" s="17">
        <f>SUM(S2232:S2250)</f>
        <v>0.39583333333333226</v>
      </c>
    </row>
    <row r="2252" spans="1:19" ht="10.5" customHeight="1" x14ac:dyDescent="0.2">
      <c r="A2252" s="8">
        <f t="shared" ref="A2252:C2252" si="1166">(A2251-INT(A2251))*24</f>
        <v>0</v>
      </c>
      <c r="B2252" s="8">
        <f t="shared" si="1166"/>
        <v>0</v>
      </c>
      <c r="C2252" s="8">
        <f t="shared" si="1166"/>
        <v>0</v>
      </c>
      <c r="D2252" s="18">
        <f>(D2251-INT(D2251))*24</f>
        <v>0</v>
      </c>
      <c r="E2252" s="18">
        <f>(E2251-INT(E2251))*24</f>
        <v>0</v>
      </c>
      <c r="F2252" s="18">
        <f>(F2251-INT(F2251))*24</f>
        <v>0</v>
      </c>
      <c r="G2252" s="18">
        <f>(G2251-INT(G2251))*24</f>
        <v>0</v>
      </c>
      <c r="H2252" s="18">
        <f t="shared" ref="H2252:M2252" si="1167">(H2251-INT(H2251))*24</f>
        <v>0</v>
      </c>
      <c r="I2252" s="18">
        <f t="shared" si="1167"/>
        <v>0</v>
      </c>
      <c r="J2252" s="18">
        <f t="shared" si="1167"/>
        <v>0</v>
      </c>
      <c r="K2252" s="18">
        <f t="shared" si="1167"/>
        <v>0</v>
      </c>
      <c r="L2252" s="18">
        <f t="shared" si="1167"/>
        <v>0</v>
      </c>
      <c r="M2252" s="57">
        <f t="shared" si="1167"/>
        <v>0</v>
      </c>
      <c r="N2252" s="26">
        <f>SUM(A2252:M2252)</f>
        <v>0</v>
      </c>
      <c r="O2252" s="24"/>
      <c r="P2252" s="24"/>
      <c r="Q2252" s="50"/>
      <c r="R2252" s="50"/>
      <c r="S2252" s="52"/>
    </row>
    <row r="2253" spans="1:19" ht="10.5" customHeight="1" thickBot="1" x14ac:dyDescent="0.25">
      <c r="A2253" s="27"/>
      <c r="B2253" s="19"/>
      <c r="C2253" s="19"/>
      <c r="D2253" s="20">
        <f>SUM(A2252:D2252)</f>
        <v>0</v>
      </c>
      <c r="E2253" s="20">
        <f t="shared" ref="E2253:M2253" si="1168">E2252</f>
        <v>0</v>
      </c>
      <c r="F2253" s="20">
        <f t="shared" si="1168"/>
        <v>0</v>
      </c>
      <c r="G2253" s="20">
        <f t="shared" si="1168"/>
        <v>0</v>
      </c>
      <c r="H2253" s="20">
        <f t="shared" si="1168"/>
        <v>0</v>
      </c>
      <c r="I2253" s="20">
        <f t="shared" si="1168"/>
        <v>0</v>
      </c>
      <c r="J2253" s="20">
        <f t="shared" si="1168"/>
        <v>0</v>
      </c>
      <c r="K2253" s="20">
        <f t="shared" si="1168"/>
        <v>0</v>
      </c>
      <c r="L2253" s="20">
        <f t="shared" si="1168"/>
        <v>0</v>
      </c>
      <c r="M2253" s="58">
        <f t="shared" si="1168"/>
        <v>0</v>
      </c>
      <c r="N2253" s="60">
        <f>S2253</f>
        <v>0.39583333333333226</v>
      </c>
      <c r="O2253" s="25"/>
      <c r="P2253" s="25"/>
      <c r="Q2253" s="51"/>
      <c r="R2253" s="51"/>
      <c r="S2253" s="54">
        <f>SUM(S2251:S2252)</f>
        <v>0.39583333333333226</v>
      </c>
    </row>
    <row r="2254" spans="1:19" ht="10.5" customHeight="1" thickBot="1" x14ac:dyDescent="0.25">
      <c r="A2254" s="39"/>
      <c r="B2254" s="40" t="s">
        <v>252</v>
      </c>
      <c r="C2254" s="40" t="s">
        <v>19</v>
      </c>
      <c r="D2254" s="40" t="s">
        <v>3</v>
      </c>
      <c r="E2254" s="59" t="s">
        <v>24</v>
      </c>
      <c r="F2254" s="40" t="s">
        <v>12</v>
      </c>
      <c r="G2254" s="39" t="s">
        <v>10</v>
      </c>
      <c r="H2254" s="39" t="s">
        <v>11</v>
      </c>
      <c r="I2254" s="39" t="s">
        <v>15</v>
      </c>
      <c r="J2254" s="39" t="s">
        <v>13</v>
      </c>
      <c r="K2254" s="39" t="s">
        <v>368</v>
      </c>
      <c r="L2254" s="39" t="s">
        <v>687</v>
      </c>
      <c r="M2254" s="59" t="s">
        <v>26</v>
      </c>
      <c r="N2254" s="56">
        <f>N2231+1</f>
        <v>43503</v>
      </c>
      <c r="O2254" s="4">
        <v>0.39583333333333331</v>
      </c>
      <c r="P2254" s="4">
        <f>O2254</f>
        <v>0.39583333333333331</v>
      </c>
      <c r="Q2254" s="47"/>
      <c r="R2254" s="86"/>
      <c r="S2254" s="5">
        <f t="shared" ref="S2254" si="1169">SUM(P2254-O2254)</f>
        <v>0</v>
      </c>
    </row>
    <row r="2255" spans="1:19" ht="10.5" customHeight="1" x14ac:dyDescent="0.2">
      <c r="B2255" s="16"/>
      <c r="C2255" s="13"/>
      <c r="D2255" s="16"/>
      <c r="E2255" s="16"/>
      <c r="F2255" s="16"/>
      <c r="G2255" s="16"/>
      <c r="H2255" s="16"/>
      <c r="J2255" s="16"/>
      <c r="M2255" s="16"/>
      <c r="N2255" s="2">
        <f>N2254</f>
        <v>43503</v>
      </c>
      <c r="O2255" s="3">
        <f>SUM(P2254)</f>
        <v>0.39583333333333331</v>
      </c>
      <c r="P2255" s="4">
        <f>P2254+0.0208333333333333</f>
        <v>0.41666666666666663</v>
      </c>
      <c r="Q2255" s="176"/>
      <c r="R2255" s="6"/>
      <c r="S2255" s="5">
        <f t="shared" ref="S2255:S2256" si="1170">SUM(P2255-O2255)</f>
        <v>2.0833333333333315E-2</v>
      </c>
    </row>
    <row r="2256" spans="1:19" ht="10.5" customHeight="1" x14ac:dyDescent="0.2">
      <c r="B2256" s="16"/>
      <c r="C2256" s="13"/>
      <c r="D2256" s="16"/>
      <c r="E2256" s="16"/>
      <c r="F2256" s="16"/>
      <c r="G2256" s="16"/>
      <c r="H2256" s="16"/>
      <c r="I2256" s="16"/>
      <c r="J2256" s="16"/>
      <c r="K2256" s="16"/>
      <c r="L2256" s="16"/>
      <c r="M2256" s="16"/>
      <c r="N2256" s="2">
        <f>N2254</f>
        <v>43503</v>
      </c>
      <c r="O2256" s="3">
        <f t="shared" ref="O2256:O2271" si="1171">SUM(P2255)</f>
        <v>0.41666666666666663</v>
      </c>
      <c r="P2256" s="4">
        <f t="shared" ref="P2256:P2271" si="1172">P2255+0.0208333333333333</f>
        <v>0.43749999999999994</v>
      </c>
      <c r="Q2256" s="176"/>
      <c r="R2256" s="6"/>
      <c r="S2256" s="5">
        <f t="shared" si="1170"/>
        <v>2.0833333333333315E-2</v>
      </c>
    </row>
    <row r="2257" spans="1:19" ht="10.5" customHeight="1" x14ac:dyDescent="0.2">
      <c r="B2257" s="16"/>
      <c r="C2257" s="13"/>
      <c r="D2257" s="5"/>
      <c r="E2257" s="16"/>
      <c r="F2257" s="16"/>
      <c r="G2257" s="16"/>
      <c r="H2257" s="16"/>
      <c r="I2257" s="16"/>
      <c r="J2257" s="16"/>
      <c r="K2257" s="16"/>
      <c r="L2257" s="16"/>
      <c r="M2257" s="13"/>
      <c r="N2257" s="2">
        <f>N2254</f>
        <v>43503</v>
      </c>
      <c r="O2257" s="3">
        <f t="shared" si="1171"/>
        <v>0.43749999999999994</v>
      </c>
      <c r="P2257" s="4">
        <f t="shared" si="1172"/>
        <v>0.45833333333333326</v>
      </c>
      <c r="Q2257" s="176"/>
      <c r="R2257" s="6"/>
      <c r="S2257" s="5">
        <f>SUM(P2257-O2257)</f>
        <v>2.0833333333333315E-2</v>
      </c>
    </row>
    <row r="2258" spans="1:19" ht="10.5" customHeight="1" x14ac:dyDescent="0.2">
      <c r="B2258" s="16"/>
      <c r="C2258" s="13"/>
      <c r="D2258" s="16"/>
      <c r="E2258" s="16"/>
      <c r="F2258" s="16"/>
      <c r="G2258" s="16"/>
      <c r="H2258" s="16"/>
      <c r="I2258" s="16"/>
      <c r="J2258" s="16"/>
      <c r="K2258" s="16"/>
      <c r="L2258" s="16"/>
      <c r="M2258" s="16"/>
      <c r="N2258" s="2">
        <f>N2254</f>
        <v>43503</v>
      </c>
      <c r="O2258" s="3">
        <f t="shared" si="1171"/>
        <v>0.45833333333333326</v>
      </c>
      <c r="P2258" s="4">
        <f t="shared" si="1172"/>
        <v>0.47916666666666657</v>
      </c>
      <c r="Q2258" s="176"/>
      <c r="R2258" s="6"/>
      <c r="S2258" s="5">
        <f>SUM(P2258-O2258)</f>
        <v>2.0833333333333315E-2</v>
      </c>
    </row>
    <row r="2259" spans="1:19" ht="10.5" customHeight="1" x14ac:dyDescent="0.2">
      <c r="B2259" s="16"/>
      <c r="C2259" s="13"/>
      <c r="D2259" s="16"/>
      <c r="E2259" s="16"/>
      <c r="F2259" s="16"/>
      <c r="G2259" s="16"/>
      <c r="H2259" s="16"/>
      <c r="I2259" s="16"/>
      <c r="J2259" s="16"/>
      <c r="K2259" s="16"/>
      <c r="L2259" s="16"/>
      <c r="M2259" s="16"/>
      <c r="N2259" s="2">
        <f>N2254</f>
        <v>43503</v>
      </c>
      <c r="O2259" s="3">
        <f t="shared" si="1171"/>
        <v>0.47916666666666657</v>
      </c>
      <c r="P2259" s="4">
        <f t="shared" si="1172"/>
        <v>0.49999999999999989</v>
      </c>
      <c r="Q2259" s="176"/>
      <c r="R2259" s="6"/>
      <c r="S2259" s="5">
        <f>SUM(P2259-O2259)</f>
        <v>2.0833333333333315E-2</v>
      </c>
    </row>
    <row r="2260" spans="1:19" ht="10.5" customHeight="1" x14ac:dyDescent="0.2">
      <c r="B2260" s="16"/>
      <c r="C2260" s="13"/>
      <c r="D2260" s="16"/>
      <c r="E2260" s="16"/>
      <c r="F2260" s="16"/>
      <c r="G2260" s="16"/>
      <c r="H2260" s="16"/>
      <c r="I2260" s="16"/>
      <c r="J2260" s="16"/>
      <c r="K2260" s="16"/>
      <c r="L2260" s="16"/>
      <c r="M2260" s="16"/>
      <c r="N2260" s="2">
        <f>N2254</f>
        <v>43503</v>
      </c>
      <c r="O2260" s="3">
        <f t="shared" si="1171"/>
        <v>0.49999999999999989</v>
      </c>
      <c r="P2260" s="4">
        <f t="shared" si="1172"/>
        <v>0.52083333333333315</v>
      </c>
      <c r="Q2260" s="176"/>
      <c r="R2260" s="86"/>
      <c r="S2260" s="5">
        <f>SUM(P2260-O2260)</f>
        <v>2.0833333333333259E-2</v>
      </c>
    </row>
    <row r="2261" spans="1:19" ht="10.5" customHeight="1" x14ac:dyDescent="0.2">
      <c r="B2261" s="16"/>
      <c r="C2261" s="13"/>
      <c r="D2261" s="16"/>
      <c r="E2261" s="16"/>
      <c r="F2261" s="16"/>
      <c r="G2261" s="16"/>
      <c r="H2261" s="16"/>
      <c r="I2261" s="16"/>
      <c r="J2261" s="16"/>
      <c r="K2261" s="16"/>
      <c r="L2261" s="16"/>
      <c r="M2261" s="16"/>
      <c r="N2261" s="2">
        <f>N2254</f>
        <v>43503</v>
      </c>
      <c r="O2261" s="3">
        <f t="shared" si="1171"/>
        <v>0.52083333333333315</v>
      </c>
      <c r="P2261" s="4">
        <f t="shared" si="1172"/>
        <v>0.54166666666666641</v>
      </c>
      <c r="Q2261" s="176"/>
      <c r="R2261" s="86"/>
      <c r="S2261" s="5">
        <f t="shared" ref="S2261:S2262" si="1173">SUM(P2261-O2261)</f>
        <v>2.0833333333333259E-2</v>
      </c>
    </row>
    <row r="2262" spans="1:19" ht="10.5" customHeight="1" x14ac:dyDescent="0.2">
      <c r="B2262" s="16"/>
      <c r="C2262" s="13"/>
      <c r="D2262" s="16"/>
      <c r="E2262" s="16"/>
      <c r="F2262" s="16"/>
      <c r="G2262" s="16"/>
      <c r="H2262" s="16"/>
      <c r="I2262" s="16"/>
      <c r="J2262" s="16"/>
      <c r="L2262" s="16"/>
      <c r="M2262" s="16"/>
      <c r="N2262" s="2">
        <f>N2254</f>
        <v>43503</v>
      </c>
      <c r="O2262" s="3">
        <f t="shared" si="1171"/>
        <v>0.54166666666666641</v>
      </c>
      <c r="P2262" s="4">
        <f t="shared" si="1172"/>
        <v>0.56249999999999967</v>
      </c>
      <c r="Q2262" s="176"/>
      <c r="R2262" s="86"/>
      <c r="S2262" s="5">
        <f t="shared" si="1173"/>
        <v>2.0833333333333259E-2</v>
      </c>
    </row>
    <row r="2263" spans="1:19" ht="10.5" customHeight="1" x14ac:dyDescent="0.2">
      <c r="B2263" s="16"/>
      <c r="C2263" s="13"/>
      <c r="D2263" s="16"/>
      <c r="E2263" s="16"/>
      <c r="F2263" s="16"/>
      <c r="G2263" s="16"/>
      <c r="H2263" s="16"/>
      <c r="I2263" s="16"/>
      <c r="J2263" s="16"/>
      <c r="K2263" s="16"/>
      <c r="L2263" s="16"/>
      <c r="M2263" s="16"/>
      <c r="N2263" s="2">
        <f>N2254</f>
        <v>43503</v>
      </c>
      <c r="O2263" s="3">
        <f t="shared" si="1171"/>
        <v>0.56249999999999967</v>
      </c>
      <c r="P2263" s="4">
        <f t="shared" si="1172"/>
        <v>0.58333333333333293</v>
      </c>
      <c r="Q2263" s="176"/>
      <c r="R2263" s="86"/>
      <c r="S2263" s="5">
        <f>SUM(P2263-O2263)</f>
        <v>2.0833333333333259E-2</v>
      </c>
    </row>
    <row r="2264" spans="1:19" ht="10.5" customHeight="1" x14ac:dyDescent="0.2">
      <c r="B2264" s="16"/>
      <c r="C2264" s="16"/>
      <c r="D2264" s="16"/>
      <c r="E2264" s="16"/>
      <c r="F2264" s="16"/>
      <c r="G2264" s="16"/>
      <c r="H2264" s="16"/>
      <c r="I2264" s="16"/>
      <c r="J2264" s="16"/>
      <c r="K2264" s="16"/>
      <c r="L2264" s="16"/>
      <c r="M2264" s="16"/>
      <c r="N2264" s="2">
        <f>N2254</f>
        <v>43503</v>
      </c>
      <c r="O2264" s="3">
        <f t="shared" si="1171"/>
        <v>0.58333333333333293</v>
      </c>
      <c r="P2264" s="4">
        <f t="shared" si="1172"/>
        <v>0.60416666666666619</v>
      </c>
      <c r="Q2264" s="176"/>
      <c r="R2264" s="86"/>
      <c r="S2264" s="5">
        <f>SUM(P2264-O2264)</f>
        <v>2.0833333333333259E-2</v>
      </c>
    </row>
    <row r="2265" spans="1:19" ht="10.5" customHeight="1" x14ac:dyDescent="0.2">
      <c r="B2265" s="16"/>
      <c r="C2265" s="16"/>
      <c r="D2265" s="16"/>
      <c r="E2265" s="16"/>
      <c r="F2265" s="16"/>
      <c r="G2265" s="16"/>
      <c r="H2265" s="16"/>
      <c r="I2265" s="16"/>
      <c r="J2265" s="16"/>
      <c r="K2265" s="16"/>
      <c r="L2265" s="16"/>
      <c r="M2265" s="16"/>
      <c r="N2265" s="2">
        <f>N2254</f>
        <v>43503</v>
      </c>
      <c r="O2265" s="3">
        <f t="shared" si="1171"/>
        <v>0.60416666666666619</v>
      </c>
      <c r="P2265" s="4">
        <f t="shared" si="1172"/>
        <v>0.62499999999999944</v>
      </c>
      <c r="Q2265" s="176"/>
      <c r="R2265" s="86"/>
      <c r="S2265" s="5">
        <f t="shared" ref="S2265:S2267" si="1174">SUM(P2265-O2265)</f>
        <v>2.0833333333333259E-2</v>
      </c>
    </row>
    <row r="2266" spans="1:19" ht="10.5" customHeight="1" x14ac:dyDescent="0.2">
      <c r="B2266" s="16"/>
      <c r="C2266" s="16"/>
      <c r="D2266" s="16"/>
      <c r="E2266" s="16"/>
      <c r="F2266" s="16"/>
      <c r="G2266" s="16"/>
      <c r="H2266" s="16"/>
      <c r="I2266" s="16"/>
      <c r="J2266" s="16"/>
      <c r="K2266" s="16"/>
      <c r="L2266" s="16"/>
      <c r="M2266" s="16"/>
      <c r="N2266" s="2">
        <f>N2254</f>
        <v>43503</v>
      </c>
      <c r="O2266" s="3">
        <f t="shared" si="1171"/>
        <v>0.62499999999999944</v>
      </c>
      <c r="P2266" s="4">
        <f t="shared" si="1172"/>
        <v>0.6458333333333327</v>
      </c>
      <c r="Q2266" s="176"/>
      <c r="R2266" s="86"/>
      <c r="S2266" s="5">
        <f t="shared" si="1174"/>
        <v>2.0833333333333259E-2</v>
      </c>
    </row>
    <row r="2267" spans="1:19" ht="10.5" customHeight="1" x14ac:dyDescent="0.2">
      <c r="B2267" s="16"/>
      <c r="C2267" s="16"/>
      <c r="D2267" s="16"/>
      <c r="E2267" s="16"/>
      <c r="F2267" s="16"/>
      <c r="G2267" s="16"/>
      <c r="H2267" s="16"/>
      <c r="I2267" s="16"/>
      <c r="J2267" s="16"/>
      <c r="K2267" s="16"/>
      <c r="L2267" s="16"/>
      <c r="M2267" s="16"/>
      <c r="N2267" s="2">
        <f>N2254</f>
        <v>43503</v>
      </c>
      <c r="O2267" s="3">
        <f t="shared" si="1171"/>
        <v>0.6458333333333327</v>
      </c>
      <c r="P2267" s="4">
        <f t="shared" si="1172"/>
        <v>0.66666666666666596</v>
      </c>
      <c r="Q2267" s="176"/>
      <c r="R2267" s="86"/>
      <c r="S2267" s="5">
        <f t="shared" si="1174"/>
        <v>2.0833333333333259E-2</v>
      </c>
    </row>
    <row r="2268" spans="1:19" ht="10.5" customHeight="1" x14ac:dyDescent="0.2">
      <c r="B2268" s="16"/>
      <c r="C2268" s="16"/>
      <c r="D2268" s="16"/>
      <c r="E2268" s="16"/>
      <c r="F2268" s="16"/>
      <c r="G2268" s="16"/>
      <c r="H2268" s="16"/>
      <c r="I2268" s="16"/>
      <c r="J2268" s="16"/>
      <c r="K2268" s="16"/>
      <c r="L2268" s="16"/>
      <c r="M2268" s="16"/>
      <c r="N2268" s="2">
        <f>N2254</f>
        <v>43503</v>
      </c>
      <c r="O2268" s="3">
        <f t="shared" si="1171"/>
        <v>0.66666666666666596</v>
      </c>
      <c r="P2268" s="4">
        <f t="shared" si="1172"/>
        <v>0.68749999999999922</v>
      </c>
      <c r="Q2268" s="176"/>
      <c r="R2268" s="86"/>
      <c r="S2268" s="5">
        <f>SUM(P2268-O2268)</f>
        <v>2.0833333333333259E-2</v>
      </c>
    </row>
    <row r="2269" spans="1:19" ht="10.5" customHeight="1" x14ac:dyDescent="0.2">
      <c r="B2269" s="16"/>
      <c r="C2269" s="16"/>
      <c r="D2269" s="16"/>
      <c r="E2269" s="16"/>
      <c r="F2269" s="16"/>
      <c r="G2269" s="16"/>
      <c r="H2269" s="16"/>
      <c r="I2269" s="16"/>
      <c r="J2269" s="16"/>
      <c r="K2269" s="16"/>
      <c r="L2269" s="16"/>
      <c r="M2269" s="16"/>
      <c r="N2269" s="2">
        <f>N2254</f>
        <v>43503</v>
      </c>
      <c r="O2269" s="3">
        <f t="shared" si="1171"/>
        <v>0.68749999999999922</v>
      </c>
      <c r="P2269" s="4">
        <f t="shared" si="1172"/>
        <v>0.70833333333333248</v>
      </c>
      <c r="Q2269" s="176"/>
      <c r="R2269" s="86"/>
      <c r="S2269" s="5">
        <f>SUM(P2269-O2269)</f>
        <v>2.0833333333333259E-2</v>
      </c>
    </row>
    <row r="2270" spans="1:19" ht="10.5" customHeight="1" x14ac:dyDescent="0.2">
      <c r="B2270" s="16"/>
      <c r="C2270" s="16"/>
      <c r="D2270" s="16"/>
      <c r="E2270" s="16"/>
      <c r="F2270" s="16"/>
      <c r="G2270" s="16"/>
      <c r="H2270" s="16"/>
      <c r="I2270" s="16"/>
      <c r="J2270" s="16"/>
      <c r="K2270" s="16"/>
      <c r="L2270" s="16"/>
      <c r="M2270" s="16"/>
      <c r="N2270" s="2">
        <f>N2254</f>
        <v>43503</v>
      </c>
      <c r="O2270" s="3">
        <f t="shared" si="1171"/>
        <v>0.70833333333333248</v>
      </c>
      <c r="P2270" s="4">
        <f t="shared" si="1172"/>
        <v>0.72916666666666574</v>
      </c>
      <c r="Q2270" s="176"/>
      <c r="R2270" s="86"/>
      <c r="S2270" s="5">
        <f t="shared" ref="S2270:S2271" si="1175">SUM(P2270-O2270)</f>
        <v>2.0833333333333259E-2</v>
      </c>
    </row>
    <row r="2271" spans="1:19" ht="10.5" customHeight="1" thickBot="1" x14ac:dyDescent="0.25">
      <c r="B2271" s="16"/>
      <c r="C2271" s="16"/>
      <c r="D2271" s="16"/>
      <c r="E2271" s="16"/>
      <c r="F2271" s="16"/>
      <c r="G2271" s="16"/>
      <c r="H2271" s="16"/>
      <c r="I2271" s="16"/>
      <c r="J2271" s="16"/>
      <c r="K2271" s="16"/>
      <c r="L2271" s="16"/>
      <c r="M2271" s="16"/>
      <c r="N2271" s="2">
        <f>N2254</f>
        <v>43503</v>
      </c>
      <c r="O2271" s="3">
        <f t="shared" si="1171"/>
        <v>0.72916666666666574</v>
      </c>
      <c r="P2271" s="4">
        <f t="shared" si="1172"/>
        <v>0.749999999999999</v>
      </c>
      <c r="Q2271" s="176"/>
      <c r="R2271" s="86"/>
      <c r="S2271" s="5">
        <f t="shared" si="1175"/>
        <v>2.0833333333333259E-2</v>
      </c>
    </row>
    <row r="2272" spans="1:19" ht="10.5" customHeight="1" x14ac:dyDescent="0.2">
      <c r="A2272" s="17">
        <f>SUM(A2255:A2271)</f>
        <v>0</v>
      </c>
      <c r="B2272" s="17">
        <f>SUM(B2255:B2271)</f>
        <v>0</v>
      </c>
      <c r="C2272" s="17">
        <f>SUM(C2255:C2271)</f>
        <v>0</v>
      </c>
      <c r="D2272" s="17">
        <f>SUM(D2255:D2271)</f>
        <v>0</v>
      </c>
      <c r="E2272" s="17">
        <f>SUM(E2255:E2271)</f>
        <v>0</v>
      </c>
      <c r="F2272" s="17">
        <f>SUM(F2255:F2271)</f>
        <v>0</v>
      </c>
      <c r="G2272" s="17">
        <f>SUM(G2255:G2271)</f>
        <v>0</v>
      </c>
      <c r="H2272" s="17">
        <f>SUM(H2255:H2271)</f>
        <v>0</v>
      </c>
      <c r="I2272" s="17">
        <f>SUM(I2255:I2271)</f>
        <v>0</v>
      </c>
      <c r="J2272" s="17">
        <f>SUM(J2255:J2271)</f>
        <v>0</v>
      </c>
      <c r="K2272" s="17">
        <f>SUM(K2255:K2271)</f>
        <v>0</v>
      </c>
      <c r="L2272" s="17">
        <f>SUM(L2255:L2271)</f>
        <v>0</v>
      </c>
      <c r="M2272" s="17">
        <f>SUM(M2255:M2271)</f>
        <v>0</v>
      </c>
      <c r="N2272" s="55" t="b">
        <f>SUM(A2272:M2272) = S2272</f>
        <v>0</v>
      </c>
      <c r="O2272" s="23"/>
      <c r="P2272" s="23"/>
      <c r="Q2272" s="49"/>
      <c r="R2272" s="49"/>
      <c r="S2272" s="17">
        <f>SUM(S2255:S2271)</f>
        <v>0.35416666666666569</v>
      </c>
    </row>
    <row r="2273" spans="1:19" ht="10.5" customHeight="1" x14ac:dyDescent="0.2">
      <c r="A2273" s="8">
        <f t="shared" ref="A2273:C2273" si="1176">(A2272-INT(A2272))*24</f>
        <v>0</v>
      </c>
      <c r="B2273" s="8">
        <f t="shared" si="1176"/>
        <v>0</v>
      </c>
      <c r="C2273" s="8">
        <f t="shared" si="1176"/>
        <v>0</v>
      </c>
      <c r="D2273" s="18">
        <f>(D2272-INT(D2272))*24</f>
        <v>0</v>
      </c>
      <c r="E2273" s="18">
        <f>(E2272-INT(E2272))*24</f>
        <v>0</v>
      </c>
      <c r="F2273" s="18">
        <f>(F2272-INT(F2272))*24</f>
        <v>0</v>
      </c>
      <c r="G2273" s="18">
        <f>(G2272-INT(G2272))*24</f>
        <v>0</v>
      </c>
      <c r="H2273" s="18">
        <f t="shared" ref="H2273:M2273" si="1177">(H2272-INT(H2272))*24</f>
        <v>0</v>
      </c>
      <c r="I2273" s="18">
        <f t="shared" si="1177"/>
        <v>0</v>
      </c>
      <c r="J2273" s="18">
        <f t="shared" si="1177"/>
        <v>0</v>
      </c>
      <c r="K2273" s="18">
        <f t="shared" si="1177"/>
        <v>0</v>
      </c>
      <c r="L2273" s="18">
        <f t="shared" si="1177"/>
        <v>0</v>
      </c>
      <c r="M2273" s="57">
        <f t="shared" si="1177"/>
        <v>0</v>
      </c>
      <c r="N2273" s="26">
        <f>SUM(A2273:M2273)</f>
        <v>0</v>
      </c>
      <c r="O2273" s="24"/>
      <c r="P2273" s="24"/>
      <c r="Q2273" s="50"/>
      <c r="R2273" s="50"/>
      <c r="S2273" s="52"/>
    </row>
    <row r="2274" spans="1:19" ht="10.5" customHeight="1" thickBot="1" x14ac:dyDescent="0.25">
      <c r="A2274" s="27"/>
      <c r="B2274" s="19"/>
      <c r="C2274" s="19"/>
      <c r="D2274" s="20">
        <f>SUM(A2273:D2273)</f>
        <v>0</v>
      </c>
      <c r="E2274" s="20">
        <f t="shared" ref="E2274:M2274" si="1178">E2273</f>
        <v>0</v>
      </c>
      <c r="F2274" s="20">
        <f t="shared" si="1178"/>
        <v>0</v>
      </c>
      <c r="G2274" s="20">
        <f t="shared" si="1178"/>
        <v>0</v>
      </c>
      <c r="H2274" s="20">
        <f t="shared" si="1178"/>
        <v>0</v>
      </c>
      <c r="I2274" s="20">
        <f t="shared" si="1178"/>
        <v>0</v>
      </c>
      <c r="J2274" s="20">
        <f t="shared" si="1178"/>
        <v>0</v>
      </c>
      <c r="K2274" s="20">
        <f t="shared" si="1178"/>
        <v>0</v>
      </c>
      <c r="L2274" s="20">
        <f t="shared" si="1178"/>
        <v>0</v>
      </c>
      <c r="M2274" s="58">
        <f t="shared" si="1178"/>
        <v>0</v>
      </c>
      <c r="N2274" s="60">
        <f>S2274</f>
        <v>0.35416666666666569</v>
      </c>
      <c r="O2274" s="25"/>
      <c r="P2274" s="25"/>
      <c r="Q2274" s="51"/>
      <c r="R2274" s="51"/>
      <c r="S2274" s="54">
        <f>SUM(S2272:S2273)</f>
        <v>0.35416666666666569</v>
      </c>
    </row>
    <row r="2275" spans="1:19" ht="10.5" customHeight="1" thickBot="1" x14ac:dyDescent="0.25">
      <c r="A2275" s="39"/>
      <c r="B2275" s="40" t="s">
        <v>252</v>
      </c>
      <c r="C2275" s="40" t="s">
        <v>19</v>
      </c>
      <c r="D2275" s="40" t="s">
        <v>3</v>
      </c>
      <c r="E2275" s="59" t="s">
        <v>24</v>
      </c>
      <c r="F2275" s="40" t="s">
        <v>12</v>
      </c>
      <c r="G2275" s="39" t="s">
        <v>10</v>
      </c>
      <c r="H2275" s="39" t="s">
        <v>11</v>
      </c>
      <c r="I2275" s="39" t="s">
        <v>15</v>
      </c>
      <c r="J2275" s="39" t="s">
        <v>13</v>
      </c>
      <c r="K2275" s="39" t="s">
        <v>368</v>
      </c>
      <c r="L2275" s="39" t="s">
        <v>687</v>
      </c>
      <c r="M2275" s="59" t="s">
        <v>26</v>
      </c>
      <c r="N2275" s="56">
        <f>N2254+1</f>
        <v>43504</v>
      </c>
      <c r="O2275" s="4">
        <v>0.41666666666666669</v>
      </c>
      <c r="P2275" s="4">
        <f>O2275</f>
        <v>0.41666666666666669</v>
      </c>
      <c r="Q2275" s="47"/>
      <c r="R2275" s="86"/>
      <c r="S2275" s="5">
        <f t="shared" ref="S2275:S2290" si="1179">SUM(P2275-O2275)</f>
        <v>0</v>
      </c>
    </row>
    <row r="2276" spans="1:19" ht="10.5" customHeight="1" x14ac:dyDescent="0.2">
      <c r="B2276" s="16"/>
      <c r="C2276" s="16"/>
      <c r="D2276" s="16"/>
      <c r="E2276" s="16"/>
      <c r="F2276" s="16"/>
      <c r="G2276" s="16"/>
      <c r="H2276" s="16"/>
      <c r="I2276" s="16"/>
      <c r="J2276" s="16"/>
      <c r="K2276" s="16"/>
      <c r="L2276" s="16"/>
      <c r="M2276" s="16"/>
      <c r="N2276" s="2">
        <f>N2275</f>
        <v>43504</v>
      </c>
      <c r="O2276" s="3">
        <f>SUM(P2275)</f>
        <v>0.41666666666666669</v>
      </c>
      <c r="P2276" s="4">
        <f>P2275+0.0208333333333333</f>
        <v>0.4375</v>
      </c>
      <c r="Q2276" s="176"/>
      <c r="R2276" s="86"/>
      <c r="S2276" s="5">
        <f t="shared" si="1179"/>
        <v>2.0833333333333315E-2</v>
      </c>
    </row>
    <row r="2277" spans="1:19" ht="10.5" customHeight="1" x14ac:dyDescent="0.2">
      <c r="B2277" s="16"/>
      <c r="C2277" s="16"/>
      <c r="D2277" s="16"/>
      <c r="E2277" s="16"/>
      <c r="F2277" s="16"/>
      <c r="G2277" s="16"/>
      <c r="H2277" s="16"/>
      <c r="I2277" s="16"/>
      <c r="J2277" s="16"/>
      <c r="K2277" s="16"/>
      <c r="L2277" s="16"/>
      <c r="M2277" s="16"/>
      <c r="N2277" s="2">
        <f>N2275</f>
        <v>43504</v>
      </c>
      <c r="O2277" s="3">
        <f t="shared" ref="O2277:O2290" si="1180">SUM(P2276)</f>
        <v>0.4375</v>
      </c>
      <c r="P2277" s="4">
        <f t="shared" ref="P2277:P2290" si="1181">P2276+0.0208333333333333</f>
        <v>0.45833333333333331</v>
      </c>
      <c r="Q2277" s="176"/>
      <c r="R2277" s="86"/>
      <c r="S2277" s="5">
        <f t="shared" si="1179"/>
        <v>2.0833333333333315E-2</v>
      </c>
    </row>
    <row r="2278" spans="1:19" ht="10.5" customHeight="1" x14ac:dyDescent="0.2">
      <c r="B2278" s="16"/>
      <c r="C2278" s="16"/>
      <c r="D2278" s="16"/>
      <c r="E2278" s="16"/>
      <c r="F2278" s="16"/>
      <c r="G2278" s="16"/>
      <c r="H2278" s="16"/>
      <c r="I2278" s="16"/>
      <c r="J2278" s="16"/>
      <c r="K2278" s="16"/>
      <c r="L2278" s="16"/>
      <c r="M2278" s="16"/>
      <c r="N2278" s="2">
        <f>N2275</f>
        <v>43504</v>
      </c>
      <c r="O2278" s="3">
        <f t="shared" si="1180"/>
        <v>0.45833333333333331</v>
      </c>
      <c r="P2278" s="4">
        <f t="shared" si="1181"/>
        <v>0.47916666666666663</v>
      </c>
      <c r="Q2278" s="176"/>
      <c r="R2278" s="86"/>
      <c r="S2278" s="5">
        <f t="shared" si="1179"/>
        <v>2.0833333333333315E-2</v>
      </c>
    </row>
    <row r="2279" spans="1:19" ht="10.5" customHeight="1" x14ac:dyDescent="0.2">
      <c r="B2279" s="16"/>
      <c r="C2279" s="16"/>
      <c r="D2279" s="16"/>
      <c r="E2279" s="16"/>
      <c r="F2279" s="16"/>
      <c r="G2279" s="16"/>
      <c r="H2279" s="16"/>
      <c r="I2279" s="16"/>
      <c r="J2279" s="16"/>
      <c r="K2279" s="16"/>
      <c r="L2279" s="16"/>
      <c r="M2279" s="16"/>
      <c r="N2279" s="2">
        <f>N2275</f>
        <v>43504</v>
      </c>
      <c r="O2279" s="3">
        <f t="shared" si="1180"/>
        <v>0.47916666666666663</v>
      </c>
      <c r="P2279" s="4">
        <f t="shared" si="1181"/>
        <v>0.49999999999999994</v>
      </c>
      <c r="Q2279" s="176"/>
      <c r="R2279" s="86"/>
      <c r="S2279" s="5">
        <f t="shared" si="1179"/>
        <v>2.0833333333333315E-2</v>
      </c>
    </row>
    <row r="2280" spans="1:19" ht="10.5" customHeight="1" x14ac:dyDescent="0.2">
      <c r="B2280" s="16"/>
      <c r="C2280" s="16"/>
      <c r="D2280" s="16"/>
      <c r="E2280" s="16"/>
      <c r="F2280" s="16"/>
      <c r="G2280" s="16"/>
      <c r="H2280" s="16"/>
      <c r="I2280" s="16"/>
      <c r="J2280" s="16"/>
      <c r="K2280" s="16"/>
      <c r="L2280" s="16"/>
      <c r="M2280" s="16"/>
      <c r="N2280" s="2">
        <f>N2275</f>
        <v>43504</v>
      </c>
      <c r="O2280" s="3">
        <f t="shared" si="1180"/>
        <v>0.49999999999999994</v>
      </c>
      <c r="P2280" s="4">
        <f t="shared" si="1181"/>
        <v>0.52083333333333326</v>
      </c>
      <c r="Q2280" s="176"/>
      <c r="R2280" s="86"/>
      <c r="S2280" s="5">
        <f t="shared" si="1179"/>
        <v>2.0833333333333315E-2</v>
      </c>
    </row>
    <row r="2281" spans="1:19" ht="10.5" customHeight="1" x14ac:dyDescent="0.2">
      <c r="B2281" s="16"/>
      <c r="C2281" s="16"/>
      <c r="D2281" s="16"/>
      <c r="E2281" s="16"/>
      <c r="F2281" s="16"/>
      <c r="G2281" s="16"/>
      <c r="H2281" s="16"/>
      <c r="I2281" s="16"/>
      <c r="J2281" s="16"/>
      <c r="K2281" s="16"/>
      <c r="L2281" s="16"/>
      <c r="M2281" s="16"/>
      <c r="N2281" s="2">
        <f>N2275</f>
        <v>43504</v>
      </c>
      <c r="O2281" s="3">
        <f t="shared" si="1180"/>
        <v>0.52083333333333326</v>
      </c>
      <c r="P2281" s="4">
        <f t="shared" si="1181"/>
        <v>0.54166666666666652</v>
      </c>
      <c r="Q2281" s="176"/>
      <c r="R2281" s="86"/>
      <c r="S2281" s="5">
        <f t="shared" si="1179"/>
        <v>2.0833333333333259E-2</v>
      </c>
    </row>
    <row r="2282" spans="1:19" ht="10.5" customHeight="1" x14ac:dyDescent="0.2">
      <c r="B2282" s="16"/>
      <c r="C2282" s="16"/>
      <c r="D2282" s="16"/>
      <c r="E2282" s="16"/>
      <c r="F2282" s="16"/>
      <c r="G2282" s="16"/>
      <c r="H2282" s="16"/>
      <c r="I2282" s="16"/>
      <c r="J2282" s="16"/>
      <c r="K2282" s="16"/>
      <c r="L2282" s="16"/>
      <c r="M2282" s="16"/>
      <c r="N2282" s="2">
        <f>N2275</f>
        <v>43504</v>
      </c>
      <c r="O2282" s="3">
        <f t="shared" si="1180"/>
        <v>0.54166666666666652</v>
      </c>
      <c r="P2282" s="4">
        <f t="shared" si="1181"/>
        <v>0.56249999999999978</v>
      </c>
      <c r="Q2282" s="176"/>
      <c r="R2282" s="86"/>
      <c r="S2282" s="5">
        <f t="shared" si="1179"/>
        <v>2.0833333333333259E-2</v>
      </c>
    </row>
    <row r="2283" spans="1:19" ht="10.5" customHeight="1" x14ac:dyDescent="0.2">
      <c r="B2283" s="16"/>
      <c r="C2283" s="16"/>
      <c r="D2283" s="16"/>
      <c r="E2283" s="16"/>
      <c r="F2283" s="16"/>
      <c r="G2283" s="16"/>
      <c r="H2283" s="16"/>
      <c r="I2283" s="16"/>
      <c r="J2283" s="16"/>
      <c r="K2283" s="16"/>
      <c r="L2283" s="16"/>
      <c r="M2283" s="16"/>
      <c r="N2283" s="2">
        <f>N2275</f>
        <v>43504</v>
      </c>
      <c r="O2283" s="3">
        <f t="shared" si="1180"/>
        <v>0.56249999999999978</v>
      </c>
      <c r="P2283" s="4">
        <f t="shared" si="1181"/>
        <v>0.58333333333333304</v>
      </c>
      <c r="Q2283" s="176"/>
      <c r="R2283" s="86"/>
      <c r="S2283" s="5">
        <f t="shared" si="1179"/>
        <v>2.0833333333333259E-2</v>
      </c>
    </row>
    <row r="2284" spans="1:19" ht="10.5" customHeight="1" x14ac:dyDescent="0.2">
      <c r="B2284" s="16"/>
      <c r="C2284" s="16"/>
      <c r="D2284" s="16"/>
      <c r="E2284" s="16"/>
      <c r="F2284" s="16"/>
      <c r="G2284" s="16"/>
      <c r="H2284" s="16"/>
      <c r="I2284" s="16"/>
      <c r="J2284" s="16"/>
      <c r="K2284" s="16"/>
      <c r="L2284" s="16"/>
      <c r="M2284" s="16"/>
      <c r="N2284" s="2">
        <f>N2275</f>
        <v>43504</v>
      </c>
      <c r="O2284" s="3">
        <f t="shared" si="1180"/>
        <v>0.58333333333333304</v>
      </c>
      <c r="P2284" s="4">
        <f t="shared" si="1181"/>
        <v>0.6041666666666663</v>
      </c>
      <c r="Q2284" s="176"/>
      <c r="R2284" s="86"/>
      <c r="S2284" s="5">
        <f t="shared" si="1179"/>
        <v>2.0833333333333259E-2</v>
      </c>
    </row>
    <row r="2285" spans="1:19" ht="10.5" customHeight="1" x14ac:dyDescent="0.2">
      <c r="B2285" s="16"/>
      <c r="C2285" s="16"/>
      <c r="D2285" s="16"/>
      <c r="E2285" s="16"/>
      <c r="F2285" s="16"/>
      <c r="G2285" s="16"/>
      <c r="H2285" s="16"/>
      <c r="I2285" s="16"/>
      <c r="J2285" s="16"/>
      <c r="K2285" s="16"/>
      <c r="L2285" s="16"/>
      <c r="M2285" s="16"/>
      <c r="N2285" s="2">
        <f>N2275</f>
        <v>43504</v>
      </c>
      <c r="O2285" s="3">
        <f t="shared" si="1180"/>
        <v>0.6041666666666663</v>
      </c>
      <c r="P2285" s="4">
        <f t="shared" si="1181"/>
        <v>0.62499999999999956</v>
      </c>
      <c r="Q2285" s="176"/>
      <c r="R2285" s="86"/>
      <c r="S2285" s="5">
        <f t="shared" si="1179"/>
        <v>2.0833333333333259E-2</v>
      </c>
    </row>
    <row r="2286" spans="1:19" ht="10.5" customHeight="1" x14ac:dyDescent="0.2">
      <c r="B2286" s="16"/>
      <c r="C2286" s="16"/>
      <c r="D2286" s="16"/>
      <c r="E2286" s="16"/>
      <c r="F2286" s="16"/>
      <c r="G2286" s="16"/>
      <c r="H2286" s="16"/>
      <c r="I2286" s="16"/>
      <c r="J2286" s="16"/>
      <c r="K2286" s="16"/>
      <c r="L2286" s="16"/>
      <c r="M2286" s="16"/>
      <c r="N2286" s="2">
        <f>N2275</f>
        <v>43504</v>
      </c>
      <c r="O2286" s="3">
        <f t="shared" si="1180"/>
        <v>0.62499999999999956</v>
      </c>
      <c r="P2286" s="4">
        <f t="shared" si="1181"/>
        <v>0.64583333333333282</v>
      </c>
      <c r="Q2286" s="176"/>
      <c r="R2286" s="86"/>
      <c r="S2286" s="5">
        <f t="shared" si="1179"/>
        <v>2.0833333333333259E-2</v>
      </c>
    </row>
    <row r="2287" spans="1:19" ht="10.5" customHeight="1" x14ac:dyDescent="0.2">
      <c r="B2287" s="16"/>
      <c r="C2287" s="16"/>
      <c r="D2287" s="16"/>
      <c r="E2287" s="16"/>
      <c r="F2287" s="16"/>
      <c r="G2287" s="16"/>
      <c r="H2287" s="16"/>
      <c r="I2287" s="16"/>
      <c r="J2287" s="16"/>
      <c r="K2287" s="16"/>
      <c r="L2287" s="16"/>
      <c r="M2287" s="16"/>
      <c r="N2287" s="2">
        <f>N2275</f>
        <v>43504</v>
      </c>
      <c r="O2287" s="3">
        <f t="shared" si="1180"/>
        <v>0.64583333333333282</v>
      </c>
      <c r="P2287" s="4">
        <f t="shared" si="1181"/>
        <v>0.66666666666666607</v>
      </c>
      <c r="Q2287" s="176"/>
      <c r="R2287" s="86"/>
      <c r="S2287" s="5">
        <f t="shared" si="1179"/>
        <v>2.0833333333333259E-2</v>
      </c>
    </row>
    <row r="2288" spans="1:19" ht="10.5" customHeight="1" x14ac:dyDescent="0.2">
      <c r="B2288" s="16"/>
      <c r="C2288" s="16"/>
      <c r="D2288" s="16"/>
      <c r="E2288" s="16"/>
      <c r="F2288" s="16"/>
      <c r="G2288" s="16"/>
      <c r="H2288" s="16"/>
      <c r="I2288" s="16"/>
      <c r="J2288" s="16"/>
      <c r="K2288" s="16"/>
      <c r="L2288" s="16"/>
      <c r="M2288" s="16"/>
      <c r="N2288" s="2">
        <f>N2275</f>
        <v>43504</v>
      </c>
      <c r="O2288" s="3">
        <f t="shared" si="1180"/>
        <v>0.66666666666666607</v>
      </c>
      <c r="P2288" s="4">
        <f t="shared" si="1181"/>
        <v>0.68749999999999933</v>
      </c>
      <c r="Q2288" s="176"/>
      <c r="R2288" s="86"/>
      <c r="S2288" s="5">
        <f t="shared" si="1179"/>
        <v>2.0833333333333259E-2</v>
      </c>
    </row>
    <row r="2289" spans="1:19" ht="10.5" customHeight="1" x14ac:dyDescent="0.2">
      <c r="B2289" s="16"/>
      <c r="C2289" s="16"/>
      <c r="D2289" s="16"/>
      <c r="E2289" s="16"/>
      <c r="F2289" s="16"/>
      <c r="G2289" s="16"/>
      <c r="H2289" s="16"/>
      <c r="I2289" s="16"/>
      <c r="J2289" s="16"/>
      <c r="K2289" s="16"/>
      <c r="L2289" s="16"/>
      <c r="M2289" s="16"/>
      <c r="N2289" s="2">
        <f>N2275</f>
        <v>43504</v>
      </c>
      <c r="O2289" s="3">
        <f t="shared" si="1180"/>
        <v>0.68749999999999933</v>
      </c>
      <c r="P2289" s="4">
        <f t="shared" si="1181"/>
        <v>0.70833333333333259</v>
      </c>
      <c r="Q2289" s="176"/>
      <c r="R2289" s="86"/>
      <c r="S2289" s="5">
        <f t="shared" si="1179"/>
        <v>2.0833333333333259E-2</v>
      </c>
    </row>
    <row r="2290" spans="1:19" ht="10.5" customHeight="1" thickBot="1" x14ac:dyDescent="0.25">
      <c r="B2290" s="16"/>
      <c r="C2290" s="16"/>
      <c r="D2290" s="16"/>
      <c r="E2290" s="16"/>
      <c r="F2290" s="16"/>
      <c r="G2290" s="16"/>
      <c r="H2290" s="16"/>
      <c r="I2290" s="16"/>
      <c r="J2290" s="16"/>
      <c r="K2290" s="16"/>
      <c r="L2290" s="16"/>
      <c r="M2290" s="16"/>
      <c r="N2290" s="2">
        <f>N2275</f>
        <v>43504</v>
      </c>
      <c r="O2290" s="3">
        <f t="shared" si="1180"/>
        <v>0.70833333333333259</v>
      </c>
      <c r="P2290" s="4">
        <f t="shared" si="1181"/>
        <v>0.72916666666666585</v>
      </c>
      <c r="Q2290" s="176"/>
      <c r="R2290" s="86"/>
      <c r="S2290" s="5">
        <f t="shared" si="1179"/>
        <v>2.0833333333333259E-2</v>
      </c>
    </row>
    <row r="2291" spans="1:19" ht="10.5" customHeight="1" x14ac:dyDescent="0.2">
      <c r="A2291" s="17">
        <f>SUM(A2276:A2290)</f>
        <v>0</v>
      </c>
      <c r="B2291" s="17">
        <f>SUM(B2276:B2290)</f>
        <v>0</v>
      </c>
      <c r="C2291" s="17">
        <f>SUM(C2276:C2290)</f>
        <v>0</v>
      </c>
      <c r="D2291" s="17">
        <f>SUM(D2276:D2290)</f>
        <v>0</v>
      </c>
      <c r="E2291" s="17">
        <f>SUM(E2276:E2290)</f>
        <v>0</v>
      </c>
      <c r="F2291" s="17">
        <f>SUM(F2276:F2290)</f>
        <v>0</v>
      </c>
      <c r="G2291" s="17">
        <f>SUM(G2276:G2290)</f>
        <v>0</v>
      </c>
      <c r="H2291" s="17">
        <f>SUM(H2276:H2290)</f>
        <v>0</v>
      </c>
      <c r="I2291" s="17">
        <f>SUM(I2276:I2290)</f>
        <v>0</v>
      </c>
      <c r="J2291" s="17">
        <f>SUM(J2276:J2290)</f>
        <v>0</v>
      </c>
      <c r="K2291" s="17">
        <f>SUM(K2276:K2290)</f>
        <v>0</v>
      </c>
      <c r="L2291" s="17">
        <f>SUM(L2276:L2290)</f>
        <v>0</v>
      </c>
      <c r="M2291" s="17">
        <f>SUM(M2276:M2290)</f>
        <v>0</v>
      </c>
      <c r="N2291" s="150" t="b">
        <f>SUM(A2291:M2291) = S2291</f>
        <v>0</v>
      </c>
      <c r="O2291" s="155"/>
      <c r="P2291" s="7"/>
      <c r="Q2291" s="49"/>
      <c r="R2291" s="49"/>
      <c r="S2291" s="17">
        <f>SUM(S2276:S2290)</f>
        <v>0.31249999999999917</v>
      </c>
    </row>
    <row r="2292" spans="1:19" ht="10.5" customHeight="1" thickBot="1" x14ac:dyDescent="0.25">
      <c r="A2292" s="8">
        <f t="shared" ref="A2292:C2292" si="1182">(A2291-INT(A2291))*24</f>
        <v>0</v>
      </c>
      <c r="B2292" s="8">
        <f t="shared" si="1182"/>
        <v>0</v>
      </c>
      <c r="C2292" s="8">
        <f t="shared" si="1182"/>
        <v>0</v>
      </c>
      <c r="D2292" s="18">
        <f>(D2291-INT(D2291))*24</f>
        <v>0</v>
      </c>
      <c r="E2292" s="18">
        <f>(E2291-INT(E2291))*24</f>
        <v>0</v>
      </c>
      <c r="F2292" s="18">
        <f>(F2291-INT(F2291))*24</f>
        <v>0</v>
      </c>
      <c r="G2292" s="18">
        <f>(G2291-INT(G2291))*24</f>
        <v>0</v>
      </c>
      <c r="H2292" s="18">
        <f t="shared" ref="H2292:M2292" si="1183">(H2291-INT(H2291))*24</f>
        <v>0</v>
      </c>
      <c r="I2292" s="18">
        <f t="shared" si="1183"/>
        <v>0</v>
      </c>
      <c r="J2292" s="18">
        <f t="shared" si="1183"/>
        <v>0</v>
      </c>
      <c r="K2292" s="18">
        <f t="shared" si="1183"/>
        <v>0</v>
      </c>
      <c r="L2292" s="18">
        <f t="shared" si="1183"/>
        <v>0</v>
      </c>
      <c r="M2292" s="146">
        <f t="shared" si="1183"/>
        <v>0</v>
      </c>
      <c r="N2292" s="151">
        <f>SUM(A2292:M2292)</f>
        <v>0</v>
      </c>
      <c r="O2292" s="153"/>
      <c r="P2292" s="50"/>
      <c r="Q2292" s="50"/>
      <c r="R2292" s="50"/>
      <c r="S2292" s="52"/>
    </row>
    <row r="2293" spans="1:19" ht="10.5" customHeight="1" thickBot="1" x14ac:dyDescent="0.25">
      <c r="A2293" s="15"/>
      <c r="B2293" s="11"/>
      <c r="C2293" s="11"/>
      <c r="D2293" s="20">
        <f>SUM(A2292:D2292)</f>
        <v>0</v>
      </c>
      <c r="E2293" s="20">
        <f t="shared" ref="E2293:M2293" si="1184">E2292</f>
        <v>0</v>
      </c>
      <c r="F2293" s="20">
        <f t="shared" si="1184"/>
        <v>0</v>
      </c>
      <c r="G2293" s="20">
        <f t="shared" si="1184"/>
        <v>0</v>
      </c>
      <c r="H2293" s="20">
        <f t="shared" si="1184"/>
        <v>0</v>
      </c>
      <c r="I2293" s="20">
        <f t="shared" si="1184"/>
        <v>0</v>
      </c>
      <c r="J2293" s="20">
        <f t="shared" si="1184"/>
        <v>0</v>
      </c>
      <c r="K2293" s="20">
        <f t="shared" si="1184"/>
        <v>0</v>
      </c>
      <c r="L2293" s="20">
        <f t="shared" si="1184"/>
        <v>0</v>
      </c>
      <c r="M2293" s="147">
        <f t="shared" si="1184"/>
        <v>0</v>
      </c>
      <c r="N2293" s="147" t="s">
        <v>17</v>
      </c>
      <c r="O2293" s="154">
        <f>SUM(S2175,S2182,S2205,S2228,S2291,S2251,S2272,S2291)</f>
        <v>2.3124999999999933</v>
      </c>
      <c r="P2293" s="159">
        <f>SUM(S2177,S2184,S2207,S2230,S2253,S2274,S2293)</f>
        <v>1.9999999999999942</v>
      </c>
      <c r="Q2293" s="51"/>
      <c r="R2293" s="51"/>
      <c r="S2293" s="54">
        <f>SUM(S2291:S2292)</f>
        <v>0.31249999999999917</v>
      </c>
    </row>
    <row r="2294" spans="1:19" ht="10.5" customHeight="1" x14ac:dyDescent="0.2">
      <c r="A2294" s="8">
        <f t="shared" ref="A2294:M2294" si="1185">SUM(A2176,A2183,A2206,A2229,A2292,A2252,A2273)</f>
        <v>0</v>
      </c>
      <c r="B2294" s="8">
        <f t="shared" si="1185"/>
        <v>0.49999999999999822</v>
      </c>
      <c r="C2294" s="8">
        <f t="shared" si="1185"/>
        <v>0</v>
      </c>
      <c r="D2294" s="8">
        <f t="shared" si="1185"/>
        <v>0</v>
      </c>
      <c r="E2294" s="8">
        <f t="shared" si="1185"/>
        <v>0</v>
      </c>
      <c r="F2294" s="8">
        <f t="shared" si="1185"/>
        <v>4.4999999999999867</v>
      </c>
      <c r="G2294" s="8">
        <f t="shared" si="1185"/>
        <v>4.9999999999999849</v>
      </c>
      <c r="H2294" s="8">
        <f t="shared" si="1185"/>
        <v>0</v>
      </c>
      <c r="I2294" s="8">
        <f t="shared" si="1185"/>
        <v>0</v>
      </c>
      <c r="J2294" s="8">
        <f t="shared" si="1185"/>
        <v>0</v>
      </c>
      <c r="K2294" s="8">
        <f t="shared" si="1185"/>
        <v>0</v>
      </c>
      <c r="L2294" s="8">
        <f t="shared" si="1185"/>
        <v>2.9999999999999907</v>
      </c>
      <c r="M2294" s="8">
        <f t="shared" si="1185"/>
        <v>0</v>
      </c>
      <c r="N2294" s="157">
        <f>SUM(S2176,S2183,S2206,S2229,S2292,S2252, S2273, S2292)</f>
        <v>0</v>
      </c>
      <c r="O2294" s="160">
        <f>SUM(A2294:M2294)</f>
        <v>12.999999999999961</v>
      </c>
      <c r="P2294" s="161">
        <f>SUM(O2293)+N2294</f>
        <v>2.3124999999999933</v>
      </c>
      <c r="Q2294" s="22"/>
      <c r="R2294" s="22"/>
      <c r="S2294" s="21"/>
    </row>
    <row r="2295" spans="1:19" ht="10.5" customHeight="1" thickBot="1" x14ac:dyDescent="0.25">
      <c r="A2295" s="10"/>
      <c r="B2295" s="11"/>
      <c r="C2295" s="11"/>
      <c r="D2295" s="11">
        <f>SUM(A2294:D2294)</f>
        <v>0.49999999999999822</v>
      </c>
      <c r="E2295" s="32">
        <f t="shared" ref="E2295:M2295" si="1186">E2294</f>
        <v>0</v>
      </c>
      <c r="F2295" s="32">
        <f t="shared" si="1186"/>
        <v>4.4999999999999867</v>
      </c>
      <c r="G2295" s="32">
        <f t="shared" si="1186"/>
        <v>4.9999999999999849</v>
      </c>
      <c r="H2295" s="32">
        <f t="shared" si="1186"/>
        <v>0</v>
      </c>
      <c r="I2295" s="32">
        <f t="shared" si="1186"/>
        <v>0</v>
      </c>
      <c r="J2295" s="32">
        <f t="shared" si="1186"/>
        <v>0</v>
      </c>
      <c r="K2295" s="32">
        <f t="shared" si="1186"/>
        <v>0</v>
      </c>
      <c r="L2295" s="32">
        <f t="shared" si="1186"/>
        <v>2.9999999999999907</v>
      </c>
      <c r="M2295" s="149">
        <f t="shared" si="1186"/>
        <v>0</v>
      </c>
      <c r="N2295" s="158">
        <f>IF(SUM(O2294-37.5)&gt;0,SUM(O2294-37.5),0)</f>
        <v>0</v>
      </c>
      <c r="O2295" s="162">
        <f>SUM(A2295:M2295)</f>
        <v>12.999999999999961</v>
      </c>
      <c r="P2295" s="152">
        <f>(O2293)*24</f>
        <v>55.499999999999844</v>
      </c>
      <c r="Q2295" s="22"/>
      <c r="R2295" s="22"/>
      <c r="S2295" s="34" t="b">
        <f>O2295=P2295</f>
        <v>0</v>
      </c>
    </row>
  </sheetData>
  <mergeCells count="38">
    <mergeCell ref="C1:D1"/>
    <mergeCell ref="G1:H1"/>
    <mergeCell ref="C117:D117"/>
    <mergeCell ref="G117:H117"/>
    <mergeCell ref="C237:D237"/>
    <mergeCell ref="G237:H237"/>
    <mergeCell ref="C352:D352"/>
    <mergeCell ref="G352:H352"/>
    <mergeCell ref="C462:D462"/>
    <mergeCell ref="G462:H462"/>
    <mergeCell ref="C585:D585"/>
    <mergeCell ref="G585:H585"/>
    <mergeCell ref="C691:D691"/>
    <mergeCell ref="G691:H691"/>
    <mergeCell ref="C797:D797"/>
    <mergeCell ref="G797:H797"/>
    <mergeCell ref="C950:D950"/>
    <mergeCell ref="G950:H950"/>
    <mergeCell ref="C1078:D1078"/>
    <mergeCell ref="G1078:H1078"/>
    <mergeCell ref="C1217:D1217"/>
    <mergeCell ref="G1217:H1217"/>
    <mergeCell ref="C1334:D1334"/>
    <mergeCell ref="G1334:H1334"/>
    <mergeCell ref="C1449:D1449"/>
    <mergeCell ref="G1449:H1449"/>
    <mergeCell ref="C1559:D1559"/>
    <mergeCell ref="G1559:H1559"/>
    <mergeCell ref="C1667:D1667"/>
    <mergeCell ref="G1667:H1667"/>
    <mergeCell ref="C2168:D2168"/>
    <mergeCell ref="G2168:H2168"/>
    <mergeCell ref="C1787:D1787"/>
    <mergeCell ref="G1787:H1787"/>
    <mergeCell ref="C1910:D1910"/>
    <mergeCell ref="G1910:H1910"/>
    <mergeCell ref="C2033:D2033"/>
    <mergeCell ref="G2033:H2033"/>
  </mergeCells>
  <dataValidations count="10">
    <dataValidation type="list" allowBlank="1" showInputMessage="1" showErrorMessage="1" error="Please choose a value from dropdown list." sqref="Q4:Q19 Q24:Q41 Q46:Q65 Q70:Q89 Q94:Q110 Q120:Q137 Q142:Q159 Q164:Q183 Q188:Q207 Q212:Q230 Q240:Q257 Q262:Q281 Q286:Q300 Q305:Q324 Q329:Q345 Q355:Q371 Q376:Q392 Q397:Q413 Q418:Q434 Q439:Q455 Q465:Q482 Q487:Q505 Q510:Q533 Q538:Q557 Q562:Q578 Q588:Q602 Q607:Q621 Q626:Q641 Q646:Q665 Q670:Q684 Q694:Q708 Q713:Q727 Q732:Q747 Q752:Q771 Q776:Q790 Q841:Q857 Q862:Q878 Q883:Q905 Q910:Q924 Q929:Q943 Q975:Q991 Q996:Q1010 Q1015:Q1033 Q1038:Q1052 Q1057:Q1071 Q1103:Q1118 Q1123:Q1143 Q1148:Q1164 Q1169:Q1188 Q1193:Q1210 Q1220:Q1242 Q1247:Q1264 Q1269:Q1285 Q1290:Q1306 Q1311:Q1327 Q1337:Q1359 Q1364:Q1380 Q1385:Q1400 Q1405:Q1423 Q1428:Q1442 Q1452:Q1468 Q1473:Q1489 Q1494:Q1510 Q1515:Q1531 Q1536:Q1552 Q1562:Q1578 Q1583:Q1599 Q1604:Q1620 Q1625:Q1641 Q1646:Q1660 Q1670:Q1689 Q1694:Q1709 Q1714:Q1733 Q1738:Q1759 Q1764:Q1780 Q1790:Q1805 Q1810:Q1834 Q1839:Q1858 Q1863:Q1882 Q1887:Q1903 Q1913:Q1932 Q1937:Q1956 Q1961:Q1980 Q1985:Q2004 Q2009:Q2026 Q2051:Q2075 Q2080:Q2098 Q2103:Q2121 Q2126:Q2142 Q2147:Q2161">
      <formula1>rangeCategory</formula1>
    </dataValidation>
    <dataValidation type="list" allowBlank="1" showInputMessage="1" showErrorMessage="1" errorTitle="Error in Validation" error="Please select value from list" sqref="Q953:Q959 Q1092:Q1098 Q800:Q814 Q819:Q836 Q1081:Q1087 Q964:Q970 Q2036:Q2039 Q2044:Q2046">
      <formula1>rangeCategory</formula1>
    </dataValidation>
    <dataValidation type="list" allowBlank="1" showInputMessage="1" showErrorMessage="1" sqref="Q3 Q23 Q69 Q45 Q93 Q119 Q187 Q163 Q141 Q211 Q328 Q304 Q261 Q239 Q285 Q396 Q375 Q417 Q354 Q438 Q486 Q537 Q509 Q464 Q561 Q645 Q625 Q606 Q587 Q669 Q731 Q712 Q751 Q693 Q775 Q840 Q995 Q818 Q799 Q861 Q882 Q909 Q974 Q1037 Q928 Q963 Q952 Q1014 Q1056 Q1102 Q1091 Q1147 Q1168 Q1080 Q1122 Q1192 Q1246 Q1219 Q1289 Q1693 Q1427 Q1363 Q1336 Q1384 Q1268 Q1404 Q1669 Q1535 Q1713 Q1645 Q1582 Q1561 Q1603 Q1310 Q1624 Q1737 Q1514 Q1451 Q1493 Q1472 Q1763 Q1789 Q1862 Q1809 Q1838 Q1886 Q1984 Q1960 Q1912 Q1936 Q2008 Q2050 Q2035 Q2125 Q2043 Q2079 Q2102 Q2146 Q2178 Q2275 Q2254 Q2170 Q2208 Q2231 Q2185">
      <formula1>rangeCategory</formula1>
    </dataValidation>
    <dataValidation type="list" allowBlank="1" showInputMessage="1" showErrorMessage="1" errorTitle="Error in Validation" error="Please select value from list" sqref="Q2171:Q2174">
      <formula1>rangeCategory</formula1>
    </dataValidation>
    <dataValidation type="list" allowBlank="1" showInputMessage="1" showErrorMessage="1" errorTitle="Error in Validation" error="Please select value from list" sqref="Q2179:Q2181">
      <formula1>rangeCategory</formula1>
    </dataValidation>
    <dataValidation type="list" allowBlank="1" showInputMessage="1" showErrorMessage="1" errorTitle="Error in Validation" error="Please select value from list" sqref="Q2186:Q2204">
      <formula1>rangeCategory</formula1>
    </dataValidation>
    <dataValidation type="list" allowBlank="1" showInputMessage="1" showErrorMessage="1" errorTitle="Error in Validation" error="Please select value from list" sqref="Q2209:Q2227">
      <formula1>rangeCategory</formula1>
    </dataValidation>
    <dataValidation type="list" allowBlank="1" showInputMessage="1" showErrorMessage="1" errorTitle="Error in Validation" error="Please select value from list" sqref="Q2232:Q2250">
      <formula1>rangeCategory</formula1>
    </dataValidation>
    <dataValidation type="list" allowBlank="1" showInputMessage="1" showErrorMessage="1" errorTitle="Error in Validation" error="Please select value from list" sqref="Q2255:Q2271">
      <formula1>rangeCategory</formula1>
    </dataValidation>
    <dataValidation type="list" allowBlank="1" showInputMessage="1" showErrorMessage="1" errorTitle="Error in Validation" error="Please select value from list" sqref="Q2276:Q2290">
      <formula1>rangeCategory</formula1>
    </dataValidation>
  </dataValidations>
  <pageMargins left="0.75" right="0.75" top="1" bottom="1" header="0.5" footer="0.5"/>
  <pageSetup paperSize="9" orientation="portrait" horizontalDpi="1200" verticalDpi="120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381"/>
  <sheetViews>
    <sheetView topLeftCell="A358" workbookViewId="0">
      <selection activeCell="C373" sqref="C373"/>
    </sheetView>
  </sheetViews>
  <sheetFormatPr defaultRowHeight="11.25" x14ac:dyDescent="0.2"/>
  <cols>
    <col min="1" max="1" width="23.7109375" style="86" customWidth="1"/>
    <col min="2" max="2" width="99.140625" style="86" customWidth="1"/>
    <col min="3" max="3" width="9.5703125" style="86" customWidth="1"/>
    <col min="4" max="4" width="9" style="13" customWidth="1"/>
    <col min="5" max="5" width="114.28515625" style="86" customWidth="1"/>
    <col min="6" max="16384" width="9.140625" style="86"/>
  </cols>
  <sheetData>
    <row r="1" spans="1:2" x14ac:dyDescent="0.2">
      <c r="A1" s="87" t="s">
        <v>46</v>
      </c>
      <c r="B1" s="86" t="s">
        <v>45</v>
      </c>
    </row>
    <row r="2" spans="1:2" x14ac:dyDescent="0.2">
      <c r="A2" s="87" t="s">
        <v>36</v>
      </c>
      <c r="B2" s="86" t="s">
        <v>386</v>
      </c>
    </row>
    <row r="3" spans="1:2" x14ac:dyDescent="0.2">
      <c r="A3" s="87" t="s">
        <v>36</v>
      </c>
      <c r="B3" s="86" t="s">
        <v>386</v>
      </c>
    </row>
    <row r="4" spans="1:2" x14ac:dyDescent="0.2">
      <c r="A4" s="87" t="s">
        <v>36</v>
      </c>
      <c r="B4" s="86" t="s">
        <v>385</v>
      </c>
    </row>
    <row r="5" spans="1:2" x14ac:dyDescent="0.2">
      <c r="A5" s="87" t="s">
        <v>252</v>
      </c>
      <c r="B5" s="86" t="s">
        <v>384</v>
      </c>
    </row>
    <row r="6" spans="1:2" x14ac:dyDescent="0.2">
      <c r="A6" s="87" t="s">
        <v>96</v>
      </c>
      <c r="B6" s="86" t="s">
        <v>383</v>
      </c>
    </row>
    <row r="7" spans="1:2" x14ac:dyDescent="0.2">
      <c r="A7" s="87" t="s">
        <v>3</v>
      </c>
      <c r="B7" s="86" t="s">
        <v>382</v>
      </c>
    </row>
    <row r="8" spans="1:2" x14ac:dyDescent="0.2">
      <c r="A8" s="87" t="s">
        <v>36</v>
      </c>
      <c r="B8" s="86" t="s">
        <v>375</v>
      </c>
    </row>
    <row r="9" spans="1:2" x14ac:dyDescent="0.2">
      <c r="A9" s="87" t="s">
        <v>36</v>
      </c>
      <c r="B9" s="86" t="s">
        <v>375</v>
      </c>
    </row>
    <row r="10" spans="1:2" x14ac:dyDescent="0.2">
      <c r="A10" s="87" t="s">
        <v>10</v>
      </c>
      <c r="B10" s="86" t="s">
        <v>381</v>
      </c>
    </row>
    <row r="11" spans="1:2" x14ac:dyDescent="0.2">
      <c r="A11" s="87" t="s">
        <v>10</v>
      </c>
      <c r="B11" s="86" t="s">
        <v>380</v>
      </c>
    </row>
    <row r="12" spans="1:2" x14ac:dyDescent="0.2">
      <c r="A12" s="87" t="s">
        <v>36</v>
      </c>
      <c r="B12" s="86" t="s">
        <v>377</v>
      </c>
    </row>
    <row r="13" spans="1:2" x14ac:dyDescent="0.2">
      <c r="A13" s="87" t="s">
        <v>36</v>
      </c>
      <c r="B13" s="86" t="s">
        <v>379</v>
      </c>
    </row>
    <row r="14" spans="1:2" x14ac:dyDescent="0.2">
      <c r="A14" s="87" t="s">
        <v>10</v>
      </c>
      <c r="B14" s="86" t="s">
        <v>371</v>
      </c>
    </row>
    <row r="15" spans="1:2" x14ac:dyDescent="0.2">
      <c r="A15" s="87" t="s">
        <v>10</v>
      </c>
      <c r="B15" s="86" t="s">
        <v>378</v>
      </c>
    </row>
    <row r="16" spans="1:2" x14ac:dyDescent="0.2">
      <c r="A16" s="87" t="s">
        <v>36</v>
      </c>
      <c r="B16" s="86" t="s">
        <v>375</v>
      </c>
    </row>
    <row r="17" spans="1:4" x14ac:dyDescent="0.2">
      <c r="A17" s="87" t="s">
        <v>36</v>
      </c>
      <c r="B17" s="86" t="s">
        <v>377</v>
      </c>
    </row>
    <row r="18" spans="1:4" x14ac:dyDescent="0.2">
      <c r="A18" s="87" t="s">
        <v>36</v>
      </c>
      <c r="B18" s="86" t="s">
        <v>375</v>
      </c>
    </row>
    <row r="19" spans="1:4" x14ac:dyDescent="0.2">
      <c r="A19" s="87" t="s">
        <v>10</v>
      </c>
      <c r="B19" s="86" t="s">
        <v>376</v>
      </c>
    </row>
    <row r="20" spans="1:4" x14ac:dyDescent="0.2">
      <c r="A20" s="87" t="s">
        <v>36</v>
      </c>
      <c r="B20" s="86" t="s">
        <v>375</v>
      </c>
    </row>
    <row r="21" spans="1:4" x14ac:dyDescent="0.2">
      <c r="A21" s="87" t="s">
        <v>3</v>
      </c>
      <c r="B21" s="86" t="s">
        <v>374</v>
      </c>
    </row>
    <row r="22" spans="1:4" x14ac:dyDescent="0.2">
      <c r="A22" s="87" t="s">
        <v>3</v>
      </c>
      <c r="B22" s="86" t="s">
        <v>373</v>
      </c>
    </row>
    <row r="23" spans="1:4" x14ac:dyDescent="0.2">
      <c r="A23" s="87" t="s">
        <v>10</v>
      </c>
      <c r="B23" s="86" t="s">
        <v>371</v>
      </c>
    </row>
    <row r="24" spans="1:4" x14ac:dyDescent="0.2">
      <c r="A24" s="87" t="s">
        <v>10</v>
      </c>
      <c r="B24" s="86" t="s">
        <v>371</v>
      </c>
    </row>
    <row r="25" spans="1:4" x14ac:dyDescent="0.2">
      <c r="A25" s="87" t="s">
        <v>10</v>
      </c>
      <c r="B25" s="86" t="s">
        <v>371</v>
      </c>
    </row>
    <row r="26" spans="1:4" x14ac:dyDescent="0.2">
      <c r="A26" s="87" t="s">
        <v>24</v>
      </c>
      <c r="B26" s="86" t="s">
        <v>372</v>
      </c>
    </row>
    <row r="27" spans="1:4" x14ac:dyDescent="0.2">
      <c r="A27" s="87" t="s">
        <v>10</v>
      </c>
      <c r="B27" s="86" t="s">
        <v>371</v>
      </c>
    </row>
    <row r="28" spans="1:4" x14ac:dyDescent="0.2">
      <c r="A28" s="87" t="s">
        <v>24</v>
      </c>
      <c r="B28" s="86" t="s">
        <v>370</v>
      </c>
    </row>
    <row r="32" spans="1:4" x14ac:dyDescent="0.2">
      <c r="A32" s="93" t="s">
        <v>46</v>
      </c>
      <c r="B32" s="92" t="s">
        <v>45</v>
      </c>
      <c r="C32" s="92" t="s">
        <v>184</v>
      </c>
      <c r="D32" s="101" t="s">
        <v>362</v>
      </c>
    </row>
    <row r="33" spans="1:4" x14ac:dyDescent="0.2">
      <c r="A33" s="87" t="s">
        <v>10</v>
      </c>
      <c r="B33" s="86" t="s">
        <v>371</v>
      </c>
      <c r="C33" s="86" t="s">
        <v>388</v>
      </c>
      <c r="D33" s="13">
        <v>16</v>
      </c>
    </row>
    <row r="34" spans="1:4" x14ac:dyDescent="0.2">
      <c r="A34" s="87" t="s">
        <v>10</v>
      </c>
      <c r="B34" s="86" t="s">
        <v>395</v>
      </c>
      <c r="C34" s="86" t="s">
        <v>388</v>
      </c>
      <c r="D34" s="13">
        <v>14</v>
      </c>
    </row>
    <row r="35" spans="1:4" x14ac:dyDescent="0.2">
      <c r="A35" s="87" t="s">
        <v>36</v>
      </c>
      <c r="B35" s="86" t="s">
        <v>379</v>
      </c>
      <c r="C35" s="86" t="s">
        <v>388</v>
      </c>
      <c r="D35" s="13">
        <v>13</v>
      </c>
    </row>
    <row r="36" spans="1:4" x14ac:dyDescent="0.2">
      <c r="A36" s="87" t="s">
        <v>36</v>
      </c>
      <c r="B36" s="86" t="s">
        <v>379</v>
      </c>
      <c r="C36" s="86" t="s">
        <v>388</v>
      </c>
      <c r="D36" s="13">
        <v>12</v>
      </c>
    </row>
    <row r="37" spans="1:4" x14ac:dyDescent="0.2">
      <c r="A37" s="87" t="s">
        <v>36</v>
      </c>
      <c r="B37" s="86" t="s">
        <v>379</v>
      </c>
      <c r="C37" s="86" t="s">
        <v>388</v>
      </c>
      <c r="D37" s="13">
        <v>11</v>
      </c>
    </row>
    <row r="38" spans="1:4" x14ac:dyDescent="0.2">
      <c r="A38" s="87" t="s">
        <v>36</v>
      </c>
      <c r="B38" s="86" t="s">
        <v>379</v>
      </c>
      <c r="C38" s="86" t="s">
        <v>388</v>
      </c>
      <c r="D38" s="13">
        <v>10</v>
      </c>
    </row>
    <row r="39" spans="1:4" x14ac:dyDescent="0.2">
      <c r="A39" s="87" t="s">
        <v>36</v>
      </c>
      <c r="B39" s="86" t="s">
        <v>394</v>
      </c>
      <c r="C39" s="86" t="s">
        <v>388</v>
      </c>
      <c r="D39" s="13">
        <v>9</v>
      </c>
    </row>
    <row r="40" spans="1:4" x14ac:dyDescent="0.2">
      <c r="A40" s="87" t="s">
        <v>36</v>
      </c>
      <c r="B40" s="86" t="s">
        <v>394</v>
      </c>
      <c r="C40" s="86" t="s">
        <v>388</v>
      </c>
      <c r="D40" s="13">
        <v>8</v>
      </c>
    </row>
    <row r="41" spans="1:4" x14ac:dyDescent="0.2">
      <c r="A41" s="87" t="s">
        <v>10</v>
      </c>
      <c r="B41" s="86" t="s">
        <v>393</v>
      </c>
      <c r="C41" s="86" t="s">
        <v>388</v>
      </c>
      <c r="D41" s="13">
        <v>7</v>
      </c>
    </row>
    <row r="42" spans="1:4" x14ac:dyDescent="0.2">
      <c r="A42" s="87" t="s">
        <v>3</v>
      </c>
      <c r="B42" s="86" t="s">
        <v>392</v>
      </c>
      <c r="C42" s="86" t="s">
        <v>388</v>
      </c>
      <c r="D42" s="13">
        <v>6</v>
      </c>
    </row>
    <row r="43" spans="1:4" x14ac:dyDescent="0.2">
      <c r="A43" s="87" t="s">
        <v>36</v>
      </c>
      <c r="B43" s="86" t="s">
        <v>391</v>
      </c>
      <c r="C43" s="86" t="s">
        <v>388</v>
      </c>
      <c r="D43" s="13">
        <v>5</v>
      </c>
    </row>
    <row r="44" spans="1:4" x14ac:dyDescent="0.2">
      <c r="A44" s="87" t="s">
        <v>11</v>
      </c>
      <c r="B44" s="86" t="s">
        <v>390</v>
      </c>
      <c r="C44" s="86" t="s">
        <v>388</v>
      </c>
      <c r="D44" s="13">
        <v>4</v>
      </c>
    </row>
    <row r="45" spans="1:4" x14ac:dyDescent="0.2">
      <c r="A45" s="87" t="s">
        <v>11</v>
      </c>
      <c r="B45" s="86" t="s">
        <v>389</v>
      </c>
      <c r="C45" s="86" t="s">
        <v>388</v>
      </c>
      <c r="D45" s="13">
        <v>3</v>
      </c>
    </row>
    <row r="46" spans="1:4" x14ac:dyDescent="0.2">
      <c r="A46" s="87" t="s">
        <v>11</v>
      </c>
      <c r="B46" s="86" t="s">
        <v>389</v>
      </c>
      <c r="C46" s="86" t="s">
        <v>388</v>
      </c>
      <c r="D46" s="13">
        <v>2</v>
      </c>
    </row>
    <row r="47" spans="1:4" x14ac:dyDescent="0.2">
      <c r="A47" s="87" t="s">
        <v>11</v>
      </c>
      <c r="B47" s="86" t="s">
        <v>387</v>
      </c>
      <c r="C47" s="86" t="s">
        <v>388</v>
      </c>
      <c r="D47" s="13">
        <v>1</v>
      </c>
    </row>
    <row r="51" spans="1:6" x14ac:dyDescent="0.2">
      <c r="A51" s="92" t="s">
        <v>46</v>
      </c>
      <c r="B51" s="92" t="s">
        <v>45</v>
      </c>
      <c r="C51" s="92" t="s">
        <v>184</v>
      </c>
      <c r="D51" s="101" t="s">
        <v>362</v>
      </c>
      <c r="F51" s="92"/>
    </row>
    <row r="52" spans="1:6" x14ac:dyDescent="0.2">
      <c r="A52" s="87" t="s">
        <v>10</v>
      </c>
      <c r="B52" s="86" t="s">
        <v>402</v>
      </c>
      <c r="C52" s="86" t="s">
        <v>397</v>
      </c>
      <c r="D52" s="101">
        <v>7</v>
      </c>
      <c r="F52" s="92"/>
    </row>
    <row r="53" spans="1:6" x14ac:dyDescent="0.2">
      <c r="A53" s="87" t="s">
        <v>10</v>
      </c>
      <c r="B53" s="86" t="s">
        <v>401</v>
      </c>
      <c r="C53" s="86" t="s">
        <v>397</v>
      </c>
      <c r="D53" s="101">
        <v>6</v>
      </c>
      <c r="F53" s="92"/>
    </row>
    <row r="54" spans="1:6" x14ac:dyDescent="0.2">
      <c r="A54" s="87" t="s">
        <v>36</v>
      </c>
      <c r="B54" s="86" t="s">
        <v>400</v>
      </c>
      <c r="C54" s="86" t="s">
        <v>397</v>
      </c>
      <c r="D54" s="101">
        <v>5</v>
      </c>
      <c r="F54" s="92"/>
    </row>
    <row r="55" spans="1:6" x14ac:dyDescent="0.2">
      <c r="A55" s="87" t="s">
        <v>10</v>
      </c>
      <c r="B55" s="86" t="s">
        <v>399</v>
      </c>
      <c r="C55" s="86" t="s">
        <v>397</v>
      </c>
      <c r="D55" s="101">
        <v>4</v>
      </c>
      <c r="F55" s="92"/>
    </row>
    <row r="56" spans="1:6" x14ac:dyDescent="0.2">
      <c r="A56" s="87" t="s">
        <v>3</v>
      </c>
      <c r="B56" s="86" t="s">
        <v>398</v>
      </c>
      <c r="C56" s="86" t="s">
        <v>397</v>
      </c>
      <c r="D56" s="101">
        <v>3</v>
      </c>
      <c r="F56" s="92"/>
    </row>
    <row r="57" spans="1:6" x14ac:dyDescent="0.2">
      <c r="A57" s="87" t="s">
        <v>36</v>
      </c>
      <c r="B57" s="86" t="s">
        <v>396</v>
      </c>
      <c r="C57" s="86" t="s">
        <v>397</v>
      </c>
      <c r="D57" s="101">
        <v>2</v>
      </c>
      <c r="F57" s="92"/>
    </row>
    <row r="58" spans="1:6" x14ac:dyDescent="0.2">
      <c r="A58" s="87" t="s">
        <v>36</v>
      </c>
      <c r="B58" s="86" t="s">
        <v>396</v>
      </c>
      <c r="C58" s="86" t="s">
        <v>397</v>
      </c>
      <c r="D58" s="101">
        <v>1</v>
      </c>
      <c r="F58" s="92"/>
    </row>
    <row r="63" spans="1:6" x14ac:dyDescent="0.2">
      <c r="A63" s="93" t="s">
        <v>46</v>
      </c>
      <c r="B63" s="92" t="s">
        <v>45</v>
      </c>
      <c r="C63" s="92" t="s">
        <v>184</v>
      </c>
      <c r="D63" s="101" t="s">
        <v>362</v>
      </c>
      <c r="E63" s="86" t="s">
        <v>418</v>
      </c>
    </row>
    <row r="64" spans="1:6" x14ac:dyDescent="0.2">
      <c r="A64" s="87" t="s">
        <v>11</v>
      </c>
      <c r="B64" s="86" t="s">
        <v>416</v>
      </c>
      <c r="C64" s="86" t="s">
        <v>417</v>
      </c>
      <c r="D64" s="13">
        <v>10</v>
      </c>
      <c r="E64" s="86" t="s">
        <v>419</v>
      </c>
    </row>
    <row r="65" spans="1:5" x14ac:dyDescent="0.2">
      <c r="A65" s="87" t="s">
        <v>10</v>
      </c>
      <c r="B65" s="86" t="s">
        <v>401</v>
      </c>
      <c r="C65" s="86" t="s">
        <v>415</v>
      </c>
      <c r="D65" s="13">
        <v>9</v>
      </c>
      <c r="E65" s="86" t="s">
        <v>419</v>
      </c>
    </row>
    <row r="66" spans="1:5" x14ac:dyDescent="0.2">
      <c r="A66" s="87" t="s">
        <v>10</v>
      </c>
      <c r="B66" s="86" t="s">
        <v>403</v>
      </c>
      <c r="C66" s="86" t="s">
        <v>414</v>
      </c>
      <c r="D66" s="13">
        <v>8</v>
      </c>
      <c r="E66" s="86" t="s">
        <v>419</v>
      </c>
    </row>
    <row r="67" spans="1:5" x14ac:dyDescent="0.2">
      <c r="A67" s="87" t="s">
        <v>11</v>
      </c>
      <c r="B67" s="86" t="s">
        <v>412</v>
      </c>
      <c r="C67" s="86" t="s">
        <v>413</v>
      </c>
      <c r="D67" s="13">
        <v>7</v>
      </c>
      <c r="E67" s="86" t="s">
        <v>419</v>
      </c>
    </row>
    <row r="68" spans="1:5" x14ac:dyDescent="0.2">
      <c r="A68" s="87" t="s">
        <v>10</v>
      </c>
      <c r="B68" s="86" t="s">
        <v>401</v>
      </c>
      <c r="C68" s="86" t="s">
        <v>411</v>
      </c>
      <c r="D68" s="13">
        <v>6</v>
      </c>
      <c r="E68" s="86" t="s">
        <v>419</v>
      </c>
    </row>
    <row r="69" spans="1:5" x14ac:dyDescent="0.2">
      <c r="A69" s="87" t="s">
        <v>20</v>
      </c>
      <c r="B69" s="86" t="s">
        <v>409</v>
      </c>
      <c r="C69" s="92" t="s">
        <v>410</v>
      </c>
      <c r="D69" s="13">
        <v>5</v>
      </c>
      <c r="E69" s="86" t="s">
        <v>419</v>
      </c>
    </row>
    <row r="70" spans="1:5" x14ac:dyDescent="0.2">
      <c r="A70" s="87" t="s">
        <v>11</v>
      </c>
      <c r="B70" s="86" t="s">
        <v>407</v>
      </c>
      <c r="C70" s="86" t="s">
        <v>408</v>
      </c>
      <c r="D70" s="13">
        <v>4</v>
      </c>
    </row>
    <row r="71" spans="1:5" x14ac:dyDescent="0.2">
      <c r="A71" s="87" t="s">
        <v>10</v>
      </c>
      <c r="B71" s="86" t="s">
        <v>401</v>
      </c>
      <c r="C71" s="86" t="s">
        <v>406</v>
      </c>
      <c r="D71" s="13">
        <v>3</v>
      </c>
    </row>
    <row r="72" spans="1:5" x14ac:dyDescent="0.2">
      <c r="A72" s="87" t="s">
        <v>10</v>
      </c>
      <c r="B72" s="86" t="s">
        <v>401</v>
      </c>
      <c r="C72" s="86" t="s">
        <v>405</v>
      </c>
      <c r="D72" s="13">
        <v>2</v>
      </c>
    </row>
    <row r="73" spans="1:5" x14ac:dyDescent="0.2">
      <c r="A73" s="87" t="s">
        <v>10</v>
      </c>
      <c r="B73" s="86" t="s">
        <v>403</v>
      </c>
      <c r="C73" s="86" t="s">
        <v>404</v>
      </c>
      <c r="D73" s="13">
        <v>1</v>
      </c>
    </row>
    <row r="77" spans="1:5" x14ac:dyDescent="0.2">
      <c r="A77" s="93" t="s">
        <v>46</v>
      </c>
      <c r="B77" s="92" t="s">
        <v>45</v>
      </c>
      <c r="C77" s="92" t="s">
        <v>184</v>
      </c>
      <c r="D77" s="101" t="s">
        <v>78</v>
      </c>
    </row>
    <row r="78" spans="1:5" x14ac:dyDescent="0.2">
      <c r="A78" s="87" t="s">
        <v>3</v>
      </c>
      <c r="B78" s="86" t="s">
        <v>436</v>
      </c>
      <c r="C78" s="86" t="s">
        <v>437</v>
      </c>
      <c r="D78" s="13">
        <v>1</v>
      </c>
    </row>
    <row r="79" spans="1:5" x14ac:dyDescent="0.2">
      <c r="A79" s="87" t="s">
        <v>252</v>
      </c>
      <c r="B79" s="86" t="s">
        <v>432</v>
      </c>
      <c r="C79" s="86" t="s">
        <v>435</v>
      </c>
      <c r="D79" s="13">
        <v>2</v>
      </c>
    </row>
    <row r="80" spans="1:5" x14ac:dyDescent="0.2">
      <c r="A80" s="87" t="s">
        <v>252</v>
      </c>
      <c r="B80" s="86" t="s">
        <v>432</v>
      </c>
      <c r="C80" s="86" t="s">
        <v>434</v>
      </c>
      <c r="D80" s="13">
        <v>3</v>
      </c>
    </row>
    <row r="81" spans="1:4" x14ac:dyDescent="0.2">
      <c r="A81" s="87" t="s">
        <v>252</v>
      </c>
      <c r="B81" s="86" t="s">
        <v>432</v>
      </c>
      <c r="C81" s="86" t="s">
        <v>433</v>
      </c>
      <c r="D81" s="13">
        <v>4</v>
      </c>
    </row>
    <row r="82" spans="1:4" x14ac:dyDescent="0.2">
      <c r="A82" s="87" t="s">
        <v>36</v>
      </c>
      <c r="B82" s="86" t="s">
        <v>430</v>
      </c>
      <c r="C82" s="86" t="s">
        <v>431</v>
      </c>
      <c r="D82" s="13">
        <v>5</v>
      </c>
    </row>
    <row r="83" spans="1:4" x14ac:dyDescent="0.2">
      <c r="A83" s="87" t="s">
        <v>3</v>
      </c>
      <c r="B83" s="86" t="s">
        <v>428</v>
      </c>
      <c r="C83" s="86" t="s">
        <v>429</v>
      </c>
      <c r="D83" s="13">
        <v>6</v>
      </c>
    </row>
    <row r="84" spans="1:4" x14ac:dyDescent="0.2">
      <c r="A84" s="87" t="s">
        <v>10</v>
      </c>
      <c r="B84" s="86" t="s">
        <v>420</v>
      </c>
      <c r="C84" s="86" t="s">
        <v>427</v>
      </c>
      <c r="D84" s="13">
        <v>7</v>
      </c>
    </row>
    <row r="85" spans="1:4" x14ac:dyDescent="0.2">
      <c r="A85" s="87" t="s">
        <v>36</v>
      </c>
      <c r="B85" s="86" t="s">
        <v>425</v>
      </c>
      <c r="C85" s="86" t="s">
        <v>426</v>
      </c>
      <c r="D85" s="13">
        <v>8</v>
      </c>
    </row>
    <row r="86" spans="1:4" x14ac:dyDescent="0.2">
      <c r="A86" s="87" t="s">
        <v>36</v>
      </c>
      <c r="B86" s="86" t="s">
        <v>396</v>
      </c>
      <c r="C86" s="86" t="s">
        <v>424</v>
      </c>
      <c r="D86" s="13">
        <v>9</v>
      </c>
    </row>
    <row r="87" spans="1:4" x14ac:dyDescent="0.2">
      <c r="A87" s="87" t="s">
        <v>48</v>
      </c>
      <c r="B87" s="86" t="s">
        <v>422</v>
      </c>
      <c r="C87" s="86" t="s">
        <v>423</v>
      </c>
      <c r="D87" s="13">
        <v>10</v>
      </c>
    </row>
    <row r="88" spans="1:4" x14ac:dyDescent="0.2">
      <c r="A88" s="87" t="s">
        <v>10</v>
      </c>
      <c r="B88" s="86" t="s">
        <v>420</v>
      </c>
      <c r="C88" s="86" t="s">
        <v>421</v>
      </c>
      <c r="D88" s="13">
        <v>11</v>
      </c>
    </row>
    <row r="94" spans="1:4" x14ac:dyDescent="0.2">
      <c r="A94" s="93" t="s">
        <v>46</v>
      </c>
      <c r="B94" s="92" t="s">
        <v>45</v>
      </c>
      <c r="C94" s="92" t="s">
        <v>184</v>
      </c>
      <c r="D94" s="101" t="s">
        <v>362</v>
      </c>
    </row>
    <row r="95" spans="1:4" x14ac:dyDescent="0.2">
      <c r="A95" s="87" t="s">
        <v>94</v>
      </c>
      <c r="B95" s="86" t="s">
        <v>457</v>
      </c>
      <c r="C95" s="92" t="s">
        <v>470</v>
      </c>
      <c r="D95" s="13">
        <v>21</v>
      </c>
    </row>
    <row r="96" spans="1:4" x14ac:dyDescent="0.2">
      <c r="A96" s="87" t="s">
        <v>12</v>
      </c>
      <c r="B96" s="86" t="s">
        <v>468</v>
      </c>
      <c r="C96" s="92" t="s">
        <v>469</v>
      </c>
      <c r="D96" s="13">
        <v>20</v>
      </c>
    </row>
    <row r="97" spans="1:4" x14ac:dyDescent="0.2">
      <c r="A97" s="87" t="s">
        <v>10</v>
      </c>
      <c r="B97" s="86" t="s">
        <v>466</v>
      </c>
      <c r="C97" s="92" t="s">
        <v>467</v>
      </c>
      <c r="D97" s="13">
        <v>19</v>
      </c>
    </row>
    <row r="98" spans="1:4" x14ac:dyDescent="0.2">
      <c r="A98" s="87" t="s">
        <v>10</v>
      </c>
      <c r="B98" s="86" t="s">
        <v>442</v>
      </c>
      <c r="C98" s="92" t="s">
        <v>465</v>
      </c>
      <c r="D98" s="13">
        <v>18</v>
      </c>
    </row>
    <row r="99" spans="1:4" x14ac:dyDescent="0.2">
      <c r="A99" s="87" t="s">
        <v>10</v>
      </c>
      <c r="B99" s="86" t="s">
        <v>442</v>
      </c>
      <c r="C99" s="92" t="s">
        <v>464</v>
      </c>
      <c r="D99" s="13">
        <v>17</v>
      </c>
    </row>
    <row r="100" spans="1:4" x14ac:dyDescent="0.2">
      <c r="A100" s="87" t="s">
        <v>10</v>
      </c>
      <c r="B100" s="86" t="s">
        <v>462</v>
      </c>
      <c r="C100" s="92" t="s">
        <v>463</v>
      </c>
      <c r="D100" s="13">
        <v>15</v>
      </c>
    </row>
    <row r="101" spans="1:4" x14ac:dyDescent="0.2">
      <c r="A101" s="87" t="s">
        <v>10</v>
      </c>
      <c r="B101" s="86" t="s">
        <v>460</v>
      </c>
      <c r="C101" s="92" t="s">
        <v>461</v>
      </c>
      <c r="D101" s="13">
        <v>14</v>
      </c>
    </row>
    <row r="102" spans="1:4" x14ac:dyDescent="0.2">
      <c r="A102" s="87" t="s">
        <v>94</v>
      </c>
      <c r="B102" s="86" t="s">
        <v>457</v>
      </c>
      <c r="C102" s="92" t="s">
        <v>459</v>
      </c>
      <c r="D102" s="13">
        <v>13</v>
      </c>
    </row>
    <row r="103" spans="1:4" x14ac:dyDescent="0.2">
      <c r="A103" s="87" t="s">
        <v>94</v>
      </c>
      <c r="B103" s="86" t="s">
        <v>457</v>
      </c>
      <c r="C103" s="92" t="s">
        <v>458</v>
      </c>
      <c r="D103" s="13">
        <v>12</v>
      </c>
    </row>
    <row r="104" spans="1:4" x14ac:dyDescent="0.2">
      <c r="A104" s="87" t="s">
        <v>10</v>
      </c>
      <c r="B104" s="86" t="s">
        <v>442</v>
      </c>
      <c r="C104" s="92" t="s">
        <v>456</v>
      </c>
      <c r="D104" s="13">
        <v>11</v>
      </c>
    </row>
    <row r="105" spans="1:4" x14ac:dyDescent="0.2">
      <c r="A105" s="87" t="s">
        <v>12</v>
      </c>
      <c r="B105" s="86" t="s">
        <v>451</v>
      </c>
      <c r="C105" s="92" t="s">
        <v>455</v>
      </c>
      <c r="D105" s="13">
        <v>10</v>
      </c>
    </row>
    <row r="106" spans="1:4" x14ac:dyDescent="0.2">
      <c r="A106" s="87" t="s">
        <v>20</v>
      </c>
      <c r="B106" s="86" t="s">
        <v>453</v>
      </c>
      <c r="C106" s="86" t="s">
        <v>454</v>
      </c>
      <c r="D106" s="13">
        <v>9</v>
      </c>
    </row>
    <row r="107" spans="1:4" x14ac:dyDescent="0.2">
      <c r="A107" s="87" t="s">
        <v>12</v>
      </c>
      <c r="B107" s="86" t="s">
        <v>451</v>
      </c>
      <c r="C107" s="86" t="s">
        <v>452</v>
      </c>
      <c r="D107" s="13">
        <v>8</v>
      </c>
    </row>
    <row r="108" spans="1:4" x14ac:dyDescent="0.2">
      <c r="A108" s="87" t="s">
        <v>10</v>
      </c>
      <c r="B108" s="86" t="s">
        <v>442</v>
      </c>
      <c r="C108" s="86" t="s">
        <v>450</v>
      </c>
      <c r="D108" s="13">
        <v>7</v>
      </c>
    </row>
    <row r="109" spans="1:4" x14ac:dyDescent="0.2">
      <c r="A109" s="87" t="s">
        <v>3</v>
      </c>
      <c r="B109" s="86" t="s">
        <v>448</v>
      </c>
      <c r="C109" s="86" t="s">
        <v>449</v>
      </c>
      <c r="D109" s="13">
        <v>6</v>
      </c>
    </row>
    <row r="110" spans="1:4" x14ac:dyDescent="0.2">
      <c r="A110" s="87" t="s">
        <v>20</v>
      </c>
      <c r="B110" s="86" t="s">
        <v>446</v>
      </c>
      <c r="C110" s="92" t="s">
        <v>447</v>
      </c>
      <c r="D110" s="13">
        <v>5</v>
      </c>
    </row>
    <row r="111" spans="1:4" x14ac:dyDescent="0.2">
      <c r="A111" s="87" t="s">
        <v>36</v>
      </c>
      <c r="B111" s="86" t="s">
        <v>444</v>
      </c>
      <c r="C111" s="92" t="s">
        <v>445</v>
      </c>
      <c r="D111" s="13">
        <v>4</v>
      </c>
    </row>
    <row r="112" spans="1:4" x14ac:dyDescent="0.2">
      <c r="A112" s="87" t="s">
        <v>10</v>
      </c>
      <c r="B112" s="86" t="s">
        <v>442</v>
      </c>
      <c r="C112" s="92" t="s">
        <v>443</v>
      </c>
      <c r="D112" s="13">
        <v>3</v>
      </c>
    </row>
    <row r="113" spans="1:4" x14ac:dyDescent="0.2">
      <c r="A113" s="87" t="s">
        <v>10</v>
      </c>
      <c r="B113" s="86" t="s">
        <v>440</v>
      </c>
      <c r="C113" s="92" t="s">
        <v>441</v>
      </c>
      <c r="D113" s="13">
        <v>2</v>
      </c>
    </row>
    <row r="114" spans="1:4" x14ac:dyDescent="0.2">
      <c r="A114" s="87" t="s">
        <v>36</v>
      </c>
      <c r="B114" s="86" t="s">
        <v>438</v>
      </c>
      <c r="C114" s="92" t="s">
        <v>439</v>
      </c>
      <c r="D114" s="13">
        <v>1</v>
      </c>
    </row>
    <row r="116" spans="1:4" x14ac:dyDescent="0.2">
      <c r="A116" s="93" t="s">
        <v>46</v>
      </c>
      <c r="B116" s="92" t="s">
        <v>45</v>
      </c>
      <c r="C116" s="92" t="s">
        <v>184</v>
      </c>
      <c r="D116" s="101" t="s">
        <v>362</v>
      </c>
    </row>
    <row r="117" spans="1:4" x14ac:dyDescent="0.2">
      <c r="A117" s="87" t="s">
        <v>10</v>
      </c>
      <c r="B117" s="86" t="s">
        <v>591</v>
      </c>
      <c r="C117" s="86" t="s">
        <v>592</v>
      </c>
      <c r="D117" s="13">
        <v>1</v>
      </c>
    </row>
    <row r="118" spans="1:4" x14ac:dyDescent="0.2">
      <c r="A118" s="87" t="s">
        <v>36</v>
      </c>
      <c r="B118" s="86" t="s">
        <v>589</v>
      </c>
      <c r="C118" s="86" t="s">
        <v>590</v>
      </c>
      <c r="D118" s="13">
        <v>2</v>
      </c>
    </row>
    <row r="119" spans="1:4" x14ac:dyDescent="0.2">
      <c r="A119" s="87" t="s">
        <v>36</v>
      </c>
      <c r="B119" s="86" t="s">
        <v>587</v>
      </c>
      <c r="C119" s="86" t="s">
        <v>588</v>
      </c>
      <c r="D119" s="13">
        <v>3</v>
      </c>
    </row>
    <row r="120" spans="1:4" x14ac:dyDescent="0.2">
      <c r="A120" s="87" t="s">
        <v>3</v>
      </c>
      <c r="B120" s="86" t="s">
        <v>585</v>
      </c>
      <c r="C120" s="86" t="s">
        <v>586</v>
      </c>
      <c r="D120" s="13">
        <v>4</v>
      </c>
    </row>
    <row r="121" spans="1:4" x14ac:dyDescent="0.2">
      <c r="A121" s="87" t="s">
        <v>20</v>
      </c>
      <c r="B121" s="86" t="s">
        <v>583</v>
      </c>
      <c r="C121" s="86" t="s">
        <v>584</v>
      </c>
      <c r="D121" s="13">
        <v>5</v>
      </c>
    </row>
    <row r="122" spans="1:4" x14ac:dyDescent="0.2">
      <c r="A122" s="87" t="s">
        <v>94</v>
      </c>
      <c r="B122" s="86" t="s">
        <v>581</v>
      </c>
      <c r="C122" s="86" t="s">
        <v>582</v>
      </c>
      <c r="D122" s="13">
        <v>6</v>
      </c>
    </row>
    <row r="123" spans="1:4" x14ac:dyDescent="0.2">
      <c r="A123" s="87" t="s">
        <v>3</v>
      </c>
      <c r="B123" s="86" t="s">
        <v>448</v>
      </c>
      <c r="C123" s="86" t="s">
        <v>580</v>
      </c>
      <c r="D123" s="13">
        <v>7</v>
      </c>
    </row>
    <row r="124" spans="1:4" x14ac:dyDescent="0.2">
      <c r="A124" s="87" t="s">
        <v>94</v>
      </c>
      <c r="B124" s="86" t="s">
        <v>578</v>
      </c>
      <c r="C124" s="86" t="s">
        <v>579</v>
      </c>
      <c r="D124" s="13">
        <v>8</v>
      </c>
    </row>
    <row r="125" spans="1:4" x14ac:dyDescent="0.2">
      <c r="A125" s="87" t="s">
        <v>10</v>
      </c>
      <c r="B125" s="86" t="s">
        <v>576</v>
      </c>
      <c r="C125" s="86" t="s">
        <v>577</v>
      </c>
      <c r="D125" s="13">
        <v>9</v>
      </c>
    </row>
    <row r="126" spans="1:4" x14ac:dyDescent="0.2">
      <c r="A126" s="87" t="s">
        <v>12</v>
      </c>
      <c r="B126" s="86" t="s">
        <v>574</v>
      </c>
      <c r="C126" s="86" t="s">
        <v>575</v>
      </c>
      <c r="D126" s="13">
        <v>10</v>
      </c>
    </row>
    <row r="128" spans="1:4" x14ac:dyDescent="0.2">
      <c r="A128" s="93" t="s">
        <v>46</v>
      </c>
      <c r="B128" s="92" t="s">
        <v>45</v>
      </c>
      <c r="C128" s="92" t="s">
        <v>49</v>
      </c>
      <c r="D128" s="101" t="s">
        <v>362</v>
      </c>
    </row>
    <row r="129" spans="1:4" x14ac:dyDescent="0.2">
      <c r="A129" s="87" t="s">
        <v>36</v>
      </c>
      <c r="B129" s="86" t="s">
        <v>691</v>
      </c>
      <c r="C129" s="91">
        <v>43392</v>
      </c>
      <c r="D129" s="13">
        <v>12</v>
      </c>
    </row>
    <row r="130" spans="1:4" x14ac:dyDescent="0.2">
      <c r="A130" s="87" t="s">
        <v>3</v>
      </c>
      <c r="B130" s="86" t="s">
        <v>690</v>
      </c>
      <c r="C130" s="91">
        <v>43392</v>
      </c>
      <c r="D130" s="13">
        <v>11</v>
      </c>
    </row>
    <row r="131" spans="1:4" x14ac:dyDescent="0.2">
      <c r="A131" s="87" t="s">
        <v>252</v>
      </c>
      <c r="B131" s="86" t="s">
        <v>689</v>
      </c>
      <c r="C131" s="91">
        <v>43392</v>
      </c>
      <c r="D131" s="13">
        <v>10</v>
      </c>
    </row>
    <row r="132" spans="1:4" x14ac:dyDescent="0.2">
      <c r="A132" s="87" t="s">
        <v>36</v>
      </c>
      <c r="B132" s="86" t="s">
        <v>688</v>
      </c>
      <c r="C132" s="91">
        <v>43392</v>
      </c>
      <c r="D132" s="13">
        <v>9</v>
      </c>
    </row>
    <row r="133" spans="1:4" x14ac:dyDescent="0.2">
      <c r="A133" s="87" t="s">
        <v>36</v>
      </c>
      <c r="B133" s="86" t="s">
        <v>677</v>
      </c>
      <c r="C133" s="91">
        <v>43392</v>
      </c>
      <c r="D133" s="13">
        <v>8</v>
      </c>
    </row>
    <row r="134" spans="1:4" x14ac:dyDescent="0.2">
      <c r="A134" s="87" t="s">
        <v>36</v>
      </c>
      <c r="B134" s="86" t="s">
        <v>677</v>
      </c>
      <c r="C134" s="91">
        <v>43392</v>
      </c>
      <c r="D134" s="13">
        <v>7</v>
      </c>
    </row>
    <row r="135" spans="1:4" x14ac:dyDescent="0.2">
      <c r="A135" s="87" t="s">
        <v>36</v>
      </c>
      <c r="B135" s="86" t="s">
        <v>677</v>
      </c>
      <c r="C135" s="91">
        <v>43392</v>
      </c>
      <c r="D135" s="13">
        <v>6</v>
      </c>
    </row>
    <row r="136" spans="1:4" x14ac:dyDescent="0.2">
      <c r="A136" s="87" t="s">
        <v>687</v>
      </c>
      <c r="B136" s="86" t="s">
        <v>686</v>
      </c>
      <c r="C136" s="91">
        <v>43392</v>
      </c>
      <c r="D136" s="13">
        <v>5</v>
      </c>
    </row>
    <row r="137" spans="1:4" x14ac:dyDescent="0.2">
      <c r="A137" s="87" t="s">
        <v>687</v>
      </c>
      <c r="B137" s="86" t="s">
        <v>684</v>
      </c>
      <c r="C137" s="91">
        <v>43392</v>
      </c>
      <c r="D137" s="13">
        <v>4</v>
      </c>
    </row>
    <row r="138" spans="1:4" x14ac:dyDescent="0.2">
      <c r="A138" s="87" t="s">
        <v>687</v>
      </c>
      <c r="B138" s="86" t="s">
        <v>686</v>
      </c>
      <c r="C138" s="91">
        <v>43392</v>
      </c>
      <c r="D138" s="13">
        <v>3</v>
      </c>
    </row>
    <row r="139" spans="1:4" x14ac:dyDescent="0.2">
      <c r="A139" s="87" t="s">
        <v>36</v>
      </c>
      <c r="B139" s="86" t="s">
        <v>685</v>
      </c>
      <c r="C139" s="91">
        <v>43392</v>
      </c>
      <c r="D139" s="13">
        <v>2</v>
      </c>
    </row>
    <row r="140" spans="1:4" x14ac:dyDescent="0.2">
      <c r="A140" s="87" t="s">
        <v>11</v>
      </c>
      <c r="B140" s="86" t="s">
        <v>684</v>
      </c>
      <c r="C140" s="91">
        <v>43392</v>
      </c>
      <c r="D140" s="13">
        <v>1</v>
      </c>
    </row>
    <row r="142" spans="1:4" x14ac:dyDescent="0.2">
      <c r="A142" s="93" t="s">
        <v>46</v>
      </c>
      <c r="B142" s="92" t="s">
        <v>45</v>
      </c>
      <c r="C142" s="92" t="s">
        <v>49</v>
      </c>
      <c r="D142" s="101" t="s">
        <v>362</v>
      </c>
    </row>
    <row r="143" spans="1:4" x14ac:dyDescent="0.2">
      <c r="A143" s="87" t="s">
        <v>36</v>
      </c>
      <c r="B143" s="86" t="s">
        <v>152</v>
      </c>
      <c r="C143" s="86" t="s">
        <v>712</v>
      </c>
      <c r="D143" s="13">
        <v>9</v>
      </c>
    </row>
    <row r="144" spans="1:4" x14ac:dyDescent="0.2">
      <c r="A144" s="87" t="s">
        <v>3</v>
      </c>
      <c r="B144" s="86" t="s">
        <v>710</v>
      </c>
      <c r="C144" s="86" t="s">
        <v>711</v>
      </c>
      <c r="D144" s="13">
        <v>8</v>
      </c>
    </row>
    <row r="145" spans="1:4" x14ac:dyDescent="0.2">
      <c r="A145" s="87" t="s">
        <v>36</v>
      </c>
      <c r="B145" s="86" t="s">
        <v>708</v>
      </c>
      <c r="C145" s="86" t="s">
        <v>709</v>
      </c>
      <c r="D145" s="13">
        <v>7</v>
      </c>
    </row>
    <row r="146" spans="1:4" x14ac:dyDescent="0.2">
      <c r="A146" s="87" t="s">
        <v>687</v>
      </c>
      <c r="B146" s="86" t="s">
        <v>697</v>
      </c>
      <c r="C146" s="86" t="s">
        <v>707</v>
      </c>
      <c r="D146" s="13">
        <v>6</v>
      </c>
    </row>
    <row r="147" spans="1:4" x14ac:dyDescent="0.2">
      <c r="A147" s="87" t="s">
        <v>687</v>
      </c>
      <c r="B147" s="86" t="s">
        <v>705</v>
      </c>
      <c r="C147" s="86" t="s">
        <v>706</v>
      </c>
      <c r="D147" s="13">
        <v>5</v>
      </c>
    </row>
    <row r="148" spans="1:4" x14ac:dyDescent="0.2">
      <c r="A148" s="87" t="s">
        <v>36</v>
      </c>
      <c r="B148" s="86" t="s">
        <v>703</v>
      </c>
      <c r="C148" s="86" t="s">
        <v>704</v>
      </c>
      <c r="D148" s="13">
        <v>4</v>
      </c>
    </row>
    <row r="149" spans="1:4" x14ac:dyDescent="0.2">
      <c r="A149" s="87" t="s">
        <v>3</v>
      </c>
      <c r="B149" s="86" t="s">
        <v>701</v>
      </c>
      <c r="C149" s="86" t="s">
        <v>702</v>
      </c>
      <c r="D149" s="13">
        <v>3</v>
      </c>
    </row>
    <row r="150" spans="1:4" x14ac:dyDescent="0.2">
      <c r="A150" s="87" t="s">
        <v>252</v>
      </c>
      <c r="B150" s="86" t="s">
        <v>699</v>
      </c>
      <c r="C150" s="86" t="s">
        <v>700</v>
      </c>
      <c r="D150" s="13">
        <v>2</v>
      </c>
    </row>
    <row r="151" spans="1:4" x14ac:dyDescent="0.2">
      <c r="A151" s="87" t="s">
        <v>687</v>
      </c>
      <c r="B151" s="86" t="s">
        <v>697</v>
      </c>
      <c r="C151" s="86" t="s">
        <v>698</v>
      </c>
      <c r="D151" s="13">
        <v>1</v>
      </c>
    </row>
    <row r="153" spans="1:4" x14ac:dyDescent="0.2">
      <c r="A153" s="93" t="s">
        <v>46</v>
      </c>
      <c r="B153" s="92" t="s">
        <v>45</v>
      </c>
      <c r="C153" s="92" t="s">
        <v>49</v>
      </c>
      <c r="D153" s="101" t="s">
        <v>362</v>
      </c>
    </row>
    <row r="154" spans="1:4" x14ac:dyDescent="0.2">
      <c r="A154" s="87" t="s">
        <v>252</v>
      </c>
      <c r="B154" s="86" t="s">
        <v>745</v>
      </c>
      <c r="C154" s="86" t="s">
        <v>746</v>
      </c>
      <c r="D154" s="13">
        <v>1</v>
      </c>
    </row>
    <row r="155" spans="1:4" x14ac:dyDescent="0.2">
      <c r="A155" s="87" t="s">
        <v>252</v>
      </c>
      <c r="B155" s="86" t="s">
        <v>741</v>
      </c>
      <c r="C155" s="86" t="s">
        <v>744</v>
      </c>
      <c r="D155" s="13">
        <v>2</v>
      </c>
    </row>
    <row r="156" spans="1:4" x14ac:dyDescent="0.2">
      <c r="A156" s="87" t="s">
        <v>252</v>
      </c>
      <c r="B156" s="86" t="s">
        <v>741</v>
      </c>
      <c r="C156" s="86" t="s">
        <v>743</v>
      </c>
      <c r="D156" s="13">
        <v>3</v>
      </c>
    </row>
    <row r="157" spans="1:4" x14ac:dyDescent="0.2">
      <c r="A157" s="87" t="s">
        <v>252</v>
      </c>
      <c r="B157" s="86" t="s">
        <v>741</v>
      </c>
      <c r="C157" s="86" t="s">
        <v>742</v>
      </c>
      <c r="D157" s="13">
        <v>4</v>
      </c>
    </row>
    <row r="158" spans="1:4" x14ac:dyDescent="0.2">
      <c r="A158" s="87" t="s">
        <v>687</v>
      </c>
      <c r="B158" s="86" t="s">
        <v>739</v>
      </c>
      <c r="C158" s="86" t="s">
        <v>740</v>
      </c>
      <c r="D158" s="13">
        <v>5</v>
      </c>
    </row>
    <row r="159" spans="1:4" x14ac:dyDescent="0.2">
      <c r="A159" s="87" t="s">
        <v>738</v>
      </c>
      <c r="B159" s="86" t="s">
        <v>736</v>
      </c>
      <c r="C159" s="86" t="s">
        <v>737</v>
      </c>
      <c r="D159" s="13">
        <v>6</v>
      </c>
    </row>
    <row r="160" spans="1:4" x14ac:dyDescent="0.2">
      <c r="A160" s="87" t="s">
        <v>735</v>
      </c>
      <c r="B160" s="86" t="s">
        <v>733</v>
      </c>
      <c r="C160" s="86" t="s">
        <v>734</v>
      </c>
      <c r="D160" s="13">
        <v>7</v>
      </c>
    </row>
    <row r="161" spans="1:4" x14ac:dyDescent="0.2">
      <c r="A161" s="87" t="s">
        <v>11</v>
      </c>
      <c r="B161" s="86" t="s">
        <v>730</v>
      </c>
      <c r="C161" s="86" t="s">
        <v>732</v>
      </c>
      <c r="D161" s="13">
        <v>8</v>
      </c>
    </row>
    <row r="162" spans="1:4" x14ac:dyDescent="0.2">
      <c r="A162" s="87" t="s">
        <v>11</v>
      </c>
      <c r="B162" s="86" t="s">
        <v>730</v>
      </c>
      <c r="C162" s="86" t="s">
        <v>731</v>
      </c>
      <c r="D162" s="13">
        <v>9</v>
      </c>
    </row>
    <row r="164" spans="1:4" x14ac:dyDescent="0.2">
      <c r="A164" s="93" t="s">
        <v>46</v>
      </c>
      <c r="B164" s="92" t="s">
        <v>45</v>
      </c>
      <c r="C164" s="92" t="s">
        <v>49</v>
      </c>
      <c r="D164" s="101" t="s">
        <v>362</v>
      </c>
    </row>
    <row r="165" spans="1:4" x14ac:dyDescent="0.2">
      <c r="A165" s="87" t="s">
        <v>252</v>
      </c>
      <c r="B165" s="86" t="s">
        <v>761</v>
      </c>
      <c r="C165" s="86" t="s">
        <v>756</v>
      </c>
      <c r="D165" s="13">
        <v>10</v>
      </c>
    </row>
    <row r="166" spans="1:4" x14ac:dyDescent="0.2">
      <c r="A166" s="87" t="s">
        <v>252</v>
      </c>
      <c r="B166" s="86" t="s">
        <v>761</v>
      </c>
      <c r="C166" s="86" t="s">
        <v>756</v>
      </c>
      <c r="D166" s="13">
        <v>9</v>
      </c>
    </row>
    <row r="167" spans="1:4" x14ac:dyDescent="0.2">
      <c r="A167" s="87" t="s">
        <v>252</v>
      </c>
      <c r="B167" s="86" t="s">
        <v>760</v>
      </c>
      <c r="C167" s="86" t="s">
        <v>756</v>
      </c>
      <c r="D167" s="13">
        <v>8</v>
      </c>
    </row>
    <row r="168" spans="1:4" x14ac:dyDescent="0.2">
      <c r="A168" s="87" t="s">
        <v>687</v>
      </c>
      <c r="B168" s="86" t="s">
        <v>759</v>
      </c>
      <c r="C168" s="86" t="s">
        <v>756</v>
      </c>
      <c r="D168" s="13">
        <v>7</v>
      </c>
    </row>
    <row r="169" spans="1:4" x14ac:dyDescent="0.2">
      <c r="A169" s="87" t="s">
        <v>11</v>
      </c>
      <c r="B169" s="86" t="s">
        <v>730</v>
      </c>
      <c r="C169" s="86" t="s">
        <v>756</v>
      </c>
      <c r="D169" s="13">
        <v>6</v>
      </c>
    </row>
    <row r="170" spans="1:4" x14ac:dyDescent="0.2">
      <c r="A170" s="87" t="s">
        <v>11</v>
      </c>
      <c r="B170" s="86" t="s">
        <v>730</v>
      </c>
      <c r="C170" s="86" t="s">
        <v>756</v>
      </c>
      <c r="D170" s="13">
        <v>5</v>
      </c>
    </row>
    <row r="171" spans="1:4" x14ac:dyDescent="0.2">
      <c r="A171" s="87" t="s">
        <v>10</v>
      </c>
      <c r="B171" s="86" t="s">
        <v>758</v>
      </c>
      <c r="C171" s="86" t="s">
        <v>756</v>
      </c>
      <c r="D171" s="13">
        <v>4</v>
      </c>
    </row>
    <row r="172" spans="1:4" x14ac:dyDescent="0.2">
      <c r="A172" s="87" t="s">
        <v>11</v>
      </c>
      <c r="B172" s="86" t="s">
        <v>730</v>
      </c>
      <c r="C172" s="86" t="s">
        <v>756</v>
      </c>
      <c r="D172" s="13">
        <v>3</v>
      </c>
    </row>
    <row r="173" spans="1:4" x14ac:dyDescent="0.2">
      <c r="A173" s="87" t="s">
        <v>12</v>
      </c>
      <c r="B173" s="86" t="s">
        <v>757</v>
      </c>
      <c r="C173" s="86" t="s">
        <v>756</v>
      </c>
      <c r="D173" s="13">
        <v>2</v>
      </c>
    </row>
    <row r="174" spans="1:4" x14ac:dyDescent="0.2">
      <c r="A174" s="87" t="s">
        <v>12</v>
      </c>
      <c r="B174" s="86" t="s">
        <v>718</v>
      </c>
      <c r="C174" s="86" t="s">
        <v>756</v>
      </c>
      <c r="D174" s="13">
        <v>1</v>
      </c>
    </row>
    <row r="176" spans="1:4" x14ac:dyDescent="0.2">
      <c r="A176" s="93" t="s">
        <v>46</v>
      </c>
      <c r="B176" s="92" t="s">
        <v>45</v>
      </c>
      <c r="C176" s="92" t="s">
        <v>49</v>
      </c>
      <c r="D176" s="101" t="s">
        <v>362</v>
      </c>
    </row>
    <row r="177" spans="1:4" x14ac:dyDescent="0.2">
      <c r="A177" s="87" t="s">
        <v>10</v>
      </c>
      <c r="B177" s="86" t="s">
        <v>768</v>
      </c>
      <c r="C177" s="86" t="s">
        <v>763</v>
      </c>
      <c r="D177" s="13">
        <v>8</v>
      </c>
    </row>
    <row r="178" spans="1:4" x14ac:dyDescent="0.2">
      <c r="A178" s="87" t="s">
        <v>738</v>
      </c>
      <c r="B178" s="86" t="s">
        <v>767</v>
      </c>
      <c r="C178" s="86" t="s">
        <v>763</v>
      </c>
      <c r="D178" s="13">
        <v>7</v>
      </c>
    </row>
    <row r="179" spans="1:4" x14ac:dyDescent="0.2">
      <c r="A179" s="87" t="s">
        <v>738</v>
      </c>
      <c r="B179" s="86" t="s">
        <v>741</v>
      </c>
      <c r="C179" s="86" t="s">
        <v>763</v>
      </c>
      <c r="D179" s="13">
        <v>6</v>
      </c>
    </row>
    <row r="180" spans="1:4" x14ac:dyDescent="0.2">
      <c r="A180" s="87" t="s">
        <v>738</v>
      </c>
      <c r="B180" s="86" t="s">
        <v>741</v>
      </c>
      <c r="C180" s="86" t="s">
        <v>763</v>
      </c>
      <c r="D180" s="13">
        <v>5</v>
      </c>
    </row>
    <row r="181" spans="1:4" x14ac:dyDescent="0.2">
      <c r="A181" s="87" t="s">
        <v>687</v>
      </c>
      <c r="B181" s="86" t="s">
        <v>766</v>
      </c>
      <c r="C181" s="86" t="s">
        <v>763</v>
      </c>
      <c r="D181" s="13">
        <v>4</v>
      </c>
    </row>
    <row r="182" spans="1:4" x14ac:dyDescent="0.2">
      <c r="A182" s="87" t="s">
        <v>687</v>
      </c>
      <c r="B182" s="86" t="s">
        <v>765</v>
      </c>
      <c r="C182" s="86" t="s">
        <v>763</v>
      </c>
      <c r="D182" s="13">
        <v>3</v>
      </c>
    </row>
    <row r="183" spans="1:4" x14ac:dyDescent="0.2">
      <c r="A183" s="87" t="s">
        <v>36</v>
      </c>
      <c r="B183" s="86" t="s">
        <v>764</v>
      </c>
      <c r="C183" s="86" t="s">
        <v>763</v>
      </c>
      <c r="D183" s="13">
        <v>2</v>
      </c>
    </row>
    <row r="184" spans="1:4" x14ac:dyDescent="0.2">
      <c r="A184" s="87" t="s">
        <v>10</v>
      </c>
      <c r="B184" s="86" t="s">
        <v>762</v>
      </c>
      <c r="C184" s="86" t="s">
        <v>763</v>
      </c>
      <c r="D184" s="13">
        <v>1</v>
      </c>
    </row>
    <row r="186" spans="1:4" x14ac:dyDescent="0.2">
      <c r="A186" s="87" t="s">
        <v>46</v>
      </c>
      <c r="B186" s="86" t="s">
        <v>45</v>
      </c>
      <c r="C186" s="92" t="s">
        <v>49</v>
      </c>
    </row>
    <row r="187" spans="1:4" x14ac:dyDescent="0.2">
      <c r="A187" s="87" t="s">
        <v>687</v>
      </c>
      <c r="B187" s="86" t="s">
        <v>777</v>
      </c>
      <c r="C187" s="96">
        <v>0.46527777777777773</v>
      </c>
    </row>
    <row r="188" spans="1:4" x14ac:dyDescent="0.2">
      <c r="A188" s="87" t="s">
        <v>11</v>
      </c>
      <c r="B188" s="86" t="s">
        <v>776</v>
      </c>
      <c r="C188" s="96">
        <v>0.47986111111111113</v>
      </c>
    </row>
    <row r="189" spans="1:4" x14ac:dyDescent="0.2">
      <c r="A189" s="87" t="s">
        <v>20</v>
      </c>
      <c r="B189" s="86" t="s">
        <v>775</v>
      </c>
      <c r="C189" s="96">
        <v>0.65555555555555556</v>
      </c>
    </row>
    <row r="190" spans="1:4" x14ac:dyDescent="0.2">
      <c r="A190" s="87" t="s">
        <v>687</v>
      </c>
      <c r="B190" s="86" t="s">
        <v>774</v>
      </c>
      <c r="C190" s="96">
        <v>0.67222222222222217</v>
      </c>
    </row>
    <row r="191" spans="1:4" x14ac:dyDescent="0.2">
      <c r="A191" s="87" t="s">
        <v>20</v>
      </c>
      <c r="B191" s="86" t="s">
        <v>773</v>
      </c>
      <c r="C191" s="96">
        <v>0.69444444444444453</v>
      </c>
    </row>
    <row r="192" spans="1:4" x14ac:dyDescent="0.2">
      <c r="A192" s="87" t="s">
        <v>11</v>
      </c>
      <c r="B192" s="86" t="s">
        <v>772</v>
      </c>
      <c r="C192" s="96">
        <v>0.69652777777777775</v>
      </c>
    </row>
    <row r="193" spans="1:4" x14ac:dyDescent="0.2">
      <c r="A193" s="87" t="s">
        <v>687</v>
      </c>
      <c r="B193" s="86" t="s">
        <v>771</v>
      </c>
      <c r="C193" s="96">
        <v>0.71736111111111101</v>
      </c>
    </row>
    <row r="196" spans="1:4" x14ac:dyDescent="0.2">
      <c r="A196" s="87" t="s">
        <v>46</v>
      </c>
      <c r="B196" s="86" t="s">
        <v>45</v>
      </c>
      <c r="C196" s="86" t="s">
        <v>49</v>
      </c>
      <c r="D196" s="101" t="s">
        <v>362</v>
      </c>
    </row>
    <row r="197" spans="1:4" x14ac:dyDescent="0.2">
      <c r="A197" s="87" t="s">
        <v>36</v>
      </c>
      <c r="B197" s="86" t="s">
        <v>812</v>
      </c>
      <c r="C197" s="86" t="s">
        <v>808</v>
      </c>
      <c r="D197" s="13">
        <v>1</v>
      </c>
    </row>
    <row r="198" spans="1:4" x14ac:dyDescent="0.2">
      <c r="A198" s="87" t="s">
        <v>687</v>
      </c>
      <c r="B198" s="86" t="s">
        <v>811</v>
      </c>
      <c r="C198" s="86" t="s">
        <v>808</v>
      </c>
      <c r="D198" s="13">
        <v>2</v>
      </c>
    </row>
    <row r="199" spans="1:4" x14ac:dyDescent="0.2">
      <c r="A199" s="87" t="s">
        <v>10</v>
      </c>
      <c r="B199" s="86" t="s">
        <v>810</v>
      </c>
      <c r="C199" s="86" t="s">
        <v>808</v>
      </c>
      <c r="D199" s="13">
        <v>3</v>
      </c>
    </row>
    <row r="200" spans="1:4" x14ac:dyDescent="0.2">
      <c r="A200" s="87" t="s">
        <v>36</v>
      </c>
      <c r="B200" s="86" t="s">
        <v>764</v>
      </c>
      <c r="C200" s="86" t="s">
        <v>808</v>
      </c>
      <c r="D200" s="13">
        <v>4</v>
      </c>
    </row>
    <row r="201" spans="1:4" x14ac:dyDescent="0.2">
      <c r="A201" s="87" t="s">
        <v>36</v>
      </c>
      <c r="B201" s="86" t="s">
        <v>764</v>
      </c>
      <c r="C201" s="86" t="s">
        <v>808</v>
      </c>
      <c r="D201" s="13">
        <v>5</v>
      </c>
    </row>
    <row r="202" spans="1:4" x14ac:dyDescent="0.2">
      <c r="A202" s="87" t="s">
        <v>252</v>
      </c>
      <c r="B202" s="86" t="s">
        <v>809</v>
      </c>
      <c r="C202" s="86" t="s">
        <v>808</v>
      </c>
      <c r="D202" s="13">
        <v>6</v>
      </c>
    </row>
    <row r="203" spans="1:4" x14ac:dyDescent="0.2">
      <c r="A203" s="87" t="s">
        <v>687</v>
      </c>
      <c r="B203" s="86" t="s">
        <v>807</v>
      </c>
      <c r="C203" s="86" t="s">
        <v>808</v>
      </c>
      <c r="D203" s="13">
        <v>7</v>
      </c>
    </row>
    <row r="205" spans="1:4" x14ac:dyDescent="0.2">
      <c r="A205" s="87" t="s">
        <v>46</v>
      </c>
      <c r="B205" s="86" t="s">
        <v>45</v>
      </c>
      <c r="C205" s="86" t="s">
        <v>49</v>
      </c>
      <c r="D205" s="101" t="s">
        <v>362</v>
      </c>
    </row>
    <row r="206" spans="1:4" x14ac:dyDescent="0.2">
      <c r="A206" s="87" t="s">
        <v>10</v>
      </c>
      <c r="B206" s="86" t="s">
        <v>818</v>
      </c>
      <c r="C206" s="86" t="s">
        <v>816</v>
      </c>
      <c r="D206" s="13">
        <v>3</v>
      </c>
    </row>
    <row r="207" spans="1:4" x14ac:dyDescent="0.2">
      <c r="A207" s="87" t="s">
        <v>10</v>
      </c>
      <c r="B207" s="86" t="s">
        <v>817</v>
      </c>
      <c r="C207" s="86" t="s">
        <v>816</v>
      </c>
      <c r="D207" s="13">
        <v>2</v>
      </c>
    </row>
    <row r="208" spans="1:4" x14ac:dyDescent="0.2">
      <c r="A208" s="87" t="s">
        <v>36</v>
      </c>
      <c r="B208" s="86" t="s">
        <v>815</v>
      </c>
      <c r="C208" s="86" t="s">
        <v>816</v>
      </c>
      <c r="D208" s="13">
        <v>1</v>
      </c>
    </row>
    <row r="211" spans="1:4" x14ac:dyDescent="0.2">
      <c r="A211" s="87" t="s">
        <v>46</v>
      </c>
      <c r="B211" s="86" t="s">
        <v>45</v>
      </c>
      <c r="C211" s="86" t="s">
        <v>49</v>
      </c>
      <c r="D211" s="101" t="s">
        <v>362</v>
      </c>
    </row>
    <row r="212" spans="1:4" x14ac:dyDescent="0.2">
      <c r="A212" s="87" t="s">
        <v>687</v>
      </c>
      <c r="B212" s="86" t="s">
        <v>827</v>
      </c>
      <c r="C212" s="86" t="s">
        <v>821</v>
      </c>
      <c r="D212" s="13">
        <v>1</v>
      </c>
    </row>
    <row r="213" spans="1:4" x14ac:dyDescent="0.2">
      <c r="A213" s="87" t="s">
        <v>10</v>
      </c>
      <c r="B213" s="86" t="s">
        <v>823</v>
      </c>
      <c r="C213" s="86" t="s">
        <v>821</v>
      </c>
      <c r="D213" s="13">
        <v>2</v>
      </c>
    </row>
    <row r="214" spans="1:4" x14ac:dyDescent="0.2">
      <c r="A214" s="87" t="s">
        <v>36</v>
      </c>
      <c r="B214" s="86" t="s">
        <v>764</v>
      </c>
      <c r="C214" s="86" t="s">
        <v>821</v>
      </c>
      <c r="D214" s="13">
        <v>3</v>
      </c>
    </row>
    <row r="215" spans="1:4" x14ac:dyDescent="0.2">
      <c r="A215" s="87" t="s">
        <v>36</v>
      </c>
      <c r="B215" s="86" t="s">
        <v>764</v>
      </c>
      <c r="C215" s="86" t="s">
        <v>821</v>
      </c>
      <c r="D215" s="13">
        <v>4</v>
      </c>
    </row>
    <row r="216" spans="1:4" x14ac:dyDescent="0.2">
      <c r="A216" s="87" t="s">
        <v>735</v>
      </c>
      <c r="B216" s="86" t="s">
        <v>826</v>
      </c>
      <c r="C216" s="86" t="s">
        <v>821</v>
      </c>
      <c r="D216" s="13">
        <v>5</v>
      </c>
    </row>
    <row r="217" spans="1:4" x14ac:dyDescent="0.2">
      <c r="A217" s="87" t="s">
        <v>735</v>
      </c>
      <c r="B217" s="86" t="s">
        <v>825</v>
      </c>
      <c r="C217" s="86" t="s">
        <v>821</v>
      </c>
      <c r="D217" s="13">
        <v>6</v>
      </c>
    </row>
    <row r="218" spans="1:4" x14ac:dyDescent="0.2">
      <c r="A218" s="87" t="s">
        <v>3</v>
      </c>
      <c r="B218" s="86" t="s">
        <v>824</v>
      </c>
      <c r="C218" s="86" t="s">
        <v>821</v>
      </c>
      <c r="D218" s="13">
        <v>7</v>
      </c>
    </row>
    <row r="219" spans="1:4" x14ac:dyDescent="0.2">
      <c r="A219" s="87" t="s">
        <v>10</v>
      </c>
      <c r="B219" s="86" t="s">
        <v>823</v>
      </c>
      <c r="C219" s="86" t="s">
        <v>821</v>
      </c>
      <c r="D219" s="13">
        <v>8</v>
      </c>
    </row>
    <row r="220" spans="1:4" x14ac:dyDescent="0.2">
      <c r="A220" s="87" t="s">
        <v>252</v>
      </c>
      <c r="B220" s="86" t="s">
        <v>822</v>
      </c>
      <c r="C220" s="86" t="s">
        <v>821</v>
      </c>
      <c r="D220" s="13">
        <v>9</v>
      </c>
    </row>
    <row r="221" spans="1:4" x14ac:dyDescent="0.2">
      <c r="A221" s="87" t="s">
        <v>252</v>
      </c>
      <c r="B221" s="86" t="s">
        <v>820</v>
      </c>
      <c r="C221" s="86" t="s">
        <v>821</v>
      </c>
      <c r="D221" s="13">
        <v>10</v>
      </c>
    </row>
    <row r="224" spans="1:4" x14ac:dyDescent="0.2">
      <c r="A224" s="87" t="s">
        <v>46</v>
      </c>
      <c r="B224" s="86" t="s">
        <v>45</v>
      </c>
      <c r="C224" s="86" t="s">
        <v>49</v>
      </c>
      <c r="D224" s="101" t="s">
        <v>362</v>
      </c>
    </row>
    <row r="225" spans="1:4" x14ac:dyDescent="0.2">
      <c r="A225" s="87" t="s">
        <v>36</v>
      </c>
      <c r="B225" s="86" t="s">
        <v>828</v>
      </c>
      <c r="C225" s="86" t="s">
        <v>851</v>
      </c>
      <c r="D225" s="13">
        <v>0</v>
      </c>
    </row>
    <row r="226" spans="1:4" x14ac:dyDescent="0.2">
      <c r="A226" s="87" t="s">
        <v>849</v>
      </c>
      <c r="B226" s="86" t="s">
        <v>389</v>
      </c>
      <c r="C226" s="86" t="s">
        <v>850</v>
      </c>
      <c r="D226" s="13">
        <v>1</v>
      </c>
    </row>
    <row r="227" spans="1:4" x14ac:dyDescent="0.2">
      <c r="A227" s="87" t="s">
        <v>849</v>
      </c>
      <c r="B227" s="86" t="s">
        <v>847</v>
      </c>
      <c r="C227" s="86" t="s">
        <v>848</v>
      </c>
      <c r="D227" s="13">
        <v>2</v>
      </c>
    </row>
    <row r="228" spans="1:4" x14ac:dyDescent="0.2">
      <c r="A228" s="87" t="s">
        <v>36</v>
      </c>
      <c r="B228" s="86" t="s">
        <v>845</v>
      </c>
      <c r="C228" s="86" t="s">
        <v>846</v>
      </c>
      <c r="D228" s="13">
        <v>3</v>
      </c>
    </row>
    <row r="229" spans="1:4" x14ac:dyDescent="0.2">
      <c r="A229" s="87" t="s">
        <v>36</v>
      </c>
      <c r="B229" s="86" t="s">
        <v>843</v>
      </c>
      <c r="C229" s="86" t="s">
        <v>844</v>
      </c>
      <c r="D229" s="13">
        <v>4</v>
      </c>
    </row>
    <row r="230" spans="1:4" x14ac:dyDescent="0.2">
      <c r="A230" s="87" t="s">
        <v>36</v>
      </c>
      <c r="B230" s="86" t="s">
        <v>764</v>
      </c>
      <c r="C230" s="86" t="s">
        <v>842</v>
      </c>
      <c r="D230" s="13">
        <v>5</v>
      </c>
    </row>
    <row r="231" spans="1:4" x14ac:dyDescent="0.2">
      <c r="A231" s="87" t="s">
        <v>36</v>
      </c>
      <c r="B231" s="86" t="s">
        <v>840</v>
      </c>
      <c r="C231" s="86" t="s">
        <v>841</v>
      </c>
      <c r="D231" s="13">
        <v>6</v>
      </c>
    </row>
    <row r="232" spans="1:4" x14ac:dyDescent="0.2">
      <c r="A232" s="87" t="s">
        <v>10</v>
      </c>
      <c r="B232" s="86" t="s">
        <v>838</v>
      </c>
      <c r="C232" s="86" t="s">
        <v>839</v>
      </c>
      <c r="D232" s="13">
        <v>7</v>
      </c>
    </row>
    <row r="233" spans="1:4" x14ac:dyDescent="0.2">
      <c r="A233" s="87"/>
      <c r="B233" s="86" t="s">
        <v>836</v>
      </c>
      <c r="C233" s="86" t="s">
        <v>837</v>
      </c>
      <c r="D233" s="13">
        <v>8</v>
      </c>
    </row>
    <row r="236" spans="1:4" x14ac:dyDescent="0.2">
      <c r="A236" s="87" t="s">
        <v>46</v>
      </c>
      <c r="B236" s="86" t="s">
        <v>45</v>
      </c>
      <c r="C236" s="86" t="s">
        <v>49</v>
      </c>
    </row>
    <row r="237" spans="1:4" x14ac:dyDescent="0.2">
      <c r="A237" s="87" t="s">
        <v>10</v>
      </c>
      <c r="B237" s="86" t="s">
        <v>894</v>
      </c>
      <c r="C237" s="86" t="s">
        <v>891</v>
      </c>
    </row>
    <row r="238" spans="1:4" x14ac:dyDescent="0.2">
      <c r="A238" s="87" t="s">
        <v>36</v>
      </c>
      <c r="B238" s="86" t="s">
        <v>895</v>
      </c>
      <c r="C238" s="86" t="s">
        <v>891</v>
      </c>
    </row>
    <row r="239" spans="1:4" x14ac:dyDescent="0.2">
      <c r="A239" s="87" t="s">
        <v>36</v>
      </c>
      <c r="B239" s="86" t="s">
        <v>895</v>
      </c>
      <c r="C239" s="86" t="s">
        <v>891</v>
      </c>
    </row>
    <row r="240" spans="1:4" x14ac:dyDescent="0.2">
      <c r="A240" s="87" t="s">
        <v>36</v>
      </c>
      <c r="B240" s="86" t="s">
        <v>895</v>
      </c>
      <c r="C240" s="86" t="s">
        <v>891</v>
      </c>
    </row>
    <row r="241" spans="1:3" x14ac:dyDescent="0.2">
      <c r="A241" s="87" t="s">
        <v>10</v>
      </c>
      <c r="B241" s="86" t="s">
        <v>894</v>
      </c>
      <c r="C241" s="86" t="s">
        <v>891</v>
      </c>
    </row>
    <row r="242" spans="1:3" x14ac:dyDescent="0.2">
      <c r="A242" s="87" t="s">
        <v>687</v>
      </c>
      <c r="B242" s="86" t="s">
        <v>893</v>
      </c>
      <c r="C242" s="86" t="s">
        <v>891</v>
      </c>
    </row>
    <row r="243" spans="1:3" x14ac:dyDescent="0.2">
      <c r="A243" s="87" t="s">
        <v>735</v>
      </c>
      <c r="B243" s="86" t="s">
        <v>892</v>
      </c>
      <c r="C243" s="86" t="s">
        <v>891</v>
      </c>
    </row>
    <row r="244" spans="1:3" x14ac:dyDescent="0.2">
      <c r="A244" s="87" t="s">
        <v>735</v>
      </c>
      <c r="B244" s="86" t="s">
        <v>890</v>
      </c>
      <c r="C244" s="86" t="s">
        <v>891</v>
      </c>
    </row>
    <row r="247" spans="1:3" x14ac:dyDescent="0.2">
      <c r="A247" s="87" t="s">
        <v>46</v>
      </c>
      <c r="B247" s="86" t="s">
        <v>45</v>
      </c>
      <c r="C247" s="86" t="s">
        <v>49</v>
      </c>
    </row>
    <row r="248" spans="1:3" x14ac:dyDescent="0.2">
      <c r="A248" s="87" t="s">
        <v>10</v>
      </c>
      <c r="B248" s="86" t="s">
        <v>951</v>
      </c>
      <c r="C248" s="91">
        <v>43441</v>
      </c>
    </row>
    <row r="249" spans="1:3" x14ac:dyDescent="0.2">
      <c r="A249" s="87" t="s">
        <v>10</v>
      </c>
      <c r="B249" s="86" t="s">
        <v>951</v>
      </c>
      <c r="C249" s="91">
        <v>43441</v>
      </c>
    </row>
    <row r="250" spans="1:3" x14ac:dyDescent="0.2">
      <c r="A250" s="87" t="s">
        <v>10</v>
      </c>
      <c r="B250" s="86" t="s">
        <v>950</v>
      </c>
      <c r="C250" s="91">
        <v>43441</v>
      </c>
    </row>
    <row r="251" spans="1:3" x14ac:dyDescent="0.2">
      <c r="A251" s="87" t="s">
        <v>10</v>
      </c>
      <c r="B251" s="86" t="s">
        <v>949</v>
      </c>
      <c r="C251" s="91">
        <v>43441</v>
      </c>
    </row>
    <row r="252" spans="1:3" x14ac:dyDescent="0.2">
      <c r="A252" s="87" t="s">
        <v>10</v>
      </c>
      <c r="B252" s="86" t="s">
        <v>944</v>
      </c>
      <c r="C252" s="91">
        <v>43441</v>
      </c>
    </row>
    <row r="253" spans="1:3" x14ac:dyDescent="0.2">
      <c r="A253" s="87" t="s">
        <v>10</v>
      </c>
      <c r="B253" s="86" t="s">
        <v>948</v>
      </c>
      <c r="C253" s="91">
        <v>43441</v>
      </c>
    </row>
    <row r="254" spans="1:3" x14ac:dyDescent="0.2">
      <c r="A254" s="87" t="s">
        <v>12</v>
      </c>
      <c r="B254" s="86" t="s">
        <v>947</v>
      </c>
      <c r="C254" s="91">
        <v>43441</v>
      </c>
    </row>
    <row r="255" spans="1:3" x14ac:dyDescent="0.2">
      <c r="A255" s="87" t="s">
        <v>36</v>
      </c>
      <c r="B255" s="86" t="s">
        <v>946</v>
      </c>
      <c r="C255" s="91">
        <v>43441</v>
      </c>
    </row>
    <row r="256" spans="1:3" x14ac:dyDescent="0.2">
      <c r="A256" s="87" t="s">
        <v>12</v>
      </c>
      <c r="B256" s="86" t="s">
        <v>945</v>
      </c>
      <c r="C256" s="91">
        <v>43441</v>
      </c>
    </row>
    <row r="257" spans="1:4" x14ac:dyDescent="0.2">
      <c r="A257" s="87" t="s">
        <v>10</v>
      </c>
      <c r="B257" s="86" t="s">
        <v>944</v>
      </c>
      <c r="C257" s="91">
        <v>43441</v>
      </c>
    </row>
    <row r="258" spans="1:4" x14ac:dyDescent="0.2">
      <c r="A258" s="87" t="s">
        <v>10</v>
      </c>
      <c r="B258" s="86" t="s">
        <v>944</v>
      </c>
      <c r="C258" s="91">
        <v>43441</v>
      </c>
    </row>
    <row r="259" spans="1:4" x14ac:dyDescent="0.2">
      <c r="A259" s="87" t="s">
        <v>10</v>
      </c>
      <c r="B259" s="86" t="s">
        <v>944</v>
      </c>
      <c r="C259" s="91">
        <v>43441</v>
      </c>
    </row>
    <row r="262" spans="1:4" x14ac:dyDescent="0.2">
      <c r="A262" s="87" t="s">
        <v>46</v>
      </c>
      <c r="B262" s="86" t="s">
        <v>45</v>
      </c>
      <c r="C262" s="86" t="s">
        <v>49</v>
      </c>
      <c r="D262" s="101" t="s">
        <v>362</v>
      </c>
    </row>
    <row r="263" spans="1:4" x14ac:dyDescent="0.2">
      <c r="A263" s="87" t="s">
        <v>10</v>
      </c>
      <c r="B263" s="86" t="s">
        <v>944</v>
      </c>
      <c r="C263" s="91">
        <v>43444</v>
      </c>
      <c r="D263" s="13">
        <v>1</v>
      </c>
    </row>
    <row r="264" spans="1:4" x14ac:dyDescent="0.2">
      <c r="A264" s="87" t="s">
        <v>10</v>
      </c>
      <c r="B264" s="86" t="s">
        <v>948</v>
      </c>
      <c r="C264" s="91">
        <v>43444</v>
      </c>
      <c r="D264" s="13">
        <v>2</v>
      </c>
    </row>
    <row r="265" spans="1:4" x14ac:dyDescent="0.2">
      <c r="A265" s="87" t="s">
        <v>10</v>
      </c>
      <c r="B265" s="86" t="s">
        <v>944</v>
      </c>
      <c r="C265" s="91">
        <v>43444</v>
      </c>
      <c r="D265" s="13">
        <v>3</v>
      </c>
    </row>
    <row r="266" spans="1:4" x14ac:dyDescent="0.2">
      <c r="A266" s="87" t="s">
        <v>10</v>
      </c>
      <c r="B266" s="86" t="s">
        <v>944</v>
      </c>
      <c r="C266" s="91">
        <v>43444</v>
      </c>
      <c r="D266" s="13">
        <v>4</v>
      </c>
    </row>
    <row r="267" spans="1:4" x14ac:dyDescent="0.2">
      <c r="A267" s="87" t="s">
        <v>10</v>
      </c>
      <c r="B267" s="86" t="s">
        <v>953</v>
      </c>
      <c r="C267" s="91">
        <v>43444</v>
      </c>
      <c r="D267" s="13">
        <v>5</v>
      </c>
    </row>
    <row r="268" spans="1:4" x14ac:dyDescent="0.2">
      <c r="A268" s="87" t="s">
        <v>36</v>
      </c>
      <c r="B268" s="86" t="s">
        <v>956</v>
      </c>
      <c r="C268" s="91">
        <v>43444</v>
      </c>
      <c r="D268" s="13">
        <v>6</v>
      </c>
    </row>
    <row r="269" spans="1:4" x14ac:dyDescent="0.2">
      <c r="A269" s="87" t="s">
        <v>10</v>
      </c>
      <c r="B269" s="86" t="s">
        <v>944</v>
      </c>
      <c r="C269" s="91">
        <v>43444</v>
      </c>
      <c r="D269" s="13">
        <v>7</v>
      </c>
    </row>
    <row r="270" spans="1:4" x14ac:dyDescent="0.2">
      <c r="A270" s="87" t="s">
        <v>10</v>
      </c>
      <c r="B270" s="86" t="s">
        <v>954</v>
      </c>
      <c r="C270" s="91">
        <v>43444</v>
      </c>
      <c r="D270" s="13">
        <v>8</v>
      </c>
    </row>
    <row r="271" spans="1:4" x14ac:dyDescent="0.2">
      <c r="A271" s="87" t="s">
        <v>10</v>
      </c>
      <c r="B271" s="86" t="s">
        <v>953</v>
      </c>
      <c r="C271" s="91">
        <v>43444</v>
      </c>
      <c r="D271" s="13">
        <v>9</v>
      </c>
    </row>
    <row r="272" spans="1:4" x14ac:dyDescent="0.2">
      <c r="A272" s="87" t="s">
        <v>10</v>
      </c>
      <c r="B272" s="86" t="s">
        <v>952</v>
      </c>
      <c r="C272" s="91">
        <v>43444</v>
      </c>
      <c r="D272" s="13">
        <v>10</v>
      </c>
    </row>
    <row r="273" spans="1:4" x14ac:dyDescent="0.2">
      <c r="A273" s="87" t="s">
        <v>10</v>
      </c>
      <c r="B273" s="86" t="s">
        <v>944</v>
      </c>
      <c r="C273" s="91">
        <v>43444</v>
      </c>
      <c r="D273" s="13">
        <v>11</v>
      </c>
    </row>
    <row r="276" spans="1:4" x14ac:dyDescent="0.2">
      <c r="A276" s="87" t="s">
        <v>46</v>
      </c>
      <c r="B276" s="86" t="s">
        <v>45</v>
      </c>
      <c r="C276" s="86" t="s">
        <v>49</v>
      </c>
      <c r="D276" s="101" t="s">
        <v>362</v>
      </c>
    </row>
    <row r="277" spans="1:4" x14ac:dyDescent="0.2">
      <c r="A277" s="87" t="s">
        <v>3</v>
      </c>
      <c r="B277" s="86" t="s">
        <v>971</v>
      </c>
      <c r="C277" s="91">
        <v>43451</v>
      </c>
      <c r="D277" s="13">
        <v>13</v>
      </c>
    </row>
    <row r="278" spans="1:4" x14ac:dyDescent="0.2">
      <c r="A278" s="87" t="s">
        <v>10</v>
      </c>
      <c r="B278" s="86" t="s">
        <v>970</v>
      </c>
      <c r="C278" s="91">
        <v>43451</v>
      </c>
      <c r="D278" s="13">
        <v>12</v>
      </c>
    </row>
    <row r="279" spans="1:4" x14ac:dyDescent="0.2">
      <c r="A279" s="87" t="s">
        <v>252</v>
      </c>
      <c r="B279" s="86" t="s">
        <v>969</v>
      </c>
      <c r="C279" s="91">
        <v>43451</v>
      </c>
      <c r="D279" s="13">
        <v>11</v>
      </c>
    </row>
    <row r="280" spans="1:4" x14ac:dyDescent="0.2">
      <c r="A280" s="87" t="s">
        <v>10</v>
      </c>
      <c r="B280" s="86" t="s">
        <v>968</v>
      </c>
      <c r="C280" s="91">
        <v>43451</v>
      </c>
      <c r="D280" s="13">
        <v>10</v>
      </c>
    </row>
    <row r="281" spans="1:4" x14ac:dyDescent="0.2">
      <c r="A281" s="87" t="s">
        <v>10</v>
      </c>
      <c r="B281" s="86" t="s">
        <v>967</v>
      </c>
      <c r="C281" s="91">
        <v>43451</v>
      </c>
      <c r="D281" s="13">
        <v>9</v>
      </c>
    </row>
    <row r="282" spans="1:4" x14ac:dyDescent="0.2">
      <c r="A282" s="87" t="s">
        <v>10</v>
      </c>
      <c r="B282" s="86" t="s">
        <v>966</v>
      </c>
      <c r="C282" s="91">
        <v>43451</v>
      </c>
      <c r="D282" s="13">
        <v>8</v>
      </c>
    </row>
    <row r="283" spans="1:4" x14ac:dyDescent="0.2">
      <c r="A283" s="87" t="s">
        <v>687</v>
      </c>
      <c r="B283" s="86" t="s">
        <v>965</v>
      </c>
      <c r="C283" s="91">
        <v>43451</v>
      </c>
      <c r="D283" s="13">
        <v>7</v>
      </c>
    </row>
    <row r="284" spans="1:4" x14ac:dyDescent="0.2">
      <c r="A284" s="87" t="s">
        <v>96</v>
      </c>
      <c r="B284" s="86" t="s">
        <v>964</v>
      </c>
      <c r="C284" s="91">
        <v>43451</v>
      </c>
      <c r="D284" s="13">
        <v>6</v>
      </c>
    </row>
    <row r="285" spans="1:4" x14ac:dyDescent="0.2">
      <c r="A285" s="87" t="s">
        <v>36</v>
      </c>
      <c r="B285" s="86" t="s">
        <v>959</v>
      </c>
      <c r="C285" s="91">
        <v>43451</v>
      </c>
      <c r="D285" s="13">
        <v>5</v>
      </c>
    </row>
    <row r="286" spans="1:4" x14ac:dyDescent="0.2">
      <c r="A286" s="87" t="s">
        <v>36</v>
      </c>
      <c r="B286" s="86" t="s">
        <v>963</v>
      </c>
      <c r="C286" s="91">
        <v>43451</v>
      </c>
      <c r="D286" s="13">
        <v>4</v>
      </c>
    </row>
    <row r="287" spans="1:4" x14ac:dyDescent="0.2">
      <c r="A287" s="87" t="s">
        <v>36</v>
      </c>
      <c r="B287" s="86" t="s">
        <v>962</v>
      </c>
      <c r="C287" s="91">
        <v>43451</v>
      </c>
      <c r="D287" s="13">
        <v>3</v>
      </c>
    </row>
    <row r="288" spans="1:4" x14ac:dyDescent="0.2">
      <c r="A288" s="87" t="s">
        <v>36</v>
      </c>
      <c r="B288" s="86" t="s">
        <v>961</v>
      </c>
      <c r="C288" s="91">
        <v>43451</v>
      </c>
      <c r="D288" s="13">
        <v>2</v>
      </c>
    </row>
    <row r="289" spans="1:5" x14ac:dyDescent="0.2">
      <c r="A289" s="87" t="s">
        <v>36</v>
      </c>
      <c r="B289" s="86" t="s">
        <v>959</v>
      </c>
      <c r="C289" s="91">
        <v>43451</v>
      </c>
      <c r="D289" s="13">
        <v>1</v>
      </c>
    </row>
    <row r="292" spans="1:5" x14ac:dyDescent="0.2">
      <c r="A292" s="87" t="s">
        <v>46</v>
      </c>
      <c r="B292" s="86" t="s">
        <v>45</v>
      </c>
      <c r="C292" s="86" t="s">
        <v>49</v>
      </c>
      <c r="D292" s="101" t="s">
        <v>362</v>
      </c>
      <c r="E292" s="86" t="s">
        <v>5</v>
      </c>
    </row>
    <row r="293" spans="1:5" x14ac:dyDescent="0.2">
      <c r="A293" s="87" t="s">
        <v>10</v>
      </c>
      <c r="B293" s="86" t="s">
        <v>991</v>
      </c>
      <c r="C293" s="91">
        <v>43453</v>
      </c>
      <c r="D293" s="13">
        <v>14</v>
      </c>
      <c r="E293" s="86" t="s">
        <v>990</v>
      </c>
    </row>
    <row r="294" spans="1:5" x14ac:dyDescent="0.2">
      <c r="A294" s="87" t="s">
        <v>10</v>
      </c>
      <c r="B294" s="86" t="s">
        <v>989</v>
      </c>
      <c r="C294" s="91">
        <v>43453</v>
      </c>
      <c r="D294" s="13">
        <v>13</v>
      </c>
      <c r="E294" s="86" t="s">
        <v>957</v>
      </c>
    </row>
    <row r="295" spans="1:5" x14ac:dyDescent="0.2">
      <c r="A295" s="87" t="s">
        <v>687</v>
      </c>
      <c r="B295" s="86" t="s">
        <v>988</v>
      </c>
      <c r="C295" s="91">
        <v>43453</v>
      </c>
      <c r="D295" s="13">
        <v>12</v>
      </c>
      <c r="E295" s="86" t="s">
        <v>987</v>
      </c>
    </row>
    <row r="296" spans="1:5" x14ac:dyDescent="0.2">
      <c r="A296" s="87" t="s">
        <v>10</v>
      </c>
      <c r="B296" s="86" t="s">
        <v>986</v>
      </c>
      <c r="C296" s="91">
        <v>43453</v>
      </c>
      <c r="D296" s="13">
        <v>11</v>
      </c>
      <c r="E296" s="86" t="s">
        <v>985</v>
      </c>
    </row>
    <row r="297" spans="1:5" x14ac:dyDescent="0.2">
      <c r="A297" s="87" t="s">
        <v>10</v>
      </c>
      <c r="B297" s="86" t="s">
        <v>984</v>
      </c>
      <c r="C297" s="91">
        <v>43453</v>
      </c>
      <c r="D297" s="13">
        <v>10</v>
      </c>
      <c r="E297" s="86" t="s">
        <v>955</v>
      </c>
    </row>
    <row r="298" spans="1:5" x14ac:dyDescent="0.2">
      <c r="A298" s="87" t="s">
        <v>10</v>
      </c>
      <c r="B298" s="86" t="s">
        <v>984</v>
      </c>
      <c r="C298" s="91">
        <v>43453</v>
      </c>
      <c r="D298" s="13">
        <v>9</v>
      </c>
      <c r="E298" s="86" t="s">
        <v>978</v>
      </c>
    </row>
    <row r="299" spans="1:5" x14ac:dyDescent="0.2">
      <c r="A299" s="87" t="s">
        <v>36</v>
      </c>
      <c r="B299" s="86" t="s">
        <v>959</v>
      </c>
      <c r="C299" s="91">
        <v>43453</v>
      </c>
      <c r="D299" s="13">
        <v>8</v>
      </c>
      <c r="E299" s="86" t="s">
        <v>960</v>
      </c>
    </row>
    <row r="300" spans="1:5" x14ac:dyDescent="0.2">
      <c r="A300" s="87" t="s">
        <v>10</v>
      </c>
      <c r="B300" s="86" t="s">
        <v>983</v>
      </c>
      <c r="C300" s="91">
        <v>43453</v>
      </c>
      <c r="D300" s="13">
        <v>7</v>
      </c>
      <c r="E300" s="86" t="s">
        <v>978</v>
      </c>
    </row>
    <row r="301" spans="1:5" x14ac:dyDescent="0.2">
      <c r="A301" s="87" t="s">
        <v>10</v>
      </c>
      <c r="B301" s="86" t="s">
        <v>982</v>
      </c>
      <c r="C301" s="91">
        <v>43453</v>
      </c>
      <c r="D301" s="13">
        <v>6</v>
      </c>
      <c r="E301" s="86" t="s">
        <v>978</v>
      </c>
    </row>
    <row r="302" spans="1:5" x14ac:dyDescent="0.2">
      <c r="A302" s="87" t="s">
        <v>10</v>
      </c>
      <c r="B302" s="86" t="s">
        <v>981</v>
      </c>
      <c r="C302" s="91">
        <v>43453</v>
      </c>
      <c r="D302" s="13">
        <v>5</v>
      </c>
      <c r="E302" s="86" t="s">
        <v>978</v>
      </c>
    </row>
    <row r="303" spans="1:5" x14ac:dyDescent="0.2">
      <c r="A303" s="87" t="s">
        <v>10</v>
      </c>
      <c r="B303" s="86" t="s">
        <v>980</v>
      </c>
      <c r="C303" s="91">
        <v>43453</v>
      </c>
      <c r="D303" s="13">
        <v>4</v>
      </c>
      <c r="E303" s="86" t="s">
        <v>978</v>
      </c>
    </row>
    <row r="304" spans="1:5" x14ac:dyDescent="0.2">
      <c r="A304" s="87" t="s">
        <v>10</v>
      </c>
      <c r="B304" s="86" t="s">
        <v>979</v>
      </c>
      <c r="C304" s="91">
        <v>43453</v>
      </c>
      <c r="D304" s="13">
        <v>3</v>
      </c>
      <c r="E304" s="86" t="s">
        <v>978</v>
      </c>
    </row>
    <row r="305" spans="1:5" x14ac:dyDescent="0.2">
      <c r="A305" s="87" t="s">
        <v>36</v>
      </c>
      <c r="B305" s="86" t="s">
        <v>977</v>
      </c>
      <c r="C305" s="91">
        <v>43453</v>
      </c>
      <c r="D305" s="13">
        <v>2</v>
      </c>
      <c r="E305" s="86" t="s">
        <v>976</v>
      </c>
    </row>
    <row r="306" spans="1:5" x14ac:dyDescent="0.2">
      <c r="A306" s="87" t="s">
        <v>36</v>
      </c>
      <c r="B306" s="86" t="s">
        <v>977</v>
      </c>
      <c r="C306" s="91">
        <v>43453</v>
      </c>
      <c r="D306" s="13">
        <v>1</v>
      </c>
      <c r="E306" s="86" t="s">
        <v>976</v>
      </c>
    </row>
    <row r="309" spans="1:5" x14ac:dyDescent="0.2">
      <c r="A309" s="87" t="s">
        <v>46</v>
      </c>
      <c r="B309" s="86" t="s">
        <v>45</v>
      </c>
      <c r="C309" s="86" t="s">
        <v>49</v>
      </c>
      <c r="D309" s="101" t="s">
        <v>362</v>
      </c>
    </row>
    <row r="310" spans="1:5" x14ac:dyDescent="0.2">
      <c r="A310" s="87" t="s">
        <v>10</v>
      </c>
      <c r="B310" s="86" t="s">
        <v>1000</v>
      </c>
      <c r="C310" s="91">
        <v>43455</v>
      </c>
      <c r="D310" s="13">
        <v>11</v>
      </c>
    </row>
    <row r="311" spans="1:5" x14ac:dyDescent="0.2">
      <c r="A311" s="87" t="s">
        <v>10</v>
      </c>
      <c r="B311" s="86" t="s">
        <v>993</v>
      </c>
      <c r="C311" s="91">
        <v>43455</v>
      </c>
      <c r="D311" s="13">
        <v>10</v>
      </c>
    </row>
    <row r="312" spans="1:5" x14ac:dyDescent="0.2">
      <c r="A312" s="87" t="s">
        <v>11</v>
      </c>
      <c r="B312" s="86" t="s">
        <v>1001</v>
      </c>
      <c r="C312" s="91">
        <v>43455</v>
      </c>
      <c r="D312" s="13">
        <v>9</v>
      </c>
    </row>
    <row r="313" spans="1:5" x14ac:dyDescent="0.2">
      <c r="A313" s="87" t="s">
        <v>10</v>
      </c>
      <c r="B313" s="86" t="s">
        <v>1000</v>
      </c>
      <c r="C313" s="91">
        <v>43455</v>
      </c>
      <c r="D313" s="13">
        <v>8</v>
      </c>
    </row>
    <row r="314" spans="1:5" x14ac:dyDescent="0.2">
      <c r="A314" s="87" t="s">
        <v>10</v>
      </c>
      <c r="B314" s="86" t="s">
        <v>999</v>
      </c>
      <c r="C314" s="91">
        <v>43455</v>
      </c>
      <c r="D314" s="13">
        <v>7</v>
      </c>
    </row>
    <row r="315" spans="1:5" x14ac:dyDescent="0.2">
      <c r="A315" s="87" t="s">
        <v>10</v>
      </c>
      <c r="B315" s="86" t="s">
        <v>998</v>
      </c>
      <c r="C315" s="91">
        <v>43455</v>
      </c>
      <c r="D315" s="13">
        <v>6</v>
      </c>
    </row>
    <row r="316" spans="1:5" x14ac:dyDescent="0.2">
      <c r="A316" s="87" t="s">
        <v>10</v>
      </c>
      <c r="B316" s="86" t="s">
        <v>997</v>
      </c>
      <c r="C316" s="91">
        <v>43455</v>
      </c>
      <c r="D316" s="13">
        <v>5</v>
      </c>
    </row>
    <row r="317" spans="1:5" x14ac:dyDescent="0.2">
      <c r="A317" s="87" t="s">
        <v>10</v>
      </c>
      <c r="B317" s="86" t="s">
        <v>996</v>
      </c>
      <c r="C317" s="91">
        <v>43455</v>
      </c>
      <c r="D317" s="13">
        <v>4</v>
      </c>
    </row>
    <row r="318" spans="1:5" x14ac:dyDescent="0.2">
      <c r="A318" s="87" t="s">
        <v>10</v>
      </c>
      <c r="B318" s="86" t="s">
        <v>995</v>
      </c>
      <c r="C318" s="91">
        <v>43455</v>
      </c>
      <c r="D318" s="13">
        <v>3</v>
      </c>
    </row>
    <row r="319" spans="1:5" x14ac:dyDescent="0.2">
      <c r="A319" s="87" t="s">
        <v>10</v>
      </c>
      <c r="B319" s="86" t="s">
        <v>995</v>
      </c>
      <c r="C319" s="91">
        <v>43455</v>
      </c>
      <c r="D319" s="13">
        <v>2</v>
      </c>
    </row>
    <row r="320" spans="1:5" x14ac:dyDescent="0.2">
      <c r="A320" s="87" t="s">
        <v>10</v>
      </c>
      <c r="B320" s="86" t="s">
        <v>995</v>
      </c>
      <c r="C320" s="91">
        <v>43455</v>
      </c>
      <c r="D320" s="13">
        <v>1</v>
      </c>
    </row>
    <row r="323" spans="1:5" x14ac:dyDescent="0.2">
      <c r="A323" s="87" t="s">
        <v>5</v>
      </c>
      <c r="B323" s="86" t="s">
        <v>45</v>
      </c>
      <c r="C323" s="86" t="s">
        <v>49</v>
      </c>
      <c r="D323" s="101" t="s">
        <v>362</v>
      </c>
      <c r="E323" s="86" t="s">
        <v>1069</v>
      </c>
    </row>
    <row r="324" spans="1:5" x14ac:dyDescent="0.2">
      <c r="A324" s="87" t="s">
        <v>687</v>
      </c>
      <c r="B324" s="86" t="s">
        <v>1062</v>
      </c>
      <c r="C324" s="86" t="s">
        <v>1055</v>
      </c>
      <c r="D324" s="13">
        <v>1</v>
      </c>
      <c r="E324" s="86" t="s">
        <v>1068</v>
      </c>
    </row>
    <row r="325" spans="1:5" x14ac:dyDescent="0.2">
      <c r="A325" s="87" t="s">
        <v>687</v>
      </c>
      <c r="B325" s="86" t="s">
        <v>1062</v>
      </c>
      <c r="C325" s="86" t="s">
        <v>1055</v>
      </c>
      <c r="D325" s="13">
        <v>2</v>
      </c>
      <c r="E325" s="86" t="s">
        <v>1067</v>
      </c>
    </row>
    <row r="326" spans="1:5" x14ac:dyDescent="0.2">
      <c r="A326" s="87" t="s">
        <v>687</v>
      </c>
      <c r="B326" s="86" t="s">
        <v>1062</v>
      </c>
      <c r="C326" s="86" t="s">
        <v>1055</v>
      </c>
      <c r="D326" s="13">
        <v>3</v>
      </c>
      <c r="E326" s="86" t="s">
        <v>1067</v>
      </c>
    </row>
    <row r="327" spans="1:5" x14ac:dyDescent="0.2">
      <c r="A327" s="87" t="s">
        <v>687</v>
      </c>
      <c r="B327" s="86" t="s">
        <v>1062</v>
      </c>
      <c r="C327" s="86" t="s">
        <v>1055</v>
      </c>
      <c r="D327" s="13">
        <v>4</v>
      </c>
      <c r="E327" s="86" t="s">
        <v>1067</v>
      </c>
    </row>
    <row r="328" spans="1:5" x14ac:dyDescent="0.2">
      <c r="A328" s="87" t="s">
        <v>687</v>
      </c>
      <c r="B328" s="86" t="s">
        <v>1062</v>
      </c>
      <c r="C328" s="86" t="s">
        <v>1055</v>
      </c>
      <c r="D328" s="13">
        <v>5</v>
      </c>
      <c r="E328" s="86" t="s">
        <v>1067</v>
      </c>
    </row>
    <row r="329" spans="1:5" x14ac:dyDescent="0.2">
      <c r="A329" s="87" t="s">
        <v>687</v>
      </c>
      <c r="B329" s="86" t="s">
        <v>1066</v>
      </c>
      <c r="C329" s="86" t="s">
        <v>1055</v>
      </c>
      <c r="D329" s="13">
        <v>6</v>
      </c>
      <c r="E329" s="86" t="s">
        <v>1065</v>
      </c>
    </row>
    <row r="330" spans="1:5" x14ac:dyDescent="0.2">
      <c r="A330" s="87" t="s">
        <v>10</v>
      </c>
      <c r="B330" s="86" t="s">
        <v>1064</v>
      </c>
      <c r="C330" s="86" t="s">
        <v>1055</v>
      </c>
      <c r="D330" s="13">
        <v>7</v>
      </c>
      <c r="E330" s="86" t="s">
        <v>1063</v>
      </c>
    </row>
    <row r="331" spans="1:5" x14ac:dyDescent="0.2">
      <c r="A331" s="87" t="s">
        <v>687</v>
      </c>
      <c r="B331" s="86" t="s">
        <v>1062</v>
      </c>
      <c r="C331" s="86" t="s">
        <v>1055</v>
      </c>
      <c r="D331" s="13">
        <v>8</v>
      </c>
      <c r="E331" s="86" t="s">
        <v>1061</v>
      </c>
    </row>
    <row r="332" spans="1:5" x14ac:dyDescent="0.2">
      <c r="A332" s="87" t="s">
        <v>10</v>
      </c>
      <c r="B332" s="86" t="s">
        <v>1060</v>
      </c>
      <c r="C332" s="86" t="s">
        <v>1055</v>
      </c>
      <c r="D332" s="13">
        <v>9</v>
      </c>
      <c r="E332" s="86" t="s">
        <v>1059</v>
      </c>
    </row>
    <row r="333" spans="1:5" x14ac:dyDescent="0.2">
      <c r="A333" s="87" t="s">
        <v>10</v>
      </c>
      <c r="B333" s="86" t="s">
        <v>1058</v>
      </c>
      <c r="C333" s="86" t="s">
        <v>1055</v>
      </c>
      <c r="D333" s="13">
        <v>10</v>
      </c>
      <c r="E333" s="86" t="s">
        <v>1057</v>
      </c>
    </row>
    <row r="334" spans="1:5" x14ac:dyDescent="0.2">
      <c r="A334" s="87" t="s">
        <v>10</v>
      </c>
      <c r="B334" s="86" t="s">
        <v>1054</v>
      </c>
      <c r="C334" s="86" t="s">
        <v>1055</v>
      </c>
      <c r="D334" s="13">
        <v>11</v>
      </c>
      <c r="E334" s="86" t="s">
        <v>1056</v>
      </c>
    </row>
    <row r="335" spans="1:5" x14ac:dyDescent="0.2">
      <c r="A335" s="87" t="s">
        <v>10</v>
      </c>
      <c r="B335" s="86" t="s">
        <v>1054</v>
      </c>
      <c r="C335" s="86" t="s">
        <v>1055</v>
      </c>
      <c r="D335" s="13">
        <v>12</v>
      </c>
      <c r="E335" s="86" t="s">
        <v>1053</v>
      </c>
    </row>
    <row r="336" spans="1:5" x14ac:dyDescent="0.2">
      <c r="A336" s="87" t="s">
        <v>10</v>
      </c>
      <c r="B336" s="86" t="s">
        <v>1054</v>
      </c>
      <c r="C336" s="86" t="s">
        <v>1055</v>
      </c>
      <c r="D336" s="13">
        <v>13</v>
      </c>
      <c r="E336" s="86" t="s">
        <v>1053</v>
      </c>
    </row>
    <row r="339" spans="1:5" x14ac:dyDescent="0.2">
      <c r="A339" s="93" t="s">
        <v>46</v>
      </c>
      <c r="B339" s="92" t="s">
        <v>45</v>
      </c>
      <c r="C339" s="101" t="s">
        <v>49</v>
      </c>
      <c r="D339" s="101" t="s">
        <v>362</v>
      </c>
      <c r="E339" s="92" t="s">
        <v>5</v>
      </c>
    </row>
    <row r="340" spans="1:5" x14ac:dyDescent="0.2">
      <c r="A340" s="87" t="s">
        <v>12</v>
      </c>
      <c r="B340" s="86" t="s">
        <v>1147</v>
      </c>
      <c r="C340" s="13" t="s">
        <v>1134</v>
      </c>
      <c r="D340" s="13">
        <v>16</v>
      </c>
      <c r="E340" s="86" t="s">
        <v>957</v>
      </c>
    </row>
    <row r="341" spans="1:5" x14ac:dyDescent="0.2">
      <c r="A341" s="87" t="s">
        <v>12</v>
      </c>
      <c r="B341" s="86" t="s">
        <v>1147</v>
      </c>
      <c r="C341" s="13" t="s">
        <v>1134</v>
      </c>
      <c r="D341" s="13">
        <v>15</v>
      </c>
      <c r="E341" s="86" t="s">
        <v>957</v>
      </c>
    </row>
    <row r="342" spans="1:5" x14ac:dyDescent="0.2">
      <c r="A342" s="87" t="s">
        <v>687</v>
      </c>
      <c r="B342" s="86" t="s">
        <v>1125</v>
      </c>
      <c r="C342" s="13" t="s">
        <v>1134</v>
      </c>
      <c r="D342" s="13">
        <v>14</v>
      </c>
      <c r="E342" s="86" t="s">
        <v>1146</v>
      </c>
    </row>
    <row r="343" spans="1:5" x14ac:dyDescent="0.2">
      <c r="A343" s="87" t="s">
        <v>11</v>
      </c>
      <c r="B343" s="86" t="s">
        <v>1126</v>
      </c>
      <c r="C343" s="13" t="s">
        <v>1134</v>
      </c>
      <c r="D343" s="13">
        <v>13</v>
      </c>
      <c r="E343" s="86" t="s">
        <v>1145</v>
      </c>
    </row>
    <row r="344" spans="1:5" x14ac:dyDescent="0.2">
      <c r="A344" s="87" t="s">
        <v>36</v>
      </c>
      <c r="B344" s="86" t="s">
        <v>1127</v>
      </c>
      <c r="C344" s="13" t="s">
        <v>1134</v>
      </c>
      <c r="D344" s="13">
        <v>12</v>
      </c>
      <c r="E344" s="86" t="s">
        <v>1137</v>
      </c>
    </row>
    <row r="345" spans="1:5" x14ac:dyDescent="0.2">
      <c r="A345" s="87" t="s">
        <v>10</v>
      </c>
      <c r="B345" s="86" t="s">
        <v>1090</v>
      </c>
      <c r="C345" s="13" t="s">
        <v>1134</v>
      </c>
      <c r="D345" s="13">
        <v>11</v>
      </c>
      <c r="E345" s="86" t="s">
        <v>1144</v>
      </c>
    </row>
    <row r="346" spans="1:5" x14ac:dyDescent="0.2">
      <c r="A346" s="87" t="s">
        <v>10</v>
      </c>
      <c r="B346" s="86" t="s">
        <v>1090</v>
      </c>
      <c r="C346" s="13" t="s">
        <v>1134</v>
      </c>
      <c r="D346" s="13">
        <v>10</v>
      </c>
      <c r="E346" s="86" t="s">
        <v>1143</v>
      </c>
    </row>
    <row r="347" spans="1:5" x14ac:dyDescent="0.2">
      <c r="A347" s="87" t="s">
        <v>738</v>
      </c>
      <c r="B347" s="86" t="s">
        <v>1142</v>
      </c>
      <c r="C347" s="13" t="s">
        <v>1134</v>
      </c>
      <c r="D347" s="13">
        <v>9</v>
      </c>
      <c r="E347" s="86" t="s">
        <v>1141</v>
      </c>
    </row>
    <row r="348" spans="1:5" x14ac:dyDescent="0.2">
      <c r="A348" s="87" t="s">
        <v>36</v>
      </c>
      <c r="B348" s="86" t="s">
        <v>1140</v>
      </c>
      <c r="C348" s="13" t="s">
        <v>1134</v>
      </c>
      <c r="D348" s="13">
        <v>8</v>
      </c>
      <c r="E348" s="86" t="s">
        <v>1139</v>
      </c>
    </row>
    <row r="349" spans="1:5" x14ac:dyDescent="0.2">
      <c r="A349" s="87" t="s">
        <v>36</v>
      </c>
      <c r="B349" s="86" t="s">
        <v>1140</v>
      </c>
      <c r="C349" s="13" t="s">
        <v>1134</v>
      </c>
      <c r="D349" s="13">
        <v>7</v>
      </c>
      <c r="E349" s="86" t="s">
        <v>1139</v>
      </c>
    </row>
    <row r="350" spans="1:5" x14ac:dyDescent="0.2">
      <c r="A350" s="87" t="s">
        <v>36</v>
      </c>
      <c r="B350" s="86" t="s">
        <v>1138</v>
      </c>
      <c r="C350" s="13" t="s">
        <v>1134</v>
      </c>
      <c r="D350" s="13">
        <v>6</v>
      </c>
      <c r="E350" s="86" t="s">
        <v>1065</v>
      </c>
    </row>
    <row r="351" spans="1:5" x14ac:dyDescent="0.2">
      <c r="A351" s="87" t="s">
        <v>36</v>
      </c>
      <c r="B351" s="86" t="s">
        <v>1127</v>
      </c>
      <c r="C351" s="13" t="s">
        <v>1134</v>
      </c>
      <c r="D351" s="13">
        <v>5</v>
      </c>
      <c r="E351" s="86" t="s">
        <v>1137</v>
      </c>
    </row>
    <row r="352" spans="1:5" x14ac:dyDescent="0.2">
      <c r="A352" s="87" t="s">
        <v>36</v>
      </c>
      <c r="B352" s="86" t="s">
        <v>1136</v>
      </c>
      <c r="C352" s="13" t="s">
        <v>1134</v>
      </c>
      <c r="D352" s="13">
        <v>4</v>
      </c>
      <c r="E352" s="86" t="s">
        <v>1065</v>
      </c>
    </row>
    <row r="353" spans="1:5" x14ac:dyDescent="0.2">
      <c r="A353" s="87" t="s">
        <v>36</v>
      </c>
      <c r="B353" s="86" t="s">
        <v>1136</v>
      </c>
      <c r="C353" s="13" t="s">
        <v>1134</v>
      </c>
      <c r="D353" s="13">
        <v>3</v>
      </c>
      <c r="E353" s="86" t="s">
        <v>1065</v>
      </c>
    </row>
    <row r="354" spans="1:5" x14ac:dyDescent="0.2">
      <c r="A354" s="87" t="s">
        <v>36</v>
      </c>
      <c r="B354" s="86" t="s">
        <v>1120</v>
      </c>
      <c r="C354" s="13" t="s">
        <v>1134</v>
      </c>
      <c r="D354" s="13">
        <v>2</v>
      </c>
      <c r="E354" s="86" t="s">
        <v>1135</v>
      </c>
    </row>
    <row r="355" spans="1:5" x14ac:dyDescent="0.2">
      <c r="A355" s="87" t="s">
        <v>11</v>
      </c>
      <c r="B355" s="86" t="s">
        <v>1133</v>
      </c>
      <c r="C355" s="13" t="s">
        <v>1134</v>
      </c>
      <c r="D355" s="13">
        <v>1</v>
      </c>
      <c r="E355" s="86" t="s">
        <v>1132</v>
      </c>
    </row>
    <row r="358" spans="1:5" x14ac:dyDescent="0.2">
      <c r="A358" s="87" t="s">
        <v>46</v>
      </c>
      <c r="B358" s="86" t="s">
        <v>45</v>
      </c>
      <c r="C358" s="13" t="s">
        <v>49</v>
      </c>
      <c r="D358" s="101" t="s">
        <v>362</v>
      </c>
      <c r="E358" s="86" t="s">
        <v>5</v>
      </c>
    </row>
    <row r="359" spans="1:5" x14ac:dyDescent="0.2">
      <c r="A359" s="87" t="s">
        <v>12</v>
      </c>
      <c r="B359" s="86" t="s">
        <v>1162</v>
      </c>
      <c r="C359" s="13" t="s">
        <v>1182</v>
      </c>
      <c r="D359" s="13">
        <v>7</v>
      </c>
      <c r="E359" s="86" t="s">
        <v>1161</v>
      </c>
    </row>
    <row r="360" spans="1:5" x14ac:dyDescent="0.2">
      <c r="A360" s="87" t="s">
        <v>12</v>
      </c>
      <c r="B360" s="86" t="s">
        <v>1160</v>
      </c>
      <c r="C360" s="13" t="s">
        <v>1182</v>
      </c>
      <c r="D360" s="13">
        <v>6</v>
      </c>
      <c r="E360" s="86" t="s">
        <v>1159</v>
      </c>
    </row>
    <row r="361" spans="1:5" x14ac:dyDescent="0.2">
      <c r="A361" s="87" t="s">
        <v>12</v>
      </c>
      <c r="B361" s="86" t="s">
        <v>1158</v>
      </c>
      <c r="C361" s="13" t="s">
        <v>1182</v>
      </c>
      <c r="D361" s="13">
        <v>5</v>
      </c>
      <c r="E361" s="86" t="s">
        <v>1157</v>
      </c>
    </row>
    <row r="362" spans="1:5" x14ac:dyDescent="0.2">
      <c r="A362" s="87" t="s">
        <v>12</v>
      </c>
      <c r="B362" s="86" t="s">
        <v>1156</v>
      </c>
      <c r="C362" s="13" t="s">
        <v>1182</v>
      </c>
      <c r="D362" s="13">
        <v>4</v>
      </c>
      <c r="E362" s="86" t="s">
        <v>1155</v>
      </c>
    </row>
    <row r="363" spans="1:5" x14ac:dyDescent="0.2">
      <c r="A363" s="87" t="s">
        <v>12</v>
      </c>
      <c r="B363" s="86" t="s">
        <v>1154</v>
      </c>
      <c r="C363" s="13" t="s">
        <v>1182</v>
      </c>
      <c r="D363" s="13">
        <v>3</v>
      </c>
      <c r="E363" s="86" t="s">
        <v>1150</v>
      </c>
    </row>
    <row r="364" spans="1:5" x14ac:dyDescent="0.2">
      <c r="A364" s="87" t="s">
        <v>12</v>
      </c>
      <c r="B364" s="86" t="s">
        <v>1153</v>
      </c>
      <c r="C364" s="13" t="s">
        <v>1182</v>
      </c>
      <c r="D364" s="13">
        <v>2</v>
      </c>
      <c r="E364" s="86" t="s">
        <v>1152</v>
      </c>
    </row>
    <row r="365" spans="1:5" x14ac:dyDescent="0.2">
      <c r="A365" s="87" t="s">
        <v>12</v>
      </c>
      <c r="B365" s="86" t="s">
        <v>1151</v>
      </c>
      <c r="C365" s="13" t="s">
        <v>1182</v>
      </c>
      <c r="D365" s="13">
        <v>1</v>
      </c>
      <c r="E365" s="86" t="s">
        <v>1150</v>
      </c>
    </row>
    <row r="368" spans="1:5" x14ac:dyDescent="0.2">
      <c r="A368" s="87" t="s">
        <v>46</v>
      </c>
      <c r="B368" s="86" t="s">
        <v>45</v>
      </c>
      <c r="C368" s="13" t="s">
        <v>49</v>
      </c>
      <c r="D368" s="101" t="s">
        <v>362</v>
      </c>
      <c r="E368" s="86" t="s">
        <v>5</v>
      </c>
    </row>
    <row r="369" spans="1:5" x14ac:dyDescent="0.2">
      <c r="A369" s="87" t="s">
        <v>12</v>
      </c>
      <c r="B369" s="86" t="s">
        <v>1163</v>
      </c>
      <c r="C369" s="16">
        <v>0.40347222222222223</v>
      </c>
      <c r="D369" s="13">
        <v>13</v>
      </c>
      <c r="E369" s="86" t="s">
        <v>1155</v>
      </c>
    </row>
    <row r="370" spans="1:5" x14ac:dyDescent="0.2">
      <c r="A370" s="87" t="s">
        <v>687</v>
      </c>
      <c r="B370" s="86" t="s">
        <v>1181</v>
      </c>
      <c r="C370" s="16">
        <v>0.41666666666666669</v>
      </c>
      <c r="D370" s="13">
        <v>12</v>
      </c>
      <c r="E370" s="86" t="s">
        <v>1179</v>
      </c>
    </row>
    <row r="371" spans="1:5" x14ac:dyDescent="0.2">
      <c r="A371" s="87" t="s">
        <v>687</v>
      </c>
      <c r="B371" s="86" t="s">
        <v>1180</v>
      </c>
      <c r="C371" s="16">
        <v>0.41944444444444445</v>
      </c>
      <c r="D371" s="13">
        <v>11</v>
      </c>
      <c r="E371" s="86" t="s">
        <v>1179</v>
      </c>
    </row>
    <row r="372" spans="1:5" x14ac:dyDescent="0.2">
      <c r="A372" s="87" t="s">
        <v>10</v>
      </c>
      <c r="B372" s="86" t="s">
        <v>1173</v>
      </c>
      <c r="C372" s="16">
        <v>0.44861111111111113</v>
      </c>
      <c r="D372" s="13">
        <v>10</v>
      </c>
      <c r="E372" s="86" t="s">
        <v>1178</v>
      </c>
    </row>
    <row r="373" spans="1:5" x14ac:dyDescent="0.2">
      <c r="A373" s="87" t="s">
        <v>10</v>
      </c>
      <c r="B373" s="86" t="s">
        <v>1177</v>
      </c>
      <c r="C373" s="16">
        <v>0.45694444444444443</v>
      </c>
      <c r="D373" s="13">
        <v>9</v>
      </c>
      <c r="E373" s="86" t="s">
        <v>1176</v>
      </c>
    </row>
    <row r="374" spans="1:5" x14ac:dyDescent="0.2">
      <c r="A374" s="87" t="s">
        <v>10</v>
      </c>
      <c r="B374" s="86" t="s">
        <v>1173</v>
      </c>
      <c r="C374" s="16">
        <v>0.45833333333333331</v>
      </c>
      <c r="D374" s="13">
        <v>8</v>
      </c>
      <c r="E374" s="86" t="s">
        <v>1174</v>
      </c>
    </row>
    <row r="375" spans="1:5" x14ac:dyDescent="0.2">
      <c r="A375" s="87" t="s">
        <v>10</v>
      </c>
      <c r="B375" s="86" t="s">
        <v>1175</v>
      </c>
      <c r="C375" s="16">
        <v>0.45833333333333331</v>
      </c>
      <c r="D375" s="13">
        <v>7</v>
      </c>
      <c r="E375" s="86" t="s">
        <v>1174</v>
      </c>
    </row>
    <row r="376" spans="1:5" x14ac:dyDescent="0.2">
      <c r="A376" s="87" t="s">
        <v>10</v>
      </c>
      <c r="B376" s="86" t="s">
        <v>1173</v>
      </c>
      <c r="C376" s="16">
        <v>0.45902777777777781</v>
      </c>
      <c r="D376" s="13">
        <v>6</v>
      </c>
      <c r="E376" s="86" t="s">
        <v>1172</v>
      </c>
    </row>
    <row r="377" spans="1:5" x14ac:dyDescent="0.2">
      <c r="A377" s="87" t="s">
        <v>12</v>
      </c>
      <c r="B377" s="86" t="s">
        <v>1171</v>
      </c>
      <c r="C377" s="16">
        <v>0.51736111111111105</v>
      </c>
      <c r="D377" s="13">
        <v>5</v>
      </c>
      <c r="E377" s="86" t="s">
        <v>1161</v>
      </c>
    </row>
    <row r="378" spans="1:5" x14ac:dyDescent="0.2">
      <c r="A378" s="87" t="s">
        <v>687</v>
      </c>
      <c r="B378" s="86" t="s">
        <v>1170</v>
      </c>
      <c r="C378" s="16">
        <v>0.58750000000000002</v>
      </c>
      <c r="D378" s="13">
        <v>4</v>
      </c>
      <c r="E378" s="86" t="s">
        <v>1169</v>
      </c>
    </row>
    <row r="379" spans="1:5" x14ac:dyDescent="0.2">
      <c r="A379" s="87" t="s">
        <v>10</v>
      </c>
      <c r="B379" s="86" t="s">
        <v>1111</v>
      </c>
      <c r="C379" s="16">
        <v>0.58958333333333335</v>
      </c>
      <c r="D379" s="13">
        <v>3</v>
      </c>
      <c r="E379" s="86" t="s">
        <v>1168</v>
      </c>
    </row>
    <row r="380" spans="1:5" x14ac:dyDescent="0.2">
      <c r="A380" s="87" t="s">
        <v>11</v>
      </c>
      <c r="B380" s="86" t="s">
        <v>1167</v>
      </c>
      <c r="C380" s="16">
        <v>0.59027777777777779</v>
      </c>
      <c r="D380" s="13">
        <v>2</v>
      </c>
      <c r="E380" s="86" t="s">
        <v>1166</v>
      </c>
    </row>
    <row r="381" spans="1:5" x14ac:dyDescent="0.2">
      <c r="A381" s="87" t="s">
        <v>12</v>
      </c>
      <c r="B381" s="86" t="s">
        <v>1165</v>
      </c>
      <c r="C381" s="16">
        <v>0.68611111111111101</v>
      </c>
      <c r="D381" s="13">
        <v>1</v>
      </c>
      <c r="E381" s="86" t="s">
        <v>1155</v>
      </c>
    </row>
  </sheetData>
  <sortState ref="A369:E381">
    <sortCondition descending="1" ref="D369:D381"/>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1"/>
  <sheetViews>
    <sheetView workbookViewId="0">
      <selection sqref="A1:H21"/>
    </sheetView>
  </sheetViews>
  <sheetFormatPr defaultRowHeight="15" x14ac:dyDescent="0.25"/>
  <cols>
    <col min="1" max="1" width="9.140625" style="106"/>
    <col min="2" max="2" width="39.85546875" style="106" customWidth="1"/>
    <col min="3" max="3" width="10.7109375" style="106" customWidth="1"/>
    <col min="4" max="5" width="9.140625" style="106"/>
    <col min="6" max="6" width="19.85546875" style="106" customWidth="1"/>
    <col min="7" max="7" width="25.140625" style="106" customWidth="1"/>
    <col min="8" max="8" width="8.140625" style="106" customWidth="1"/>
    <col min="9" max="16384" width="9.140625" style="106"/>
  </cols>
  <sheetData>
    <row r="1" spans="1:8" x14ac:dyDescent="0.25">
      <c r="A1" s="110" t="s">
        <v>531</v>
      </c>
      <c r="B1" s="110" t="s">
        <v>8</v>
      </c>
      <c r="C1" s="110" t="s">
        <v>6</v>
      </c>
      <c r="D1" s="110" t="s">
        <v>530</v>
      </c>
      <c r="E1" s="110" t="s">
        <v>529</v>
      </c>
      <c r="F1" s="110" t="s">
        <v>528</v>
      </c>
      <c r="G1" s="110" t="s">
        <v>527</v>
      </c>
      <c r="H1" s="110" t="s">
        <v>526</v>
      </c>
    </row>
    <row r="2" spans="1:8" x14ac:dyDescent="0.25">
      <c r="A2" s="106" t="s">
        <v>492</v>
      </c>
      <c r="B2" s="106" t="s">
        <v>477</v>
      </c>
      <c r="D2" s="106" t="s">
        <v>490</v>
      </c>
      <c r="E2" s="106" t="s">
        <v>489</v>
      </c>
      <c r="F2" s="106" t="s">
        <v>525</v>
      </c>
      <c r="G2" s="106" t="s">
        <v>524</v>
      </c>
      <c r="H2" s="106">
        <v>-7.99</v>
      </c>
    </row>
    <row r="3" spans="1:8" x14ac:dyDescent="0.25">
      <c r="A3" s="107" t="s">
        <v>492</v>
      </c>
      <c r="B3" s="107" t="s">
        <v>479</v>
      </c>
      <c r="C3" s="108">
        <v>43257</v>
      </c>
      <c r="D3" s="107" t="s">
        <v>490</v>
      </c>
      <c r="E3" s="107" t="s">
        <v>489</v>
      </c>
      <c r="F3" s="107" t="s">
        <v>523</v>
      </c>
      <c r="G3" s="107" t="s">
        <v>522</v>
      </c>
      <c r="H3" s="107">
        <v>-14.99</v>
      </c>
    </row>
    <row r="4" spans="1:8" x14ac:dyDescent="0.25">
      <c r="A4" s="106" t="s">
        <v>492</v>
      </c>
      <c r="B4" s="106" t="s">
        <v>521</v>
      </c>
      <c r="C4" s="109">
        <v>43196</v>
      </c>
      <c r="D4" s="106" t="s">
        <v>490</v>
      </c>
      <c r="E4" s="106" t="s">
        <v>489</v>
      </c>
      <c r="F4" s="106" t="s">
        <v>516</v>
      </c>
      <c r="G4" s="106">
        <v>1.9999999980604901E+22</v>
      </c>
      <c r="H4" s="106">
        <v>-8.34</v>
      </c>
    </row>
    <row r="5" spans="1:8" x14ac:dyDescent="0.25">
      <c r="A5" s="106" t="s">
        <v>492</v>
      </c>
      <c r="B5" s="106" t="s">
        <v>521</v>
      </c>
      <c r="C5" s="109">
        <v>43196</v>
      </c>
      <c r="D5" s="106" t="s">
        <v>490</v>
      </c>
      <c r="E5" s="106" t="s">
        <v>499</v>
      </c>
      <c r="F5" s="106" t="s">
        <v>516</v>
      </c>
      <c r="G5" s="106">
        <v>1.9999999980604901E+22</v>
      </c>
      <c r="H5" s="106">
        <v>8.34</v>
      </c>
    </row>
    <row r="6" spans="1:8" x14ac:dyDescent="0.25">
      <c r="A6" s="106" t="s">
        <v>492</v>
      </c>
      <c r="B6" s="106" t="s">
        <v>520</v>
      </c>
      <c r="C6" s="109">
        <v>43196</v>
      </c>
      <c r="D6" s="106" t="s">
        <v>490</v>
      </c>
      <c r="E6" s="106" t="s">
        <v>489</v>
      </c>
      <c r="F6" s="106" t="s">
        <v>516</v>
      </c>
      <c r="G6" s="106">
        <v>1.9999999980604901E+22</v>
      </c>
      <c r="H6" s="106">
        <v>-13.68</v>
      </c>
    </row>
    <row r="7" spans="1:8" x14ac:dyDescent="0.25">
      <c r="A7" s="106" t="s">
        <v>492</v>
      </c>
      <c r="B7" s="106" t="s">
        <v>519</v>
      </c>
      <c r="C7" s="109">
        <v>43196</v>
      </c>
      <c r="D7" s="106" t="s">
        <v>490</v>
      </c>
      <c r="E7" s="106" t="s">
        <v>499</v>
      </c>
      <c r="F7" s="106" t="s">
        <v>516</v>
      </c>
      <c r="G7" s="106" t="s">
        <v>518</v>
      </c>
      <c r="H7" s="106">
        <v>3235.91</v>
      </c>
    </row>
    <row r="8" spans="1:8" x14ac:dyDescent="0.25">
      <c r="A8" s="106" t="s">
        <v>492</v>
      </c>
      <c r="B8" s="106" t="s">
        <v>517</v>
      </c>
      <c r="C8" s="109">
        <v>43106</v>
      </c>
      <c r="D8" s="106" t="s">
        <v>490</v>
      </c>
      <c r="E8" s="106" t="s">
        <v>489</v>
      </c>
      <c r="F8" s="106" t="s">
        <v>516</v>
      </c>
      <c r="G8" s="106" t="s">
        <v>515</v>
      </c>
      <c r="H8" s="106">
        <v>-0.02</v>
      </c>
    </row>
    <row r="9" spans="1:8" x14ac:dyDescent="0.25">
      <c r="A9" s="106" t="s">
        <v>492</v>
      </c>
      <c r="B9" s="106" t="s">
        <v>478</v>
      </c>
      <c r="C9" s="109">
        <v>43106</v>
      </c>
      <c r="D9" s="106" t="s">
        <v>490</v>
      </c>
      <c r="E9" s="106" t="s">
        <v>489</v>
      </c>
      <c r="F9" s="106" t="s">
        <v>516</v>
      </c>
      <c r="G9" s="106" t="s">
        <v>515</v>
      </c>
      <c r="H9" s="106">
        <v>-0.91</v>
      </c>
    </row>
    <row r="10" spans="1:8" x14ac:dyDescent="0.25">
      <c r="A10" s="106" t="s">
        <v>492</v>
      </c>
      <c r="B10" s="106" t="s">
        <v>514</v>
      </c>
      <c r="C10" s="109">
        <v>43106</v>
      </c>
      <c r="D10" s="106" t="s">
        <v>490</v>
      </c>
      <c r="E10" s="106">
        <v>3</v>
      </c>
      <c r="F10" s="106" t="s">
        <v>513</v>
      </c>
      <c r="G10" s="106">
        <v>1.9999999980529898E+22</v>
      </c>
      <c r="H10" s="106">
        <v>26.24</v>
      </c>
    </row>
    <row r="11" spans="1:8" x14ac:dyDescent="0.25">
      <c r="A11" s="107" t="s">
        <v>492</v>
      </c>
      <c r="B11" s="107" t="s">
        <v>479</v>
      </c>
      <c r="C11" s="108">
        <v>43106</v>
      </c>
      <c r="D11" s="107" t="s">
        <v>490</v>
      </c>
      <c r="E11" s="107" t="s">
        <v>489</v>
      </c>
      <c r="F11" s="107" t="s">
        <v>513</v>
      </c>
      <c r="G11" s="107" t="s">
        <v>512</v>
      </c>
      <c r="H11" s="107">
        <v>-0.79</v>
      </c>
    </row>
    <row r="12" spans="1:8" x14ac:dyDescent="0.25">
      <c r="A12" s="106" t="s">
        <v>492</v>
      </c>
      <c r="B12" s="106" t="s">
        <v>480</v>
      </c>
      <c r="D12" s="106" t="s">
        <v>490</v>
      </c>
      <c r="E12" s="106" t="s">
        <v>489</v>
      </c>
      <c r="F12" s="106" t="s">
        <v>507</v>
      </c>
      <c r="G12" s="106" t="s">
        <v>511</v>
      </c>
      <c r="H12" s="106">
        <v>-9.99</v>
      </c>
    </row>
    <row r="13" spans="1:8" x14ac:dyDescent="0.25">
      <c r="A13" s="106" t="s">
        <v>492</v>
      </c>
      <c r="B13" s="106" t="s">
        <v>510</v>
      </c>
      <c r="D13" s="106" t="s">
        <v>490</v>
      </c>
      <c r="E13" s="106" t="s">
        <v>489</v>
      </c>
      <c r="F13" s="106" t="s">
        <v>507</v>
      </c>
      <c r="G13" s="106" t="s">
        <v>509</v>
      </c>
      <c r="H13" s="106">
        <v>-3.2</v>
      </c>
    </row>
    <row r="14" spans="1:8" x14ac:dyDescent="0.25">
      <c r="A14" s="106" t="s">
        <v>492</v>
      </c>
      <c r="B14" s="106" t="s">
        <v>508</v>
      </c>
      <c r="D14" s="106" t="s">
        <v>490</v>
      </c>
      <c r="E14" s="106" t="s">
        <v>489</v>
      </c>
      <c r="F14" s="106" t="s">
        <v>507</v>
      </c>
      <c r="G14" s="106" t="s">
        <v>506</v>
      </c>
      <c r="H14" s="106">
        <v>-2.99</v>
      </c>
    </row>
    <row r="15" spans="1:8" x14ac:dyDescent="0.25">
      <c r="A15" s="106" t="s">
        <v>492</v>
      </c>
      <c r="B15" s="106" t="s">
        <v>481</v>
      </c>
      <c r="D15" s="106" t="s">
        <v>490</v>
      </c>
      <c r="E15" s="106" t="s">
        <v>489</v>
      </c>
      <c r="F15" s="106" t="s">
        <v>505</v>
      </c>
      <c r="G15" s="106" t="s">
        <v>504</v>
      </c>
      <c r="H15" s="106">
        <v>-7.99</v>
      </c>
    </row>
    <row r="16" spans="1:8" x14ac:dyDescent="0.25">
      <c r="A16" s="106" t="s">
        <v>492</v>
      </c>
      <c r="B16" s="106" t="s">
        <v>503</v>
      </c>
      <c r="D16" s="106" t="s">
        <v>490</v>
      </c>
      <c r="E16" s="106" t="s">
        <v>489</v>
      </c>
      <c r="F16" s="106" t="s">
        <v>498</v>
      </c>
      <c r="G16" s="106" t="s">
        <v>502</v>
      </c>
      <c r="H16" s="106">
        <v>-1900</v>
      </c>
    </row>
    <row r="17" spans="1:8" x14ac:dyDescent="0.25">
      <c r="A17" s="106" t="s">
        <v>492</v>
      </c>
      <c r="B17" s="106" t="s">
        <v>480</v>
      </c>
      <c r="D17" s="106" t="s">
        <v>490</v>
      </c>
      <c r="E17" s="106" t="s">
        <v>489</v>
      </c>
      <c r="F17" s="106" t="s">
        <v>498</v>
      </c>
      <c r="G17" s="106" t="s">
        <v>501</v>
      </c>
      <c r="H17" s="106">
        <v>-8.41</v>
      </c>
    </row>
    <row r="18" spans="1:8" x14ac:dyDescent="0.25">
      <c r="A18" s="106" t="s">
        <v>492</v>
      </c>
      <c r="B18" s="106" t="s">
        <v>500</v>
      </c>
      <c r="D18" s="106" t="s">
        <v>490</v>
      </c>
      <c r="E18" s="106" t="s">
        <v>499</v>
      </c>
      <c r="F18" s="106" t="s">
        <v>498</v>
      </c>
      <c r="G18" s="106" t="s">
        <v>497</v>
      </c>
      <c r="H18" s="106">
        <v>65</v>
      </c>
    </row>
    <row r="19" spans="1:8" x14ac:dyDescent="0.25">
      <c r="A19" s="106" t="s">
        <v>492</v>
      </c>
      <c r="B19" s="106" t="s">
        <v>491</v>
      </c>
      <c r="D19" s="106" t="s">
        <v>490</v>
      </c>
      <c r="E19" s="106" t="s">
        <v>489</v>
      </c>
      <c r="F19" s="106" t="s">
        <v>494</v>
      </c>
      <c r="G19" s="106" t="s">
        <v>496</v>
      </c>
      <c r="H19" s="106">
        <v>-26</v>
      </c>
    </row>
    <row r="20" spans="1:8" x14ac:dyDescent="0.25">
      <c r="A20" s="106" t="s">
        <v>492</v>
      </c>
      <c r="B20" s="106" t="s">
        <v>495</v>
      </c>
      <c r="D20" s="106" t="s">
        <v>490</v>
      </c>
      <c r="E20" s="106" t="s">
        <v>489</v>
      </c>
      <c r="F20" s="106" t="s">
        <v>494</v>
      </c>
      <c r="G20" s="106" t="s">
        <v>493</v>
      </c>
      <c r="H20" s="106">
        <v>-30</v>
      </c>
    </row>
    <row r="21" spans="1:8" x14ac:dyDescent="0.25">
      <c r="A21" s="106" t="s">
        <v>492</v>
      </c>
      <c r="B21" s="106" t="s">
        <v>491</v>
      </c>
      <c r="D21" s="106" t="s">
        <v>490</v>
      </c>
      <c r="E21" s="106" t="s">
        <v>489</v>
      </c>
      <c r="F21" s="106" t="s">
        <v>488</v>
      </c>
      <c r="G21" s="106" t="s">
        <v>487</v>
      </c>
      <c r="H21" s="106">
        <v>-90.6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3:H28"/>
  <sheetViews>
    <sheetView workbookViewId="0">
      <selection activeCell="F29" sqref="F29"/>
    </sheetView>
  </sheetViews>
  <sheetFormatPr defaultRowHeight="12.75" x14ac:dyDescent="0.2"/>
  <cols>
    <col min="4" max="4" width="18.140625" customWidth="1"/>
    <col min="6" max="6" width="42.28515625" customWidth="1"/>
  </cols>
  <sheetData>
    <row r="3" spans="2:8" x14ac:dyDescent="0.2">
      <c r="C3" t="s">
        <v>472</v>
      </c>
      <c r="D3" t="s">
        <v>476</v>
      </c>
    </row>
    <row r="4" spans="2:8" x14ac:dyDescent="0.2">
      <c r="B4" s="105" t="s">
        <v>471</v>
      </c>
      <c r="C4">
        <v>27.56</v>
      </c>
      <c r="D4" s="103">
        <v>43269.890972222223</v>
      </c>
    </row>
    <row r="5" spans="2:8" x14ac:dyDescent="0.2">
      <c r="B5" s="105" t="s">
        <v>473</v>
      </c>
      <c r="C5">
        <v>28.32</v>
      </c>
      <c r="D5" s="103">
        <v>43269.890972222223</v>
      </c>
    </row>
    <row r="6" spans="2:8" x14ac:dyDescent="0.2">
      <c r="B6" s="61"/>
    </row>
    <row r="7" spans="2:8" x14ac:dyDescent="0.2">
      <c r="B7" s="61"/>
    </row>
    <row r="8" spans="2:8" x14ac:dyDescent="0.2">
      <c r="B8" s="105" t="s">
        <v>474</v>
      </c>
    </row>
    <row r="9" spans="2:8" x14ac:dyDescent="0.2">
      <c r="B9" s="105" t="s">
        <v>475</v>
      </c>
    </row>
    <row r="15" spans="2:8" x14ac:dyDescent="0.2">
      <c r="F15" s="104" t="s">
        <v>477</v>
      </c>
      <c r="G15" s="83" t="s">
        <v>482</v>
      </c>
      <c r="H15" s="83" t="s">
        <v>483</v>
      </c>
    </row>
    <row r="16" spans="2:8" x14ac:dyDescent="0.2">
      <c r="F16" s="104" t="s">
        <v>478</v>
      </c>
      <c r="G16" s="83" t="s">
        <v>482</v>
      </c>
      <c r="H16" s="83" t="s">
        <v>484</v>
      </c>
    </row>
    <row r="17" spans="6:8" x14ac:dyDescent="0.2">
      <c r="F17" s="105" t="s">
        <v>479</v>
      </c>
      <c r="G17" s="83" t="s">
        <v>482</v>
      </c>
      <c r="H17" s="83" t="s">
        <v>483</v>
      </c>
    </row>
    <row r="18" spans="6:8" x14ac:dyDescent="0.2">
      <c r="F18" s="105" t="s">
        <v>480</v>
      </c>
      <c r="G18" s="83" t="s">
        <v>486</v>
      </c>
      <c r="H18" s="83" t="s">
        <v>532</v>
      </c>
    </row>
    <row r="19" spans="6:8" x14ac:dyDescent="0.2">
      <c r="F19" s="104" t="s">
        <v>481</v>
      </c>
      <c r="G19" s="83" t="s">
        <v>482</v>
      </c>
      <c r="H19" s="83" t="s">
        <v>485</v>
      </c>
    </row>
    <row r="28" spans="6:8" x14ac:dyDescent="0.2">
      <c r="F28" s="111" t="s">
        <v>543</v>
      </c>
    </row>
  </sheetData>
  <hyperlinks>
    <hyperlink ref="F28" r:id="rId1"/>
  </hyperlinks>
  <pageMargins left="0.7" right="0.7" top="0.75" bottom="0.75" header="0.3" footer="0.3"/>
  <pageSetup orientation="portrait"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7"/>
  <sheetViews>
    <sheetView zoomScale="115" zoomScaleNormal="115" workbookViewId="0">
      <selection activeCell="J30" sqref="J30"/>
    </sheetView>
  </sheetViews>
  <sheetFormatPr defaultRowHeight="12.75" x14ac:dyDescent="0.2"/>
  <cols>
    <col min="1" max="1" width="15.42578125" customWidth="1"/>
    <col min="2" max="2" width="10.140625" customWidth="1"/>
    <col min="3" max="5" width="4" style="121" customWidth="1"/>
    <col min="6" max="6" width="3.28515625" customWidth="1"/>
    <col min="7" max="9" width="4.140625" customWidth="1"/>
  </cols>
  <sheetData>
    <row r="1" spans="1:9" x14ac:dyDescent="0.2">
      <c r="A1" s="61" t="s">
        <v>556</v>
      </c>
      <c r="B1" s="61" t="s">
        <v>553</v>
      </c>
      <c r="C1" s="132" t="s">
        <v>554</v>
      </c>
      <c r="D1" s="132" t="s">
        <v>555</v>
      </c>
      <c r="E1" s="132" t="s">
        <v>41</v>
      </c>
      <c r="F1" s="79"/>
      <c r="G1" s="132" t="s">
        <v>554</v>
      </c>
      <c r="H1" s="132" t="s">
        <v>555</v>
      </c>
      <c r="I1" s="132" t="s">
        <v>41</v>
      </c>
    </row>
    <row r="2" spans="1:9" x14ac:dyDescent="0.2">
      <c r="B2" s="83" t="s">
        <v>544</v>
      </c>
      <c r="C2" s="79">
        <v>0</v>
      </c>
      <c r="D2" s="79">
        <v>0</v>
      </c>
      <c r="E2" s="79">
        <v>0</v>
      </c>
      <c r="F2" s="79"/>
      <c r="G2" s="79">
        <v>0</v>
      </c>
      <c r="H2" s="79">
        <v>0</v>
      </c>
      <c r="I2" s="79">
        <v>0</v>
      </c>
    </row>
    <row r="3" spans="1:9" x14ac:dyDescent="0.2">
      <c r="A3" s="115" t="s">
        <v>10</v>
      </c>
      <c r="B3" s="115" t="s">
        <v>538</v>
      </c>
      <c r="C3" s="133">
        <v>128</v>
      </c>
      <c r="D3" s="133">
        <v>0</v>
      </c>
      <c r="E3" s="133">
        <v>0</v>
      </c>
      <c r="F3" s="79"/>
      <c r="G3" s="133">
        <v>80</v>
      </c>
      <c r="H3" s="133">
        <v>0</v>
      </c>
      <c r="I3" s="133">
        <v>0</v>
      </c>
    </row>
    <row r="4" spans="1:9" x14ac:dyDescent="0.2">
      <c r="A4" s="117" t="s">
        <v>12</v>
      </c>
      <c r="B4" s="117" t="s">
        <v>540</v>
      </c>
      <c r="C4" s="134">
        <v>0</v>
      </c>
      <c r="D4" s="134">
        <v>128</v>
      </c>
      <c r="E4" s="134">
        <v>0</v>
      </c>
      <c r="F4" s="79"/>
      <c r="G4" s="134">
        <v>0</v>
      </c>
      <c r="H4" s="134">
        <v>80</v>
      </c>
      <c r="I4" s="134">
        <v>0</v>
      </c>
    </row>
    <row r="5" spans="1:9" x14ac:dyDescent="0.2">
      <c r="A5" s="112" t="s">
        <v>36</v>
      </c>
      <c r="B5" s="112" t="s">
        <v>536</v>
      </c>
      <c r="C5" s="135">
        <v>128</v>
      </c>
      <c r="D5" s="135">
        <v>128</v>
      </c>
      <c r="E5" s="135">
        <v>0</v>
      </c>
      <c r="F5" s="79"/>
      <c r="G5" s="135">
        <v>80</v>
      </c>
      <c r="H5" s="135">
        <v>80</v>
      </c>
      <c r="I5" s="135">
        <v>0</v>
      </c>
    </row>
    <row r="6" spans="1:9" x14ac:dyDescent="0.2">
      <c r="A6" s="122" t="s">
        <v>3</v>
      </c>
      <c r="B6" s="122" t="s">
        <v>545</v>
      </c>
      <c r="C6" s="136">
        <v>0</v>
      </c>
      <c r="D6" s="136">
        <v>0</v>
      </c>
      <c r="E6" s="136">
        <v>128</v>
      </c>
      <c r="F6" s="79"/>
      <c r="G6" s="136">
        <v>0</v>
      </c>
      <c r="H6" s="136">
        <v>0</v>
      </c>
      <c r="I6" s="136">
        <v>80</v>
      </c>
    </row>
    <row r="7" spans="1:9" x14ac:dyDescent="0.2">
      <c r="A7" s="118" t="s">
        <v>252</v>
      </c>
      <c r="B7" s="118" t="s">
        <v>541</v>
      </c>
      <c r="C7" s="137">
        <v>128</v>
      </c>
      <c r="D7" s="137">
        <v>0</v>
      </c>
      <c r="E7" s="137">
        <v>128</v>
      </c>
      <c r="F7" s="79"/>
      <c r="G7" s="137">
        <v>80</v>
      </c>
      <c r="H7" s="137">
        <v>0</v>
      </c>
      <c r="I7" s="137">
        <v>80</v>
      </c>
    </row>
    <row r="8" spans="1:9" x14ac:dyDescent="0.2">
      <c r="A8" s="116" t="s">
        <v>534</v>
      </c>
      <c r="B8" s="116" t="s">
        <v>539</v>
      </c>
      <c r="C8" s="138">
        <v>0</v>
      </c>
      <c r="D8" s="138">
        <v>128</v>
      </c>
      <c r="E8" s="138">
        <v>128</v>
      </c>
      <c r="F8" s="79"/>
      <c r="G8" s="138">
        <v>0</v>
      </c>
      <c r="H8" s="138">
        <v>80</v>
      </c>
      <c r="I8" s="138">
        <v>80</v>
      </c>
    </row>
    <row r="9" spans="1:9" x14ac:dyDescent="0.2">
      <c r="A9" s="120" t="s">
        <v>535</v>
      </c>
      <c r="B9" s="120" t="s">
        <v>546</v>
      </c>
      <c r="C9" s="139">
        <v>128</v>
      </c>
      <c r="D9" s="139">
        <v>128</v>
      </c>
      <c r="E9" s="139">
        <v>128</v>
      </c>
      <c r="F9" s="79"/>
      <c r="G9" s="79"/>
      <c r="H9" s="79"/>
      <c r="I9" s="79"/>
    </row>
    <row r="10" spans="1:9" x14ac:dyDescent="0.2">
      <c r="A10" s="123" t="s">
        <v>557</v>
      </c>
      <c r="B10" s="123" t="s">
        <v>547</v>
      </c>
      <c r="C10" s="140">
        <v>192</v>
      </c>
      <c r="D10" s="140">
        <v>192</v>
      </c>
      <c r="E10" s="140">
        <v>192</v>
      </c>
      <c r="F10" s="79"/>
      <c r="G10" s="140" t="s">
        <v>559</v>
      </c>
      <c r="H10" s="140" t="s">
        <v>559</v>
      </c>
      <c r="I10" s="140" t="s">
        <v>559</v>
      </c>
    </row>
    <row r="11" spans="1:9" x14ac:dyDescent="0.2">
      <c r="A11" s="125" t="s">
        <v>557</v>
      </c>
      <c r="B11" s="125" t="s">
        <v>548</v>
      </c>
      <c r="C11" s="126">
        <v>255</v>
      </c>
      <c r="D11" s="126">
        <v>0</v>
      </c>
      <c r="E11" s="126">
        <v>0</v>
      </c>
      <c r="F11" s="126"/>
      <c r="G11" s="126" t="s">
        <v>558</v>
      </c>
      <c r="H11" s="126">
        <v>0</v>
      </c>
      <c r="I11" s="126">
        <v>0</v>
      </c>
    </row>
    <row r="12" spans="1:9" x14ac:dyDescent="0.2">
      <c r="A12" s="127" t="s">
        <v>557</v>
      </c>
      <c r="B12" s="127" t="s">
        <v>549</v>
      </c>
      <c r="C12" s="128">
        <v>0</v>
      </c>
      <c r="D12" s="128">
        <v>255</v>
      </c>
      <c r="E12" s="128">
        <v>0</v>
      </c>
      <c r="F12" s="128"/>
      <c r="G12" s="128">
        <v>0</v>
      </c>
      <c r="H12" s="128" t="s">
        <v>558</v>
      </c>
      <c r="I12" s="128">
        <v>0</v>
      </c>
    </row>
    <row r="13" spans="1:9" x14ac:dyDescent="0.2">
      <c r="A13" s="113" t="s">
        <v>557</v>
      </c>
      <c r="B13" s="113" t="s">
        <v>550</v>
      </c>
      <c r="C13" s="131">
        <v>255</v>
      </c>
      <c r="D13" s="131">
        <v>255</v>
      </c>
      <c r="E13" s="131">
        <v>0</v>
      </c>
      <c r="F13" s="131"/>
      <c r="G13" s="131" t="s">
        <v>558</v>
      </c>
      <c r="H13" s="131" t="s">
        <v>558</v>
      </c>
      <c r="I13" s="131">
        <v>0</v>
      </c>
    </row>
    <row r="14" spans="1:9" x14ac:dyDescent="0.2">
      <c r="A14" s="114" t="s">
        <v>11</v>
      </c>
      <c r="B14" s="114" t="s">
        <v>537</v>
      </c>
      <c r="C14" s="141">
        <v>0</v>
      </c>
      <c r="D14" s="141">
        <v>0</v>
      </c>
      <c r="E14" s="141">
        <v>255</v>
      </c>
      <c r="F14" s="79"/>
      <c r="G14" s="141">
        <v>0</v>
      </c>
      <c r="H14" s="141">
        <v>0</v>
      </c>
      <c r="I14" s="141" t="s">
        <v>558</v>
      </c>
    </row>
    <row r="15" spans="1:9" x14ac:dyDescent="0.2">
      <c r="A15" s="119" t="s">
        <v>557</v>
      </c>
      <c r="B15" s="119" t="s">
        <v>542</v>
      </c>
      <c r="C15" s="124">
        <v>255</v>
      </c>
      <c r="D15" s="124">
        <v>0</v>
      </c>
      <c r="E15" s="124">
        <v>255</v>
      </c>
      <c r="F15" s="79"/>
      <c r="G15" s="124" t="s">
        <v>558</v>
      </c>
      <c r="H15" s="124">
        <v>0</v>
      </c>
      <c r="I15" s="124" t="s">
        <v>558</v>
      </c>
    </row>
    <row r="16" spans="1:9" x14ac:dyDescent="0.2">
      <c r="A16" s="129" t="s">
        <v>557</v>
      </c>
      <c r="B16" s="129" t="s">
        <v>551</v>
      </c>
      <c r="C16" s="130"/>
      <c r="D16" s="130">
        <v>255</v>
      </c>
      <c r="E16" s="130">
        <v>255</v>
      </c>
      <c r="F16" s="130"/>
      <c r="G16" s="130">
        <v>0</v>
      </c>
      <c r="H16" s="130" t="s">
        <v>558</v>
      </c>
      <c r="I16" s="130" t="s">
        <v>558</v>
      </c>
    </row>
    <row r="17" spans="1:9" x14ac:dyDescent="0.2">
      <c r="A17" s="142" t="s">
        <v>557</v>
      </c>
      <c r="B17" s="142" t="s">
        <v>552</v>
      </c>
      <c r="C17" s="143">
        <v>255</v>
      </c>
      <c r="D17" s="143">
        <v>255</v>
      </c>
      <c r="E17" s="143">
        <v>255</v>
      </c>
      <c r="F17" s="143"/>
      <c r="G17" s="143" t="s">
        <v>558</v>
      </c>
      <c r="H17" s="143" t="s">
        <v>558</v>
      </c>
      <c r="I17" s="143" t="s">
        <v>558</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9"/>
  <sheetViews>
    <sheetView workbookViewId="0">
      <selection activeCell="C43" sqref="C43"/>
    </sheetView>
  </sheetViews>
  <sheetFormatPr defaultRowHeight="12.75" x14ac:dyDescent="0.2"/>
  <cols>
    <col min="1" max="1" width="25.7109375" customWidth="1"/>
    <col min="2" max="2" width="3.7109375" customWidth="1"/>
    <col min="3" max="3" width="47.42578125" customWidth="1"/>
    <col min="8" max="8" width="10.140625" customWidth="1"/>
  </cols>
  <sheetData>
    <row r="1" spans="1:8" ht="17.25" x14ac:dyDescent="0.2">
      <c r="A1" s="144" t="s">
        <v>560</v>
      </c>
      <c r="C1" s="83" t="s">
        <v>566</v>
      </c>
    </row>
    <row r="2" spans="1:8" ht="17.25" x14ac:dyDescent="0.2">
      <c r="A2" s="144" t="s">
        <v>561</v>
      </c>
      <c r="C2" s="83" t="s">
        <v>569</v>
      </c>
    </row>
    <row r="3" spans="1:8" ht="17.25" x14ac:dyDescent="0.2">
      <c r="A3" s="145" t="s">
        <v>562</v>
      </c>
      <c r="C3" s="83" t="s">
        <v>222</v>
      </c>
    </row>
    <row r="4" spans="1:8" ht="17.25" x14ac:dyDescent="0.2">
      <c r="A4" s="145" t="s">
        <v>563</v>
      </c>
      <c r="C4" s="83" t="s">
        <v>222</v>
      </c>
    </row>
    <row r="5" spans="1:8" ht="17.25" x14ac:dyDescent="0.2">
      <c r="A5" s="144" t="s">
        <v>564</v>
      </c>
      <c r="C5" s="83" t="s">
        <v>567</v>
      </c>
    </row>
    <row r="6" spans="1:8" ht="17.25" x14ac:dyDescent="0.2">
      <c r="A6" s="144" t="s">
        <v>565</v>
      </c>
      <c r="C6" s="83" t="s">
        <v>568</v>
      </c>
    </row>
    <row r="14" spans="1:8" x14ac:dyDescent="0.2">
      <c r="H14" s="75">
        <v>24124</v>
      </c>
    </row>
    <row r="15" spans="1:8" x14ac:dyDescent="0.2">
      <c r="H15" s="75">
        <v>24318</v>
      </c>
    </row>
    <row r="17" spans="8:8" x14ac:dyDescent="0.2">
      <c r="H17">
        <f>H15-H14</f>
        <v>194</v>
      </c>
    </row>
    <row r="18" spans="8:8" x14ac:dyDescent="0.2">
      <c r="H18">
        <v>30</v>
      </c>
    </row>
    <row r="19" spans="8:8" x14ac:dyDescent="0.2">
      <c r="H19">
        <f>H17/H18</f>
        <v>6.4666666666666668</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Parameters</vt:lpstr>
      <vt:lpstr>2018-2019</vt:lpstr>
      <vt:lpstr>eCasHours</vt:lpstr>
      <vt:lpstr>2018-2019-Test</vt:lpstr>
      <vt:lpstr>eMails</vt:lpstr>
      <vt:lpstr>exportStatements</vt:lpstr>
      <vt:lpstr>Sheet2</vt:lpstr>
      <vt:lpstr>Colors</vt:lpstr>
      <vt:lpstr>Sheet4</vt:lpstr>
      <vt:lpstr>ToolbarOfFunctionsUsage</vt:lpstr>
      <vt:lpstr>Sheet1</vt:lpstr>
      <vt:lpstr>Sheet3</vt:lpstr>
      <vt:lpstr>Holidays</vt:lpstr>
      <vt:lpstr>eMail</vt:lpstr>
      <vt:lpstr>Pie</vt:lpstr>
      <vt:lpstr>Sick Days</vt:lpstr>
      <vt:lpstr>% Calulations</vt:lpstr>
      <vt:lpstr>rangeCategory</vt:lpstr>
    </vt:vector>
  </TitlesOfParts>
  <Company>Stolt Comex Seaway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Timecard2013-2014</dc:title>
  <dc:subject>Time Recording</dc:subject>
  <dc:creator>GBI01</dc:creator>
  <cp:keywords>Time; Card; Recording</cp:keywords>
  <dc:description>Used by Grant Bishop to record time</dc:description>
  <cp:lastModifiedBy>Grant Bishop</cp:lastModifiedBy>
  <cp:lastPrinted>2013-10-31T13:48:07Z</cp:lastPrinted>
  <dcterms:created xsi:type="dcterms:W3CDTF">2005-10-26T16:24:56Z</dcterms:created>
  <dcterms:modified xsi:type="dcterms:W3CDTF">2019-02-04T22:32:02Z</dcterms:modified>
  <cp:category>General Admin</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faultConfigurationId">
    <vt:lpwstr>1</vt:lpwstr>
  </property>
</Properties>
</file>