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a\Desktop\SE_Assignment\"/>
    </mc:Choice>
  </mc:AlternateContent>
  <bookViews>
    <workbookView xWindow="0" yWindow="0" windowWidth="21570" windowHeight="8145"/>
  </bookViews>
  <sheets>
    <sheet name="graph 1" sheetId="2" r:id="rId1"/>
    <sheet name="graph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J10" i="2"/>
  <c r="K9" i="2"/>
  <c r="J8" i="2"/>
  <c r="K7" i="2"/>
  <c r="J7" i="2"/>
  <c r="K6" i="2"/>
  <c r="J6" i="2"/>
  <c r="K5" i="2"/>
  <c r="J5" i="2"/>
  <c r="K4" i="2"/>
  <c r="K2" i="2"/>
  <c r="J2" i="2"/>
  <c r="K3" i="2"/>
  <c r="J3" i="2"/>
  <c r="J4" i="2"/>
  <c r="K8" i="2"/>
  <c r="J9" i="2"/>
  <c r="E33" i="2" l="1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F14" i="3" l="1"/>
  <c r="E14" i="3"/>
  <c r="F59" i="3"/>
  <c r="E59" i="3"/>
  <c r="F71" i="3"/>
  <c r="E71" i="3"/>
  <c r="F83" i="3"/>
  <c r="E83" i="3"/>
  <c r="F31" i="3"/>
  <c r="E31" i="3"/>
  <c r="F73" i="3"/>
  <c r="E73" i="3"/>
  <c r="F34" i="3"/>
  <c r="E34" i="3"/>
  <c r="F72" i="3"/>
  <c r="E72" i="3"/>
  <c r="F69" i="3"/>
  <c r="E69" i="3"/>
  <c r="F18" i="3"/>
  <c r="E18" i="3"/>
  <c r="F82" i="3"/>
  <c r="E82" i="3"/>
  <c r="F19" i="3"/>
  <c r="E19" i="3"/>
  <c r="F30" i="3"/>
  <c r="E30" i="3"/>
  <c r="F37" i="3"/>
  <c r="E37" i="3"/>
  <c r="F4" i="3"/>
  <c r="E4" i="3"/>
  <c r="F61" i="3"/>
  <c r="E61" i="3"/>
  <c r="F48" i="3"/>
  <c r="E48" i="3"/>
  <c r="F81" i="3"/>
  <c r="E81" i="3"/>
  <c r="F17" i="3"/>
  <c r="E17" i="3"/>
  <c r="F13" i="3"/>
  <c r="E13" i="3"/>
  <c r="F33" i="3"/>
  <c r="E33" i="3"/>
  <c r="F7" i="3"/>
  <c r="E7" i="3"/>
  <c r="F28" i="3"/>
  <c r="E28" i="3"/>
  <c r="F23" i="3"/>
  <c r="E23" i="3"/>
  <c r="F65" i="3"/>
  <c r="E65" i="3"/>
  <c r="F42" i="3"/>
  <c r="E42" i="3"/>
  <c r="F78" i="3"/>
  <c r="E78" i="3"/>
  <c r="F26" i="3"/>
  <c r="E26" i="3"/>
  <c r="F50" i="3"/>
  <c r="E50" i="3"/>
  <c r="F3" i="3"/>
  <c r="E3" i="3"/>
  <c r="F25" i="3"/>
  <c r="E25" i="3"/>
  <c r="F49" i="3"/>
  <c r="E49" i="3"/>
  <c r="F32" i="3"/>
  <c r="E32" i="3"/>
  <c r="F41" i="3"/>
  <c r="E41" i="3"/>
  <c r="F67" i="3"/>
  <c r="E67" i="3"/>
  <c r="F77" i="3"/>
  <c r="E77" i="3"/>
  <c r="F53" i="3"/>
  <c r="E53" i="3"/>
  <c r="F70" i="3"/>
  <c r="E70" i="3"/>
  <c r="F80" i="3"/>
  <c r="E80" i="3"/>
  <c r="F47" i="3"/>
  <c r="E47" i="3"/>
  <c r="F2" i="3"/>
  <c r="E2" i="3"/>
  <c r="F9" i="3"/>
  <c r="E9" i="3"/>
  <c r="F56" i="3"/>
  <c r="E56" i="3"/>
  <c r="F76" i="3"/>
  <c r="E76" i="3"/>
  <c r="F16" i="3"/>
  <c r="E16" i="3"/>
  <c r="F40" i="3"/>
  <c r="E40" i="3"/>
  <c r="F38" i="3"/>
  <c r="E38" i="3"/>
  <c r="F74" i="3"/>
  <c r="E74" i="3"/>
  <c r="F57" i="3"/>
  <c r="E57" i="3"/>
  <c r="F45" i="3"/>
  <c r="E45" i="3"/>
  <c r="F86" i="3"/>
  <c r="E86" i="3"/>
  <c r="F54" i="3"/>
  <c r="E54" i="3"/>
  <c r="F5" i="3"/>
  <c r="E5" i="3"/>
  <c r="F68" i="3"/>
  <c r="E68" i="3"/>
  <c r="F8" i="3"/>
  <c r="E8" i="3"/>
  <c r="F52" i="3"/>
  <c r="E52" i="3"/>
  <c r="F43" i="3"/>
  <c r="E43" i="3"/>
  <c r="F62" i="3"/>
  <c r="E62" i="3"/>
  <c r="F29" i="3"/>
  <c r="E29" i="3"/>
  <c r="F27" i="3"/>
  <c r="E27" i="3"/>
  <c r="F75" i="3"/>
  <c r="E75" i="3"/>
  <c r="F24" i="3"/>
  <c r="E24" i="3"/>
  <c r="F36" i="3"/>
  <c r="E36" i="3"/>
  <c r="F10" i="3"/>
  <c r="E10" i="3"/>
  <c r="F85" i="3"/>
  <c r="E85" i="3"/>
  <c r="F51" i="3"/>
  <c r="E51" i="3"/>
  <c r="F15" i="3"/>
  <c r="E15" i="3"/>
  <c r="F58" i="3"/>
  <c r="E58" i="3"/>
  <c r="F22" i="3"/>
  <c r="E22" i="3"/>
  <c r="F55" i="3"/>
  <c r="E55" i="3"/>
  <c r="F46" i="3"/>
  <c r="E46" i="3"/>
  <c r="F20" i="3"/>
  <c r="E20" i="3"/>
  <c r="F35" i="3"/>
  <c r="E35" i="3"/>
  <c r="F79" i="3"/>
  <c r="E79" i="3"/>
  <c r="F66" i="3"/>
  <c r="E66" i="3"/>
  <c r="F39" i="3"/>
  <c r="E39" i="3"/>
  <c r="F44" i="3"/>
  <c r="E44" i="3"/>
  <c r="F64" i="3"/>
  <c r="E64" i="3"/>
  <c r="F63" i="3"/>
  <c r="E63" i="3"/>
  <c r="F60" i="3"/>
  <c r="E60" i="3"/>
  <c r="F6" i="3"/>
  <c r="E6" i="3"/>
  <c r="F84" i="3"/>
  <c r="E84" i="3"/>
  <c r="F12" i="3"/>
  <c r="E12" i="3"/>
  <c r="F21" i="3"/>
  <c r="E21" i="3"/>
  <c r="F11" i="3"/>
  <c r="E11" i="3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</calcChain>
</file>

<file path=xl/sharedStrings.xml><?xml version="1.0" encoding="utf-8"?>
<sst xmlns="http://schemas.openxmlformats.org/spreadsheetml/2006/main" count="24" uniqueCount="16">
  <si>
    <t>BM25</t>
  </si>
  <si>
    <t>TF-IDF</t>
  </si>
  <si>
    <t>query</t>
  </si>
  <si>
    <t>BASELINE</t>
  </si>
  <si>
    <t>TF-IDF G/L</t>
  </si>
  <si>
    <t>BM25 G/L</t>
  </si>
  <si>
    <t>Buckets</t>
  </si>
  <si>
    <t>[0, -25]</t>
  </si>
  <si>
    <t>[&gt;=100]</t>
  </si>
  <si>
    <t>[99, 75]</t>
  </si>
  <si>
    <t>[74, 50]</t>
  </si>
  <si>
    <t>[49, 25]</t>
  </si>
  <si>
    <t>[24, 0]</t>
  </si>
  <si>
    <t>[26, -50]</t>
  </si>
  <si>
    <t>[-51, -75]</t>
  </si>
  <si>
    <t>[-76, 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</si>
</sst>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Gain/Loss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 1'!$J$1</c:f>
              <c:strCache>
                <c:ptCount val="1"/>
                <c:pt idx="0">
                  <c:v>TF-IDF G/L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1'!$I$2:$I$10</c:f>
              <c:strCache>
                <c:ptCount val="9"/>
                <c:pt idx="0">
                  <c:v>[&gt;=100]</c:v>
                </c:pt>
                <c:pt idx="1">
                  <c:v>[99, 75]</c:v>
                </c:pt>
                <c:pt idx="2">
                  <c:v>[74, 50]</c:v>
                </c:pt>
                <c:pt idx="3">
                  <c:v>[49, 25]</c:v>
                </c:pt>
                <c:pt idx="4">
                  <c:v>[24, 0]</c:v>
                </c:pt>
                <c:pt idx="5">
                  <c:v>[0, -25]</c:v>
                </c:pt>
                <c:pt idx="6">
                  <c:v>[26, -50]</c:v>
                </c:pt>
                <c:pt idx="7">
                  <c:v>[-51, -75]</c:v>
                </c:pt>
                <c:pt idx="8">
                  <c:v>[-76, -100]</c:v>
                </c:pt>
              </c:strCache>
            </c:strRef>
          </c:cat>
          <c:val>
            <c:numRef>
              <c:f>'graph 1'!$J$2:$J$10</c:f>
              <c:numCache>
                <c:formatCode>General</c:formatCode>
                <c:ptCount val="9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17</c:v>
                </c:pt>
              </c:numCache>
            </c:numRef>
          </c:val>
        </c:ser>
        <c:ser>
          <c:idx val="2"/>
          <c:order val="2"/>
          <c:tx>
            <c:strRef>
              <c:f>'graph 1'!$K$1</c:f>
              <c:strCache>
                <c:ptCount val="1"/>
                <c:pt idx="0">
                  <c:v>BM25 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1'!$I$2:$I$10</c:f>
              <c:strCache>
                <c:ptCount val="9"/>
                <c:pt idx="0">
                  <c:v>[&gt;=100]</c:v>
                </c:pt>
                <c:pt idx="1">
                  <c:v>[99, 75]</c:v>
                </c:pt>
                <c:pt idx="2">
                  <c:v>[74, 50]</c:v>
                </c:pt>
                <c:pt idx="3">
                  <c:v>[49, 25]</c:v>
                </c:pt>
                <c:pt idx="4">
                  <c:v>[24, 0]</c:v>
                </c:pt>
                <c:pt idx="5">
                  <c:v>[0, -25]</c:v>
                </c:pt>
                <c:pt idx="6">
                  <c:v>[26, -50]</c:v>
                </c:pt>
                <c:pt idx="7">
                  <c:v>[-51, -75]</c:v>
                </c:pt>
                <c:pt idx="8">
                  <c:v>[-76, -100]</c:v>
                </c:pt>
              </c:strCache>
            </c:strRef>
          </c:cat>
          <c:val>
            <c:numRef>
              <c:f>'graph 1'!$K$2:$K$10</c:f>
              <c:numCache>
                <c:formatCode>General</c:formatCode>
                <c:ptCount val="9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665584"/>
        <c:axId val="-180656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1'!$I$1</c15:sqref>
                        </c15:formulaRef>
                      </c:ext>
                    </c:extLst>
                    <c:strCache>
                      <c:ptCount val="1"/>
                      <c:pt idx="0">
                        <c:v>Buckets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'graph 1'!$I$2:$I$10</c15:sqref>
                        </c15:formulaRef>
                      </c:ext>
                    </c:extLst>
                    <c:strCache>
                      <c:ptCount val="9"/>
                      <c:pt idx="0">
                        <c:v>[&gt;=100]</c:v>
                      </c:pt>
                      <c:pt idx="1">
                        <c:v>[99, 75]</c:v>
                      </c:pt>
                      <c:pt idx="2">
                        <c:v>[74, 50]</c:v>
                      </c:pt>
                      <c:pt idx="3">
                        <c:v>[49, 25]</c:v>
                      </c:pt>
                      <c:pt idx="4">
                        <c:v>[24, 0]</c:v>
                      </c:pt>
                      <c:pt idx="5">
                        <c:v>[0, -25]</c:v>
                      </c:pt>
                      <c:pt idx="6">
                        <c:v>[26, -50]</c:v>
                      </c:pt>
                      <c:pt idx="7">
                        <c:v>[-51, -75]</c:v>
                      </c:pt>
                      <c:pt idx="8">
                        <c:v>[-76, -100]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1'!$I$2:$I$10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806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 Bucket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56880"/>
        <c:crosses val="autoZero"/>
        <c:auto val="1"/>
        <c:lblAlgn val="ctr"/>
        <c:lblOffset val="100"/>
        <c:noMultiLvlLbl val="0"/>
      </c:catAx>
      <c:valAx>
        <c:axId val="-1806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Queries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Gain</a:t>
            </a:r>
            <a:r>
              <a:rPr lang="en-AU" baseline="0"/>
              <a:t>/Loss by Query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2'!$E$1</c:f>
              <c:strCache>
                <c:ptCount val="1"/>
                <c:pt idx="0">
                  <c:v>TF-IDF 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'graph 2'!$A$2:$A$86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198</c:v>
                </c:pt>
                <c:pt idx="34">
                  <c:v>99</c:v>
                </c:pt>
                <c:pt idx="35">
                  <c:v>93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62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191</c:v>
                </c:pt>
                <c:pt idx="50">
                  <c:v>114</c:v>
                </c:pt>
                <c:pt idx="51">
                  <c:v>118</c:v>
                </c:pt>
                <c:pt idx="52">
                  <c:v>126</c:v>
                </c:pt>
                <c:pt idx="53">
                  <c:v>81</c:v>
                </c:pt>
                <c:pt idx="54">
                  <c:v>145</c:v>
                </c:pt>
                <c:pt idx="55">
                  <c:v>152</c:v>
                </c:pt>
                <c:pt idx="56">
                  <c:v>195</c:v>
                </c:pt>
                <c:pt idx="57">
                  <c:v>189</c:v>
                </c:pt>
                <c:pt idx="58">
                  <c:v>64</c:v>
                </c:pt>
                <c:pt idx="59">
                  <c:v>168</c:v>
                </c:pt>
                <c:pt idx="60">
                  <c:v>115</c:v>
                </c:pt>
                <c:pt idx="61">
                  <c:v>167</c:v>
                </c:pt>
                <c:pt idx="62">
                  <c:v>83</c:v>
                </c:pt>
                <c:pt idx="63">
                  <c:v>89</c:v>
                </c:pt>
                <c:pt idx="64">
                  <c:v>197</c:v>
                </c:pt>
                <c:pt idx="65">
                  <c:v>127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80</c:v>
                </c:pt>
                <c:pt idx="72">
                  <c:v>143</c:v>
                </c:pt>
                <c:pt idx="73">
                  <c:v>187</c:v>
                </c:pt>
                <c:pt idx="74">
                  <c:v>92</c:v>
                </c:pt>
                <c:pt idx="75">
                  <c:v>108</c:v>
                </c:pt>
                <c:pt idx="76">
                  <c:v>147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cat>
          <c:val>
            <c:numRef>
              <c:f>'graph 2'!$E$2:$E$86</c:f>
              <c:numCache>
                <c:formatCode>General</c:formatCode>
                <c:ptCount val="85"/>
                <c:pt idx="0">
                  <c:v>196.94047223145995</c:v>
                </c:pt>
                <c:pt idx="1">
                  <c:v>192.71699368141</c:v>
                </c:pt>
                <c:pt idx="2">
                  <c:v>178.15098104423012</c:v>
                </c:pt>
                <c:pt idx="3">
                  <c:v>167.80844695710007</c:v>
                </c:pt>
                <c:pt idx="4">
                  <c:v>151.57964748919187</c:v>
                </c:pt>
                <c:pt idx="5">
                  <c:v>148.121050881277</c:v>
                </c:pt>
                <c:pt idx="6">
                  <c:v>145.99268373794479</c:v>
                </c:pt>
                <c:pt idx="7">
                  <c:v>145.52710342534084</c:v>
                </c:pt>
                <c:pt idx="8">
                  <c:v>144.82873295643495</c:v>
                </c:pt>
                <c:pt idx="9">
                  <c:v>144.19687396075821</c:v>
                </c:pt>
                <c:pt idx="10">
                  <c:v>144.16361822414362</c:v>
                </c:pt>
                <c:pt idx="11">
                  <c:v>122.01529763884267</c:v>
                </c:pt>
                <c:pt idx="12">
                  <c:v>110.90788160957763</c:v>
                </c:pt>
                <c:pt idx="13">
                  <c:v>73.628200864649145</c:v>
                </c:pt>
                <c:pt idx="14">
                  <c:v>51.346857332889918</c:v>
                </c:pt>
                <c:pt idx="15">
                  <c:v>46.691054206850666</c:v>
                </c:pt>
                <c:pt idx="16">
                  <c:v>45.660126371799123</c:v>
                </c:pt>
                <c:pt idx="17">
                  <c:v>42.766877286331891</c:v>
                </c:pt>
                <c:pt idx="18">
                  <c:v>41.902228134353173</c:v>
                </c:pt>
                <c:pt idx="19">
                  <c:v>38.111074160292638</c:v>
                </c:pt>
                <c:pt idx="20">
                  <c:v>36.614566012637169</c:v>
                </c:pt>
                <c:pt idx="21">
                  <c:v>36.514798802793464</c:v>
                </c:pt>
                <c:pt idx="22">
                  <c:v>35.251080811439969</c:v>
                </c:pt>
                <c:pt idx="23">
                  <c:v>33.854339873628199</c:v>
                </c:pt>
                <c:pt idx="24">
                  <c:v>29.464582640505473</c:v>
                </c:pt>
                <c:pt idx="25">
                  <c:v>24.309943465247752</c:v>
                </c:pt>
                <c:pt idx="26">
                  <c:v>16.494845360824733</c:v>
                </c:pt>
                <c:pt idx="27">
                  <c:v>15.297638842700358</c:v>
                </c:pt>
                <c:pt idx="28">
                  <c:v>15.264383106085797</c:v>
                </c:pt>
                <c:pt idx="29">
                  <c:v>12.603924176920515</c:v>
                </c:pt>
                <c:pt idx="30">
                  <c:v>12.437645493847684</c:v>
                </c:pt>
                <c:pt idx="31">
                  <c:v>11.706019288327219</c:v>
                </c:pt>
                <c:pt idx="32">
                  <c:v>8.446957100099759</c:v>
                </c:pt>
                <c:pt idx="33">
                  <c:v>7.2497505819753849</c:v>
                </c:pt>
                <c:pt idx="34">
                  <c:v>7.1499833721316799</c:v>
                </c:pt>
                <c:pt idx="35">
                  <c:v>2.4609245094778722</c:v>
                </c:pt>
                <c:pt idx="36">
                  <c:v>1.2304622547389361</c:v>
                </c:pt>
                <c:pt idx="37">
                  <c:v>-0.6983704689059016</c:v>
                </c:pt>
                <c:pt idx="38">
                  <c:v>-1.5297638842700527</c:v>
                </c:pt>
                <c:pt idx="39">
                  <c:v>-3.6248752909877022</c:v>
                </c:pt>
                <c:pt idx="40">
                  <c:v>-9.5111406717658831</c:v>
                </c:pt>
                <c:pt idx="41">
                  <c:v>-10.242766877286348</c:v>
                </c:pt>
                <c:pt idx="42">
                  <c:v>-12.603924176920533</c:v>
                </c:pt>
                <c:pt idx="43">
                  <c:v>-13.867642168274031</c:v>
                </c:pt>
                <c:pt idx="44">
                  <c:v>-18.922514133688072</c:v>
                </c:pt>
                <c:pt idx="45">
                  <c:v>-22.547389424675764</c:v>
                </c:pt>
                <c:pt idx="46">
                  <c:v>-24.509477884935155</c:v>
                </c:pt>
                <c:pt idx="47">
                  <c:v>-25.207848353841044</c:v>
                </c:pt>
                <c:pt idx="48">
                  <c:v>-27.801795809777197</c:v>
                </c:pt>
                <c:pt idx="49">
                  <c:v>-31.393415364150318</c:v>
                </c:pt>
                <c:pt idx="50">
                  <c:v>-32.258064516129039</c:v>
                </c:pt>
                <c:pt idx="51">
                  <c:v>-32.590621882274704</c:v>
                </c:pt>
                <c:pt idx="52">
                  <c:v>-33.920851346857347</c:v>
                </c:pt>
                <c:pt idx="53">
                  <c:v>-34.652477552377789</c:v>
                </c:pt>
                <c:pt idx="54">
                  <c:v>-37.811772530761559</c:v>
                </c:pt>
                <c:pt idx="55">
                  <c:v>-40.239441303624879</c:v>
                </c:pt>
                <c:pt idx="56">
                  <c:v>-41.004323245759899</c:v>
                </c:pt>
                <c:pt idx="57">
                  <c:v>-42.733621549717334</c:v>
                </c:pt>
                <c:pt idx="58">
                  <c:v>-47.655470568673095</c:v>
                </c:pt>
                <c:pt idx="59">
                  <c:v>-50.249418024609248</c:v>
                </c:pt>
                <c:pt idx="60">
                  <c:v>-51.546391752577328</c:v>
                </c:pt>
                <c:pt idx="61">
                  <c:v>-57.499168606584639</c:v>
                </c:pt>
                <c:pt idx="62">
                  <c:v>-62.287994679082146</c:v>
                </c:pt>
                <c:pt idx="63">
                  <c:v>-67.243099434652478</c:v>
                </c:pt>
                <c:pt idx="64">
                  <c:v>-67.376122381110733</c:v>
                </c:pt>
                <c:pt idx="65">
                  <c:v>-69.637512470901228</c:v>
                </c:pt>
                <c:pt idx="66">
                  <c:v>-69.970069837046907</c:v>
                </c:pt>
                <c:pt idx="67">
                  <c:v>-76.022613900897909</c:v>
                </c:pt>
                <c:pt idx="68">
                  <c:v>-80.778184236780845</c:v>
                </c:pt>
                <c:pt idx="69">
                  <c:v>-80.877951446624536</c:v>
                </c:pt>
                <c:pt idx="70">
                  <c:v>-82.474226804123717</c:v>
                </c:pt>
                <c:pt idx="71">
                  <c:v>-82.840039906883931</c:v>
                </c:pt>
                <c:pt idx="72">
                  <c:v>-83.039574326571341</c:v>
                </c:pt>
                <c:pt idx="73">
                  <c:v>-84.469571000997661</c:v>
                </c:pt>
                <c:pt idx="74">
                  <c:v>-84.502826737612224</c:v>
                </c:pt>
                <c:pt idx="75">
                  <c:v>-85.367475889590963</c:v>
                </c:pt>
                <c:pt idx="76">
                  <c:v>-86.498170934486197</c:v>
                </c:pt>
                <c:pt idx="77">
                  <c:v>-87.495843032923176</c:v>
                </c:pt>
                <c:pt idx="78">
                  <c:v>-88.726305287662129</c:v>
                </c:pt>
                <c:pt idx="79">
                  <c:v>-98.470236115729975</c:v>
                </c:pt>
                <c:pt idx="80">
                  <c:v>-99.301629531094122</c:v>
                </c:pt>
                <c:pt idx="81">
                  <c:v>-99.368141004323235</c:v>
                </c:pt>
                <c:pt idx="82">
                  <c:v>-99.46790821416694</c:v>
                </c:pt>
                <c:pt idx="83">
                  <c:v>-99.733954107083463</c:v>
                </c:pt>
                <c:pt idx="84">
                  <c:v>-99.900232790156295</c:v>
                </c:pt>
              </c:numCache>
            </c:numRef>
          </c:val>
        </c:ser>
        <c:ser>
          <c:idx val="1"/>
          <c:order val="1"/>
          <c:tx>
            <c:strRef>
              <c:f>'graph 2'!$F$1</c:f>
              <c:strCache>
                <c:ptCount val="1"/>
                <c:pt idx="0">
                  <c:v>BM25 G/L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'graph 2'!$A$2:$A$86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198</c:v>
                </c:pt>
                <c:pt idx="34">
                  <c:v>99</c:v>
                </c:pt>
                <c:pt idx="35">
                  <c:v>93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62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191</c:v>
                </c:pt>
                <c:pt idx="50">
                  <c:v>114</c:v>
                </c:pt>
                <c:pt idx="51">
                  <c:v>118</c:v>
                </c:pt>
                <c:pt idx="52">
                  <c:v>126</c:v>
                </c:pt>
                <c:pt idx="53">
                  <c:v>81</c:v>
                </c:pt>
                <c:pt idx="54">
                  <c:v>145</c:v>
                </c:pt>
                <c:pt idx="55">
                  <c:v>152</c:v>
                </c:pt>
                <c:pt idx="56">
                  <c:v>195</c:v>
                </c:pt>
                <c:pt idx="57">
                  <c:v>189</c:v>
                </c:pt>
                <c:pt idx="58">
                  <c:v>64</c:v>
                </c:pt>
                <c:pt idx="59">
                  <c:v>168</c:v>
                </c:pt>
                <c:pt idx="60">
                  <c:v>115</c:v>
                </c:pt>
                <c:pt idx="61">
                  <c:v>167</c:v>
                </c:pt>
                <c:pt idx="62">
                  <c:v>83</c:v>
                </c:pt>
                <c:pt idx="63">
                  <c:v>89</c:v>
                </c:pt>
                <c:pt idx="64">
                  <c:v>197</c:v>
                </c:pt>
                <c:pt idx="65">
                  <c:v>127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80</c:v>
                </c:pt>
                <c:pt idx="72">
                  <c:v>143</c:v>
                </c:pt>
                <c:pt idx="73">
                  <c:v>187</c:v>
                </c:pt>
                <c:pt idx="74">
                  <c:v>92</c:v>
                </c:pt>
                <c:pt idx="75">
                  <c:v>108</c:v>
                </c:pt>
                <c:pt idx="76">
                  <c:v>147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cat>
          <c:val>
            <c:numRef>
              <c:f>'graph 2'!$F$2:$F$86</c:f>
              <c:numCache>
                <c:formatCode>General</c:formatCode>
                <c:ptCount val="85"/>
                <c:pt idx="0">
                  <c:v>196.60791486531423</c:v>
                </c:pt>
                <c:pt idx="1">
                  <c:v>192.38443631526437</c:v>
                </c:pt>
                <c:pt idx="2">
                  <c:v>178.15098104423012</c:v>
                </c:pt>
                <c:pt idx="3">
                  <c:v>167.40937811772531</c:v>
                </c:pt>
                <c:pt idx="4">
                  <c:v>151.64615896242103</c:v>
                </c:pt>
                <c:pt idx="5">
                  <c:v>148.35384103757895</c:v>
                </c:pt>
                <c:pt idx="6">
                  <c:v>146.59128699700699</c:v>
                </c:pt>
                <c:pt idx="7">
                  <c:v>145.52710342534084</c:v>
                </c:pt>
                <c:pt idx="8">
                  <c:v>144.86198869304951</c:v>
                </c:pt>
                <c:pt idx="9">
                  <c:v>143.13269038909209</c:v>
                </c:pt>
                <c:pt idx="10">
                  <c:v>143.26571333555037</c:v>
                </c:pt>
                <c:pt idx="11">
                  <c:v>120.75157964748915</c:v>
                </c:pt>
                <c:pt idx="12">
                  <c:v>110.47555703358829</c:v>
                </c:pt>
                <c:pt idx="13">
                  <c:v>73.727968074492836</c:v>
                </c:pt>
                <c:pt idx="14">
                  <c:v>51.978716328566676</c:v>
                </c:pt>
                <c:pt idx="15">
                  <c:v>46.657798470236109</c:v>
                </c:pt>
                <c:pt idx="16">
                  <c:v>31.526438310608579</c:v>
                </c:pt>
                <c:pt idx="17">
                  <c:v>41.902228134353173</c:v>
                </c:pt>
                <c:pt idx="18">
                  <c:v>41.735949451280341</c:v>
                </c:pt>
                <c:pt idx="19">
                  <c:v>38.111074160292638</c:v>
                </c:pt>
                <c:pt idx="20">
                  <c:v>36.98037911539739</c:v>
                </c:pt>
                <c:pt idx="21">
                  <c:v>38.909211839042229</c:v>
                </c:pt>
                <c:pt idx="22">
                  <c:v>35.882939807116728</c:v>
                </c:pt>
                <c:pt idx="23">
                  <c:v>41.902228134353173</c:v>
                </c:pt>
                <c:pt idx="24">
                  <c:v>29.697372796807443</c:v>
                </c:pt>
                <c:pt idx="25">
                  <c:v>22.514133688061182</c:v>
                </c:pt>
                <c:pt idx="26">
                  <c:v>26.238776188892572</c:v>
                </c:pt>
                <c:pt idx="27">
                  <c:v>14.998337213169261</c:v>
                </c:pt>
                <c:pt idx="28">
                  <c:v>16.361822414366468</c:v>
                </c:pt>
                <c:pt idx="29">
                  <c:v>13.634852011972058</c:v>
                </c:pt>
                <c:pt idx="30">
                  <c:v>17.692051878949108</c:v>
                </c:pt>
                <c:pt idx="31">
                  <c:v>14.898570003325556</c:v>
                </c:pt>
                <c:pt idx="32">
                  <c:v>9.8104423012969644</c:v>
                </c:pt>
                <c:pt idx="33">
                  <c:v>8.1476554705686617</c:v>
                </c:pt>
                <c:pt idx="34">
                  <c:v>7.5823079481210458</c:v>
                </c:pt>
                <c:pt idx="35">
                  <c:v>-60.72497505819755</c:v>
                </c:pt>
                <c:pt idx="36">
                  <c:v>2.8599933488526759</c:v>
                </c:pt>
                <c:pt idx="37">
                  <c:v>0.7981376787495702</c:v>
                </c:pt>
                <c:pt idx="38">
                  <c:v>-2.3944130362487659</c:v>
                </c:pt>
                <c:pt idx="39">
                  <c:v>-3.1925507149983359</c:v>
                </c:pt>
                <c:pt idx="40">
                  <c:v>-7.7818423678084576</c:v>
                </c:pt>
                <c:pt idx="41">
                  <c:v>-9.9767209843698126</c:v>
                </c:pt>
                <c:pt idx="42">
                  <c:v>-17.658796142334563</c:v>
                </c:pt>
                <c:pt idx="43">
                  <c:v>-15.297638842700378</c:v>
                </c:pt>
                <c:pt idx="44">
                  <c:v>-18.955769870302632</c:v>
                </c:pt>
                <c:pt idx="45">
                  <c:v>-19.122048553375464</c:v>
                </c:pt>
                <c:pt idx="46">
                  <c:v>-24.609245094778849</c:v>
                </c:pt>
                <c:pt idx="47">
                  <c:v>-24.043897572331236</c:v>
                </c:pt>
                <c:pt idx="48">
                  <c:v>-27.469238443631539</c:v>
                </c:pt>
                <c:pt idx="49">
                  <c:v>-30.728300631858996</c:v>
                </c:pt>
                <c:pt idx="50">
                  <c:v>-31.792484203525113</c:v>
                </c:pt>
                <c:pt idx="51">
                  <c:v>-28.999002327901568</c:v>
                </c:pt>
                <c:pt idx="52">
                  <c:v>-35.184569338210849</c:v>
                </c:pt>
                <c:pt idx="53">
                  <c:v>-35.716661124043902</c:v>
                </c:pt>
                <c:pt idx="54">
                  <c:v>-38.011306950448954</c:v>
                </c:pt>
                <c:pt idx="55">
                  <c:v>-42.434319920186233</c:v>
                </c:pt>
                <c:pt idx="56">
                  <c:v>-43.298969072164951</c:v>
                </c:pt>
                <c:pt idx="57">
                  <c:v>-42.833388759561032</c:v>
                </c:pt>
                <c:pt idx="58">
                  <c:v>-40.172929830395745</c:v>
                </c:pt>
                <c:pt idx="59">
                  <c:v>-49.052211506484873</c:v>
                </c:pt>
                <c:pt idx="60">
                  <c:v>-49.584303292317927</c:v>
                </c:pt>
                <c:pt idx="61">
                  <c:v>-57.59893581642833</c:v>
                </c:pt>
                <c:pt idx="62">
                  <c:v>-60.558696375124718</c:v>
                </c:pt>
                <c:pt idx="63">
                  <c:v>-71.134020618556704</c:v>
                </c:pt>
                <c:pt idx="64">
                  <c:v>-66.544728965746586</c:v>
                </c:pt>
                <c:pt idx="65">
                  <c:v>-72.464250083139348</c:v>
                </c:pt>
                <c:pt idx="66">
                  <c:v>-68.440305952776853</c:v>
                </c:pt>
                <c:pt idx="67">
                  <c:v>-84.735616893914198</c:v>
                </c:pt>
                <c:pt idx="68">
                  <c:v>-81.143997339541073</c:v>
                </c:pt>
                <c:pt idx="69">
                  <c:v>-81.709344861988697</c:v>
                </c:pt>
                <c:pt idx="70">
                  <c:v>-82.440971067509139</c:v>
                </c:pt>
                <c:pt idx="71">
                  <c:v>-81.310276022613905</c:v>
                </c:pt>
                <c:pt idx="72">
                  <c:v>-82.540738277352844</c:v>
                </c:pt>
                <c:pt idx="73">
                  <c:v>-85.101429996674426</c:v>
                </c:pt>
                <c:pt idx="74">
                  <c:v>-83.372131692717005</c:v>
                </c:pt>
                <c:pt idx="75">
                  <c:v>-85.600266045892909</c:v>
                </c:pt>
                <c:pt idx="76">
                  <c:v>-88.094446291985378</c:v>
                </c:pt>
                <c:pt idx="77">
                  <c:v>-87.562354506152317</c:v>
                </c:pt>
                <c:pt idx="78">
                  <c:v>-88.759561024276692</c:v>
                </c:pt>
                <c:pt idx="79">
                  <c:v>-98.536747588959088</c:v>
                </c:pt>
                <c:pt idx="80">
                  <c:v>-99.301629531094122</c:v>
                </c:pt>
                <c:pt idx="81">
                  <c:v>-99.401396740937813</c:v>
                </c:pt>
                <c:pt idx="82">
                  <c:v>-99.46790821416694</c:v>
                </c:pt>
                <c:pt idx="83">
                  <c:v>-99.700698370468899</c:v>
                </c:pt>
                <c:pt idx="84">
                  <c:v>-99.900232790156295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657968"/>
        <c:axId val="-180641648"/>
      </c:barChart>
      <c:catAx>
        <c:axId val="-1806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Query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41648"/>
        <c:crosses val="autoZero"/>
        <c:auto val="1"/>
        <c:lblAlgn val="ctr"/>
        <c:lblOffset val="100"/>
        <c:noMultiLvlLbl val="0"/>
      </c:catAx>
      <c:valAx>
        <c:axId val="-1806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6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</xdr:row>
      <xdr:rowOff>42862</xdr:rowOff>
    </xdr:from>
    <xdr:to>
      <xdr:col>23</xdr:col>
      <xdr:colOff>542924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176212</xdr:rowOff>
    </xdr:from>
    <xdr:to>
      <xdr:col>23</xdr:col>
      <xdr:colOff>409575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zoomScaleNormal="100" workbookViewId="0">
      <selection activeCell="N31" sqref="N31"/>
    </sheetView>
  </sheetViews>
  <sheetFormatPr defaultRowHeight="15" x14ac:dyDescent="0.25"/>
  <cols>
    <col min="5" max="5" width="10" bestFit="1" customWidth="1"/>
    <col min="6" max="6" width="9.28515625" bestFit="1" customWidth="1"/>
    <col min="10" max="10" width="10" bestFit="1" customWidth="1"/>
    <col min="11" max="11" width="9.285156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I1" t="s">
        <v>6</v>
      </c>
      <c r="J1" t="s">
        <v>4</v>
      </c>
      <c r="K1" t="s">
        <v>5</v>
      </c>
    </row>
    <row r="2" spans="1:11" x14ac:dyDescent="0.25">
      <c r="A2">
        <v>52</v>
      </c>
      <c r="B2">
        <v>0.74680000000000002</v>
      </c>
      <c r="C2">
        <v>0.74609999999999999</v>
      </c>
      <c r="D2">
        <v>0.30070000000000002</v>
      </c>
      <c r="E2">
        <f t="shared" ref="E2:E33" si="0">((C2-D2)/D2)*100</f>
        <v>148.121050881277</v>
      </c>
      <c r="F2">
        <f t="shared" ref="F2:F33" si="1">((B2-D2)/D2)*100</f>
        <v>148.35384103757895</v>
      </c>
      <c r="I2" t="s">
        <v>8</v>
      </c>
      <c r="J2">
        <f>COUNTIFS(E1:E78, "&gt;=100")</f>
        <v>13</v>
      </c>
      <c r="K2">
        <f>COUNTIFS(F1:F78, "&gt;=100")</f>
        <v>13</v>
      </c>
    </row>
    <row r="3" spans="1:11" x14ac:dyDescent="0.25">
      <c r="A3">
        <v>53</v>
      </c>
      <c r="B3">
        <v>0.441</v>
      </c>
      <c r="C3">
        <v>0.44109999999999999</v>
      </c>
      <c r="D3">
        <v>0.30070000000000002</v>
      </c>
      <c r="E3">
        <f t="shared" si="0"/>
        <v>46.691054206850666</v>
      </c>
      <c r="F3">
        <f t="shared" si="1"/>
        <v>46.657798470236109</v>
      </c>
      <c r="I3" t="s">
        <v>9</v>
      </c>
      <c r="J3">
        <f>COUNTIFS(E1:E80, "&gt;=75", E1:E80, "&lt;100")</f>
        <v>0</v>
      </c>
      <c r="K3">
        <f>COUNTIFS(F1:F80, "&gt;=75", F1:F80, "&lt;100")</f>
        <v>0</v>
      </c>
    </row>
    <row r="4" spans="1:11" x14ac:dyDescent="0.25">
      <c r="A4">
        <v>54</v>
      </c>
      <c r="B4">
        <v>0.41189999999999999</v>
      </c>
      <c r="C4">
        <v>0.4108</v>
      </c>
      <c r="D4">
        <v>0.30070000000000002</v>
      </c>
      <c r="E4">
        <f t="shared" si="0"/>
        <v>36.614566012637169</v>
      </c>
      <c r="F4">
        <f t="shared" si="1"/>
        <v>36.98037911539739</v>
      </c>
      <c r="I4" t="s">
        <v>10</v>
      </c>
      <c r="J4">
        <f>COUNTIFS(E1:E82, "&gt;=50", E1:E82, "&lt;75")</f>
        <v>2</v>
      </c>
      <c r="K4">
        <f>COUNTIFS(F1:F82, "&gt;=50", F1:F82, "&lt;75")</f>
        <v>2</v>
      </c>
    </row>
    <row r="5" spans="1:11" x14ac:dyDescent="0.25">
      <c r="A5">
        <v>55</v>
      </c>
      <c r="B5">
        <v>0.42670000000000002</v>
      </c>
      <c r="C5">
        <v>0.42930000000000001</v>
      </c>
      <c r="D5">
        <v>0.30070000000000002</v>
      </c>
      <c r="E5">
        <f t="shared" si="0"/>
        <v>42.766877286331891</v>
      </c>
      <c r="F5">
        <f t="shared" si="1"/>
        <v>41.902228134353173</v>
      </c>
      <c r="I5" t="s">
        <v>11</v>
      </c>
      <c r="J5">
        <f>COUNTIFS(E1:E84, "&gt;=25", E1:E84, "&lt;50")</f>
        <v>10</v>
      </c>
      <c r="K5">
        <f>COUNTIFS(F1:F84, "&gt;=25", F1:F84, "&lt;50")</f>
        <v>11</v>
      </c>
    </row>
    <row r="6" spans="1:11" x14ac:dyDescent="0.25">
      <c r="A6">
        <v>56</v>
      </c>
      <c r="B6">
        <v>0.75670000000000004</v>
      </c>
      <c r="C6">
        <v>0.75649999999999995</v>
      </c>
      <c r="D6">
        <v>0.30070000000000002</v>
      </c>
      <c r="E6">
        <f t="shared" si="0"/>
        <v>151.57964748919187</v>
      </c>
      <c r="F6">
        <f t="shared" si="1"/>
        <v>151.64615896242103</v>
      </c>
      <c r="I6" t="s">
        <v>12</v>
      </c>
      <c r="J6">
        <f>COUNTIFS(E2:E86, "&gt;=0", E2:E86, "&lt;25")</f>
        <v>12</v>
      </c>
      <c r="K6">
        <f>COUNTIFS(F2:F86, "&gt;=0", F2:F86, "&lt;25")</f>
        <v>11</v>
      </c>
    </row>
    <row r="7" spans="1:11" x14ac:dyDescent="0.25">
      <c r="A7">
        <v>58</v>
      </c>
      <c r="B7">
        <v>0.73109999999999997</v>
      </c>
      <c r="C7">
        <v>0.73429999999999995</v>
      </c>
      <c r="D7">
        <v>0.30070000000000002</v>
      </c>
      <c r="E7">
        <f t="shared" si="0"/>
        <v>144.19687396075821</v>
      </c>
      <c r="F7">
        <f t="shared" si="1"/>
        <v>143.13269038909209</v>
      </c>
      <c r="I7" t="s">
        <v>7</v>
      </c>
      <c r="J7">
        <f>COUNTIFS(E4:E88, "&gt;=-25", E4:E88, "&lt;0")</f>
        <v>10</v>
      </c>
      <c r="K7">
        <f>COUNTIFS(F4:F88, "&gt;=-25", F4:F88, "&lt;0")</f>
        <v>10</v>
      </c>
    </row>
    <row r="8" spans="1:11" x14ac:dyDescent="0.25">
      <c r="A8">
        <v>59</v>
      </c>
      <c r="B8">
        <v>5.67E-2</v>
      </c>
      <c r="C8">
        <v>5.7799999999999997E-2</v>
      </c>
      <c r="D8">
        <v>0.30070000000000002</v>
      </c>
      <c r="E8">
        <f t="shared" si="0"/>
        <v>-80.778184236780845</v>
      </c>
      <c r="F8">
        <f t="shared" si="1"/>
        <v>-81.143997339541073</v>
      </c>
      <c r="I8" t="s">
        <v>13</v>
      </c>
      <c r="J8">
        <f>COUNTIFS(E6:E90, "&gt;=-50", E6:E90, "&lt;-25")</f>
        <v>12</v>
      </c>
      <c r="K8">
        <f>COUNTIFS(F6:F90, "&gt;-50", F6:F90, "&lt;-25")</f>
        <v>13</v>
      </c>
    </row>
    <row r="9" spans="1:11" x14ac:dyDescent="0.25">
      <c r="A9">
        <v>61</v>
      </c>
      <c r="B9">
        <v>0.41770000000000002</v>
      </c>
      <c r="C9">
        <v>0.41049999999999998</v>
      </c>
      <c r="D9">
        <v>0.30070000000000002</v>
      </c>
      <c r="E9">
        <f t="shared" si="0"/>
        <v>36.514798802793464</v>
      </c>
      <c r="F9">
        <f t="shared" si="1"/>
        <v>38.909211839042229</v>
      </c>
      <c r="I9" t="s">
        <v>14</v>
      </c>
      <c r="J9">
        <f>COUNTIFS(E8:E92, "&gt;-75", E8:E92, "&lt;-50")</f>
        <v>8</v>
      </c>
      <c r="K9">
        <f>COUNTIFS(F8:F92, "&gt;=-75", F8:F92, "&lt;-50")</f>
        <v>7</v>
      </c>
    </row>
    <row r="10" spans="1:11" x14ac:dyDescent="0.25">
      <c r="A10">
        <v>62</v>
      </c>
      <c r="B10">
        <v>0.27729999999999999</v>
      </c>
      <c r="C10">
        <v>0.27210000000000001</v>
      </c>
      <c r="D10">
        <v>0.30070000000000002</v>
      </c>
      <c r="E10">
        <f t="shared" si="0"/>
        <v>-9.5111406717658831</v>
      </c>
      <c r="F10">
        <f t="shared" si="1"/>
        <v>-7.7818423678084576</v>
      </c>
      <c r="I10" t="s">
        <v>15</v>
      </c>
      <c r="J10">
        <f>COUNTIFS(E10:E94, "&gt;=-100", E10:E94, "&lt;-75")</f>
        <v>17</v>
      </c>
      <c r="K10">
        <f>COUNTIFS(F10:F94, "&gt;=-100", F10:F94, "&lt;-75")</f>
        <v>17</v>
      </c>
    </row>
    <row r="11" spans="1:11" x14ac:dyDescent="0.25">
      <c r="A11">
        <v>64</v>
      </c>
      <c r="B11">
        <v>0.1799</v>
      </c>
      <c r="C11">
        <v>0.15740000000000001</v>
      </c>
      <c r="D11">
        <v>0.30070000000000002</v>
      </c>
      <c r="E11">
        <f t="shared" si="0"/>
        <v>-47.655470568673095</v>
      </c>
      <c r="F11">
        <f t="shared" si="1"/>
        <v>-40.172929830395745</v>
      </c>
    </row>
    <row r="12" spans="1:11" x14ac:dyDescent="0.25">
      <c r="A12">
        <v>67</v>
      </c>
      <c r="B12">
        <v>8.9999999999999998E-4</v>
      </c>
      <c r="C12">
        <v>8.0000000000000004E-4</v>
      </c>
      <c r="D12">
        <v>0.30070000000000002</v>
      </c>
      <c r="E12">
        <f t="shared" si="0"/>
        <v>-99.733954107083463</v>
      </c>
      <c r="F12">
        <f t="shared" si="1"/>
        <v>-99.700698370468899</v>
      </c>
    </row>
    <row r="13" spans="1:11" x14ac:dyDescent="0.25">
      <c r="A13">
        <v>71</v>
      </c>
      <c r="B13">
        <v>0.39</v>
      </c>
      <c r="C13">
        <v>0.38929999999999998</v>
      </c>
      <c r="D13">
        <v>0.30070000000000002</v>
      </c>
      <c r="E13">
        <f t="shared" si="0"/>
        <v>29.464582640505473</v>
      </c>
      <c r="F13">
        <f t="shared" si="1"/>
        <v>29.697372796807443</v>
      </c>
    </row>
    <row r="14" spans="1:11" x14ac:dyDescent="0.25">
      <c r="A14">
        <v>73</v>
      </c>
      <c r="B14">
        <v>2.9999999999999997E-4</v>
      </c>
      <c r="C14">
        <v>2.9999999999999997E-4</v>
      </c>
      <c r="D14">
        <v>0.30070000000000002</v>
      </c>
      <c r="E14">
        <f t="shared" si="0"/>
        <v>-99.900232790156295</v>
      </c>
      <c r="F14">
        <f t="shared" si="1"/>
        <v>-99.900232790156295</v>
      </c>
    </row>
    <row r="15" spans="1:11" x14ac:dyDescent="0.25">
      <c r="A15">
        <v>74</v>
      </c>
      <c r="B15">
        <v>4.4000000000000003E-3</v>
      </c>
      <c r="C15">
        <v>4.5999999999999999E-3</v>
      </c>
      <c r="D15">
        <v>0.30070000000000002</v>
      </c>
      <c r="E15">
        <f t="shared" si="0"/>
        <v>-98.470236115729975</v>
      </c>
      <c r="F15">
        <f t="shared" si="1"/>
        <v>-98.536747588959088</v>
      </c>
    </row>
    <row r="16" spans="1:11" x14ac:dyDescent="0.25">
      <c r="A16">
        <v>76</v>
      </c>
      <c r="B16">
        <v>3.3799999999999997E-2</v>
      </c>
      <c r="C16">
        <v>3.39E-2</v>
      </c>
      <c r="D16">
        <v>0.30070000000000002</v>
      </c>
      <c r="E16">
        <f t="shared" si="0"/>
        <v>-88.726305287662129</v>
      </c>
      <c r="F16">
        <f t="shared" si="1"/>
        <v>-88.759561024276692</v>
      </c>
    </row>
    <row r="17" spans="1:6" x14ac:dyDescent="0.25">
      <c r="A17">
        <v>77</v>
      </c>
      <c r="B17">
        <v>0.4153</v>
      </c>
      <c r="C17">
        <v>0.4153</v>
      </c>
      <c r="D17">
        <v>0.30070000000000002</v>
      </c>
      <c r="E17">
        <f t="shared" si="0"/>
        <v>38.111074160292638</v>
      </c>
      <c r="F17">
        <f t="shared" si="1"/>
        <v>38.111074160292638</v>
      </c>
    </row>
    <row r="18" spans="1:6" x14ac:dyDescent="0.25">
      <c r="A18">
        <v>78</v>
      </c>
      <c r="B18">
        <v>0.83640000000000003</v>
      </c>
      <c r="C18">
        <v>0.83640000000000003</v>
      </c>
      <c r="D18">
        <v>0.30070000000000002</v>
      </c>
      <c r="E18">
        <f t="shared" si="0"/>
        <v>178.15098104423012</v>
      </c>
      <c r="F18">
        <f t="shared" si="1"/>
        <v>178.15098104423012</v>
      </c>
    </row>
    <row r="19" spans="1:6" x14ac:dyDescent="0.25">
      <c r="A19">
        <v>79</v>
      </c>
      <c r="B19">
        <v>1.6000000000000001E-3</v>
      </c>
      <c r="C19">
        <v>1.6000000000000001E-3</v>
      </c>
      <c r="D19">
        <v>0.30070000000000002</v>
      </c>
      <c r="E19">
        <f t="shared" si="0"/>
        <v>-99.46790821416694</v>
      </c>
      <c r="F19">
        <f t="shared" si="1"/>
        <v>-99.46790821416694</v>
      </c>
    </row>
    <row r="20" spans="1:6" x14ac:dyDescent="0.25">
      <c r="A20">
        <v>80</v>
      </c>
      <c r="B20">
        <v>5.62E-2</v>
      </c>
      <c r="C20">
        <v>5.16E-2</v>
      </c>
      <c r="D20">
        <v>0.30070000000000002</v>
      </c>
      <c r="E20">
        <f t="shared" si="0"/>
        <v>-82.840039906883931</v>
      </c>
      <c r="F20">
        <f t="shared" si="1"/>
        <v>-81.310276022613905</v>
      </c>
    </row>
    <row r="21" spans="1:6" x14ac:dyDescent="0.25">
      <c r="A21">
        <v>81</v>
      </c>
      <c r="B21">
        <v>0.1933</v>
      </c>
      <c r="C21">
        <v>0.19650000000000001</v>
      </c>
      <c r="D21">
        <v>0.30070000000000002</v>
      </c>
      <c r="E21">
        <f t="shared" si="0"/>
        <v>-34.652477552377789</v>
      </c>
      <c r="F21">
        <f t="shared" si="1"/>
        <v>-35.716661124043902</v>
      </c>
    </row>
    <row r="22" spans="1:6" x14ac:dyDescent="0.25">
      <c r="A22">
        <v>82</v>
      </c>
      <c r="B22">
        <v>0.73150000000000004</v>
      </c>
      <c r="C22">
        <v>0.73419999999999996</v>
      </c>
      <c r="D22">
        <v>0.30070000000000002</v>
      </c>
      <c r="E22">
        <f t="shared" si="0"/>
        <v>144.16361822414362</v>
      </c>
      <c r="F22">
        <f t="shared" si="1"/>
        <v>143.26571333555037</v>
      </c>
    </row>
    <row r="23" spans="1:6" x14ac:dyDescent="0.25">
      <c r="A23">
        <v>83</v>
      </c>
      <c r="B23">
        <v>0.1186</v>
      </c>
      <c r="C23">
        <v>0.1134</v>
      </c>
      <c r="D23">
        <v>0.30070000000000002</v>
      </c>
      <c r="E23">
        <f t="shared" si="0"/>
        <v>-62.287994679082146</v>
      </c>
      <c r="F23">
        <f t="shared" si="1"/>
        <v>-60.558696375124718</v>
      </c>
    </row>
    <row r="24" spans="1:6" x14ac:dyDescent="0.25">
      <c r="A24">
        <v>85</v>
      </c>
      <c r="B24">
        <v>0.3417</v>
      </c>
      <c r="C24">
        <v>0.33860000000000001</v>
      </c>
      <c r="D24">
        <v>0.30070000000000002</v>
      </c>
      <c r="E24">
        <f t="shared" si="0"/>
        <v>12.603924176920515</v>
      </c>
      <c r="F24">
        <f t="shared" si="1"/>
        <v>13.634852011972058</v>
      </c>
    </row>
    <row r="25" spans="1:6" x14ac:dyDescent="0.25">
      <c r="A25">
        <v>87</v>
      </c>
      <c r="B25">
        <v>2.0999999999999999E-3</v>
      </c>
      <c r="C25">
        <v>2.0999999999999999E-3</v>
      </c>
      <c r="D25">
        <v>0.30070000000000002</v>
      </c>
      <c r="E25">
        <f t="shared" si="0"/>
        <v>-99.301629531094122</v>
      </c>
      <c r="F25">
        <f t="shared" si="1"/>
        <v>-99.301629531094122</v>
      </c>
    </row>
    <row r="26" spans="1:6" x14ac:dyDescent="0.25">
      <c r="A26">
        <v>88</v>
      </c>
      <c r="B26">
        <v>3.7400000000000003E-2</v>
      </c>
      <c r="C26">
        <v>3.7600000000000001E-2</v>
      </c>
      <c r="D26">
        <v>0.30070000000000002</v>
      </c>
      <c r="E26">
        <f t="shared" si="0"/>
        <v>-87.495843032923176</v>
      </c>
      <c r="F26">
        <f t="shared" si="1"/>
        <v>-87.562354506152317</v>
      </c>
    </row>
    <row r="27" spans="1:6" x14ac:dyDescent="0.25">
      <c r="A27">
        <v>89</v>
      </c>
      <c r="B27">
        <v>8.6800000000000002E-2</v>
      </c>
      <c r="C27">
        <v>9.8500000000000004E-2</v>
      </c>
      <c r="D27">
        <v>0.30070000000000002</v>
      </c>
      <c r="E27">
        <f t="shared" si="0"/>
        <v>-67.243099434652478</v>
      </c>
      <c r="F27">
        <f t="shared" si="1"/>
        <v>-71.134020618556704</v>
      </c>
    </row>
    <row r="28" spans="1:6" x14ac:dyDescent="0.25">
      <c r="A28">
        <v>92</v>
      </c>
      <c r="B28">
        <v>0.05</v>
      </c>
      <c r="C28">
        <v>4.6600000000000003E-2</v>
      </c>
      <c r="D28">
        <v>0.30070000000000002</v>
      </c>
      <c r="E28">
        <f t="shared" si="0"/>
        <v>-84.502826737612224</v>
      </c>
      <c r="F28">
        <f t="shared" si="1"/>
        <v>-83.372131692717005</v>
      </c>
    </row>
    <row r="29" spans="1:6" x14ac:dyDescent="0.25">
      <c r="A29">
        <v>93</v>
      </c>
      <c r="B29">
        <v>0.1181</v>
      </c>
      <c r="C29">
        <v>0.30809999999999998</v>
      </c>
      <c r="D29">
        <v>0.30070000000000002</v>
      </c>
      <c r="E29">
        <f t="shared" si="0"/>
        <v>2.4609245094778722</v>
      </c>
      <c r="F29">
        <f t="shared" si="1"/>
        <v>-60.72497505819755</v>
      </c>
    </row>
    <row r="30" spans="1:6" x14ac:dyDescent="0.25">
      <c r="A30">
        <v>94</v>
      </c>
      <c r="B30">
        <v>9.4899999999999998E-2</v>
      </c>
      <c r="C30">
        <v>9.0300000000000005E-2</v>
      </c>
      <c r="D30">
        <v>0.30070000000000002</v>
      </c>
      <c r="E30">
        <f t="shared" si="0"/>
        <v>-69.970069837046907</v>
      </c>
      <c r="F30">
        <f t="shared" si="1"/>
        <v>-68.440305952776853</v>
      </c>
    </row>
    <row r="31" spans="1:6" x14ac:dyDescent="0.25">
      <c r="A31">
        <v>99</v>
      </c>
      <c r="B31">
        <v>0.32350000000000001</v>
      </c>
      <c r="C31">
        <v>0.32219999999999999</v>
      </c>
      <c r="D31">
        <v>0.30070000000000002</v>
      </c>
      <c r="E31">
        <f t="shared" si="0"/>
        <v>7.1499833721316799</v>
      </c>
      <c r="F31">
        <f t="shared" si="1"/>
        <v>7.5823079481210458</v>
      </c>
    </row>
    <row r="32" spans="1:6" x14ac:dyDescent="0.25">
      <c r="A32">
        <v>103</v>
      </c>
      <c r="B32">
        <v>0.22839999999999999</v>
      </c>
      <c r="C32">
        <v>0.22489999999999999</v>
      </c>
      <c r="D32">
        <v>0.30070000000000002</v>
      </c>
      <c r="E32">
        <f t="shared" si="0"/>
        <v>-25.207848353841044</v>
      </c>
      <c r="F32">
        <f t="shared" si="1"/>
        <v>-24.043897572331236</v>
      </c>
    </row>
    <row r="33" spans="1:6" x14ac:dyDescent="0.25">
      <c r="A33">
        <v>104</v>
      </c>
      <c r="B33">
        <v>0.34989999999999999</v>
      </c>
      <c r="C33">
        <v>0.34660000000000002</v>
      </c>
      <c r="D33">
        <v>0.30070000000000002</v>
      </c>
      <c r="E33">
        <f t="shared" si="0"/>
        <v>15.264383106085797</v>
      </c>
      <c r="F33">
        <f t="shared" si="1"/>
        <v>16.361822414366468</v>
      </c>
    </row>
    <row r="34" spans="1:6" x14ac:dyDescent="0.25">
      <c r="A34">
        <v>108</v>
      </c>
      <c r="B34">
        <v>4.3299999999999998E-2</v>
      </c>
      <c r="C34">
        <v>4.3999999999999997E-2</v>
      </c>
      <c r="D34">
        <v>0.30070000000000002</v>
      </c>
      <c r="E34">
        <f t="shared" ref="E34:E65" si="2">((C34-D34)/D34)*100</f>
        <v>-85.367475889590963</v>
      </c>
      <c r="F34">
        <f t="shared" ref="F34:F65" si="3">((B34-D34)/D34)*100</f>
        <v>-85.600266045892909</v>
      </c>
    </row>
    <row r="35" spans="1:6" x14ac:dyDescent="0.25">
      <c r="A35">
        <v>110</v>
      </c>
      <c r="B35">
        <v>0.24759999999999999</v>
      </c>
      <c r="C35">
        <v>0.26279999999999998</v>
      </c>
      <c r="D35">
        <v>0.30070000000000002</v>
      </c>
      <c r="E35">
        <f t="shared" si="2"/>
        <v>-12.603924176920533</v>
      </c>
      <c r="F35">
        <f t="shared" si="3"/>
        <v>-17.658796142334563</v>
      </c>
    </row>
    <row r="36" spans="1:6" x14ac:dyDescent="0.25">
      <c r="A36">
        <v>111</v>
      </c>
      <c r="B36">
        <v>0.63290000000000002</v>
      </c>
      <c r="C36">
        <v>0.63419999999999999</v>
      </c>
      <c r="D36">
        <v>0.30070000000000002</v>
      </c>
      <c r="E36">
        <f t="shared" si="2"/>
        <v>110.90788160957763</v>
      </c>
      <c r="F36">
        <f t="shared" si="3"/>
        <v>110.47555703358829</v>
      </c>
    </row>
    <row r="37" spans="1:6" x14ac:dyDescent="0.25">
      <c r="A37">
        <v>114</v>
      </c>
      <c r="B37">
        <v>0.2051</v>
      </c>
      <c r="C37">
        <v>0.20369999999999999</v>
      </c>
      <c r="D37">
        <v>0.30070000000000002</v>
      </c>
      <c r="E37">
        <f t="shared" si="2"/>
        <v>-32.258064516129039</v>
      </c>
      <c r="F37">
        <f t="shared" si="3"/>
        <v>-31.792484203525113</v>
      </c>
    </row>
    <row r="38" spans="1:6" x14ac:dyDescent="0.25">
      <c r="A38">
        <v>115</v>
      </c>
      <c r="B38">
        <v>0.15160000000000001</v>
      </c>
      <c r="C38">
        <v>0.1457</v>
      </c>
      <c r="D38">
        <v>0.30070000000000002</v>
      </c>
      <c r="E38">
        <f t="shared" si="2"/>
        <v>-51.546391752577328</v>
      </c>
      <c r="F38">
        <f t="shared" si="3"/>
        <v>-49.584303292317927</v>
      </c>
    </row>
    <row r="39" spans="1:6" x14ac:dyDescent="0.25">
      <c r="A39">
        <v>118</v>
      </c>
      <c r="B39">
        <v>0.2135</v>
      </c>
      <c r="C39">
        <v>0.20269999999999999</v>
      </c>
      <c r="D39">
        <v>0.30070000000000002</v>
      </c>
      <c r="E39">
        <f t="shared" si="2"/>
        <v>-32.590621882274704</v>
      </c>
      <c r="F39">
        <f t="shared" si="3"/>
        <v>-28.999002327901568</v>
      </c>
    </row>
    <row r="40" spans="1:6" x14ac:dyDescent="0.25">
      <c r="A40">
        <v>119</v>
      </c>
      <c r="B40">
        <v>0.21809999999999999</v>
      </c>
      <c r="C40">
        <v>0.21709999999999999</v>
      </c>
      <c r="D40">
        <v>0.30070000000000002</v>
      </c>
      <c r="E40">
        <f t="shared" si="2"/>
        <v>-27.801795809777197</v>
      </c>
      <c r="F40">
        <f t="shared" si="3"/>
        <v>-27.469238443631539</v>
      </c>
    </row>
    <row r="41" spans="1:6" x14ac:dyDescent="0.25">
      <c r="A41">
        <v>123</v>
      </c>
      <c r="B41">
        <v>0.2432</v>
      </c>
      <c r="C41">
        <v>0.2329</v>
      </c>
      <c r="D41">
        <v>0.30070000000000002</v>
      </c>
      <c r="E41">
        <f t="shared" si="2"/>
        <v>-22.547389424675764</v>
      </c>
      <c r="F41">
        <f t="shared" si="3"/>
        <v>-19.122048553375464</v>
      </c>
    </row>
    <row r="42" spans="1:6" x14ac:dyDescent="0.25">
      <c r="A42">
        <v>124</v>
      </c>
      <c r="B42">
        <v>0.22670000000000001</v>
      </c>
      <c r="C42">
        <v>0.22700000000000001</v>
      </c>
      <c r="D42">
        <v>0.30070000000000002</v>
      </c>
      <c r="E42">
        <f t="shared" si="2"/>
        <v>-24.509477884935155</v>
      </c>
      <c r="F42">
        <f t="shared" si="3"/>
        <v>-24.609245094778849</v>
      </c>
    </row>
    <row r="43" spans="1:6" x14ac:dyDescent="0.25">
      <c r="A43">
        <v>125</v>
      </c>
      <c r="B43">
        <v>0.37959999999999999</v>
      </c>
      <c r="C43">
        <v>0.3503</v>
      </c>
      <c r="D43">
        <v>0.30070000000000002</v>
      </c>
      <c r="E43">
        <f t="shared" si="2"/>
        <v>16.494845360824733</v>
      </c>
      <c r="F43">
        <f t="shared" si="3"/>
        <v>26.238776188892572</v>
      </c>
    </row>
    <row r="44" spans="1:6" x14ac:dyDescent="0.25">
      <c r="A44">
        <v>126</v>
      </c>
      <c r="B44">
        <v>0.19489999999999999</v>
      </c>
      <c r="C44">
        <v>0.19869999999999999</v>
      </c>
      <c r="D44">
        <v>0.30070000000000002</v>
      </c>
      <c r="E44">
        <f t="shared" si="2"/>
        <v>-33.920851346857347</v>
      </c>
      <c r="F44">
        <f t="shared" si="3"/>
        <v>-35.184569338210849</v>
      </c>
    </row>
    <row r="45" spans="1:6" x14ac:dyDescent="0.25">
      <c r="A45">
        <v>127</v>
      </c>
      <c r="B45">
        <v>8.2799999999999999E-2</v>
      </c>
      <c r="C45">
        <v>9.1300000000000006E-2</v>
      </c>
      <c r="D45">
        <v>0.30070000000000002</v>
      </c>
      <c r="E45">
        <f t="shared" si="2"/>
        <v>-69.637512470901228</v>
      </c>
      <c r="F45">
        <f t="shared" si="3"/>
        <v>-72.464250083139348</v>
      </c>
    </row>
    <row r="46" spans="1:6" x14ac:dyDescent="0.25">
      <c r="A46">
        <v>128</v>
      </c>
      <c r="B46">
        <v>4.5900000000000003E-2</v>
      </c>
      <c r="C46">
        <v>7.2099999999999997E-2</v>
      </c>
      <c r="D46">
        <v>0.30070000000000002</v>
      </c>
      <c r="E46">
        <f t="shared" si="2"/>
        <v>-76.022613900897909</v>
      </c>
      <c r="F46">
        <f t="shared" si="3"/>
        <v>-84.735616893914198</v>
      </c>
    </row>
    <row r="47" spans="1:6" x14ac:dyDescent="0.25">
      <c r="A47">
        <v>129</v>
      </c>
      <c r="B47">
        <v>0.29349999999999998</v>
      </c>
      <c r="C47">
        <v>0.29609999999999997</v>
      </c>
      <c r="D47">
        <v>0.30070000000000002</v>
      </c>
      <c r="E47">
        <f t="shared" si="2"/>
        <v>-1.5297638842700527</v>
      </c>
      <c r="F47">
        <f t="shared" si="3"/>
        <v>-2.3944130362487659</v>
      </c>
    </row>
    <row r="48" spans="1:6" x14ac:dyDescent="0.25">
      <c r="A48">
        <v>130</v>
      </c>
      <c r="B48">
        <v>0.45700000000000002</v>
      </c>
      <c r="C48">
        <v>0.4551</v>
      </c>
      <c r="D48">
        <v>0.30070000000000002</v>
      </c>
      <c r="E48">
        <f t="shared" si="2"/>
        <v>51.346857332889918</v>
      </c>
      <c r="F48">
        <f t="shared" si="3"/>
        <v>51.978716328566676</v>
      </c>
    </row>
    <row r="49" spans="1:6" x14ac:dyDescent="0.25">
      <c r="A49">
        <v>132</v>
      </c>
      <c r="B49">
        <v>0.74150000000000005</v>
      </c>
      <c r="C49">
        <v>0.73970000000000002</v>
      </c>
      <c r="D49">
        <v>0.30070000000000002</v>
      </c>
      <c r="E49">
        <f t="shared" si="2"/>
        <v>145.99268373794479</v>
      </c>
      <c r="F49">
        <f t="shared" si="3"/>
        <v>146.59128699700699</v>
      </c>
    </row>
    <row r="50" spans="1:6" x14ac:dyDescent="0.25">
      <c r="A50">
        <v>135</v>
      </c>
      <c r="B50">
        <v>0.30930000000000002</v>
      </c>
      <c r="C50">
        <v>0.3044</v>
      </c>
      <c r="D50">
        <v>0.30070000000000002</v>
      </c>
      <c r="E50">
        <f t="shared" si="2"/>
        <v>1.2304622547389361</v>
      </c>
      <c r="F50">
        <f t="shared" si="3"/>
        <v>2.8599933488526759</v>
      </c>
    </row>
    <row r="51" spans="1:6" x14ac:dyDescent="0.25">
      <c r="A51">
        <v>137</v>
      </c>
      <c r="B51">
        <v>0.33019999999999999</v>
      </c>
      <c r="C51">
        <v>0.3261</v>
      </c>
      <c r="D51">
        <v>0.30070000000000002</v>
      </c>
      <c r="E51">
        <f t="shared" si="2"/>
        <v>8.446957100099759</v>
      </c>
      <c r="F51">
        <f t="shared" si="3"/>
        <v>9.8104423012969644</v>
      </c>
    </row>
    <row r="52" spans="1:6" x14ac:dyDescent="0.25">
      <c r="A52">
        <v>142</v>
      </c>
      <c r="B52">
        <v>0.25469999999999998</v>
      </c>
      <c r="C52">
        <v>0.25900000000000001</v>
      </c>
      <c r="D52">
        <v>0.30070000000000002</v>
      </c>
      <c r="E52">
        <f t="shared" si="2"/>
        <v>-13.867642168274031</v>
      </c>
      <c r="F52">
        <f t="shared" si="3"/>
        <v>-15.297638842700378</v>
      </c>
    </row>
    <row r="53" spans="1:6" x14ac:dyDescent="0.25">
      <c r="A53">
        <v>143</v>
      </c>
      <c r="B53">
        <v>5.2499999999999998E-2</v>
      </c>
      <c r="C53">
        <v>5.0999999999999997E-2</v>
      </c>
      <c r="D53">
        <v>0.30070000000000002</v>
      </c>
      <c r="E53">
        <f t="shared" si="2"/>
        <v>-83.039574326571341</v>
      </c>
      <c r="F53">
        <f t="shared" si="3"/>
        <v>-82.540738277352844</v>
      </c>
    </row>
    <row r="54" spans="1:6" x14ac:dyDescent="0.25">
      <c r="A54">
        <v>145</v>
      </c>
      <c r="B54">
        <v>0.18640000000000001</v>
      </c>
      <c r="C54">
        <v>0.187</v>
      </c>
      <c r="D54">
        <v>0.30070000000000002</v>
      </c>
      <c r="E54">
        <f t="shared" si="2"/>
        <v>-37.811772530761559</v>
      </c>
      <c r="F54">
        <f t="shared" si="3"/>
        <v>-38.011306950448954</v>
      </c>
    </row>
    <row r="55" spans="1:6" x14ac:dyDescent="0.25">
      <c r="A55">
        <v>146</v>
      </c>
      <c r="B55">
        <v>0.35389999999999999</v>
      </c>
      <c r="C55">
        <v>0.33810000000000001</v>
      </c>
      <c r="D55">
        <v>0.30070000000000002</v>
      </c>
      <c r="E55">
        <f t="shared" si="2"/>
        <v>12.437645493847684</v>
      </c>
      <c r="F55">
        <f t="shared" si="3"/>
        <v>17.692051878949108</v>
      </c>
    </row>
    <row r="56" spans="1:6" x14ac:dyDescent="0.25">
      <c r="A56">
        <v>147</v>
      </c>
      <c r="B56">
        <v>3.5799999999999998E-2</v>
      </c>
      <c r="C56">
        <v>4.0599999999999997E-2</v>
      </c>
      <c r="D56">
        <v>0.30070000000000002</v>
      </c>
      <c r="E56">
        <f t="shared" si="2"/>
        <v>-86.498170934486197</v>
      </c>
      <c r="F56">
        <f t="shared" si="3"/>
        <v>-88.094446291985378</v>
      </c>
    </row>
    <row r="57" spans="1:6" x14ac:dyDescent="0.25">
      <c r="A57">
        <v>148</v>
      </c>
      <c r="B57">
        <v>5.28E-2</v>
      </c>
      <c r="C57">
        <v>5.2699999999999997E-2</v>
      </c>
      <c r="D57">
        <v>0.30070000000000002</v>
      </c>
      <c r="E57">
        <f t="shared" si="2"/>
        <v>-82.474226804123717</v>
      </c>
      <c r="F57">
        <f t="shared" si="3"/>
        <v>-82.440971067509139</v>
      </c>
    </row>
    <row r="58" spans="1:6" x14ac:dyDescent="0.25">
      <c r="A58">
        <v>150</v>
      </c>
      <c r="B58">
        <v>0.30309999999999998</v>
      </c>
      <c r="C58">
        <v>0.29859999999999998</v>
      </c>
      <c r="D58">
        <v>0.30070000000000002</v>
      </c>
      <c r="E58">
        <f t="shared" si="2"/>
        <v>-0.6983704689059016</v>
      </c>
      <c r="F58">
        <f t="shared" si="3"/>
        <v>0.7981376787495702</v>
      </c>
    </row>
    <row r="59" spans="1:6" x14ac:dyDescent="0.25">
      <c r="A59">
        <v>151</v>
      </c>
      <c r="B59">
        <v>0.66379999999999995</v>
      </c>
      <c r="C59">
        <v>0.66759999999999997</v>
      </c>
      <c r="D59">
        <v>0.30070000000000002</v>
      </c>
      <c r="E59">
        <f t="shared" si="2"/>
        <v>122.01529763884267</v>
      </c>
      <c r="F59">
        <f t="shared" si="3"/>
        <v>120.75157964748915</v>
      </c>
    </row>
    <row r="60" spans="1:6" x14ac:dyDescent="0.25">
      <c r="A60">
        <v>152</v>
      </c>
      <c r="B60">
        <v>0.1731</v>
      </c>
      <c r="C60">
        <v>0.1797</v>
      </c>
      <c r="D60">
        <v>0.30070000000000002</v>
      </c>
      <c r="E60">
        <f t="shared" si="2"/>
        <v>-40.239441303624879</v>
      </c>
      <c r="F60">
        <f t="shared" si="3"/>
        <v>-42.434319920186233</v>
      </c>
    </row>
    <row r="61" spans="1:6" x14ac:dyDescent="0.25">
      <c r="A61">
        <v>154</v>
      </c>
      <c r="B61">
        <v>0.73629999999999995</v>
      </c>
      <c r="C61">
        <v>0.73619999999999997</v>
      </c>
      <c r="D61">
        <v>0.30070000000000002</v>
      </c>
      <c r="E61">
        <f t="shared" si="2"/>
        <v>144.82873295643495</v>
      </c>
      <c r="F61">
        <f t="shared" si="3"/>
        <v>144.86198869304951</v>
      </c>
    </row>
    <row r="62" spans="1:6" x14ac:dyDescent="0.25">
      <c r="A62">
        <v>156</v>
      </c>
      <c r="B62">
        <v>0.36840000000000001</v>
      </c>
      <c r="C62">
        <v>0.37380000000000002</v>
      </c>
      <c r="D62">
        <v>0.30070000000000002</v>
      </c>
      <c r="E62">
        <f t="shared" si="2"/>
        <v>24.309943465247752</v>
      </c>
      <c r="F62">
        <f t="shared" si="3"/>
        <v>22.514133688061182</v>
      </c>
    </row>
    <row r="63" spans="1:6" x14ac:dyDescent="0.25">
      <c r="A63">
        <v>161</v>
      </c>
      <c r="B63">
        <v>0.73829999999999996</v>
      </c>
      <c r="C63">
        <v>0.73829999999999996</v>
      </c>
      <c r="D63">
        <v>0.30070000000000002</v>
      </c>
      <c r="E63">
        <f t="shared" si="2"/>
        <v>145.52710342534084</v>
      </c>
      <c r="F63">
        <f t="shared" si="3"/>
        <v>145.52710342534084</v>
      </c>
    </row>
    <row r="64" spans="1:6" x14ac:dyDescent="0.25">
      <c r="A64">
        <v>162</v>
      </c>
      <c r="B64">
        <v>0.2707</v>
      </c>
      <c r="C64">
        <v>0.26989999999999997</v>
      </c>
      <c r="D64">
        <v>0.30070000000000002</v>
      </c>
      <c r="E64">
        <f t="shared" si="2"/>
        <v>-10.242766877286348</v>
      </c>
      <c r="F64">
        <f t="shared" si="3"/>
        <v>-9.9767209843698126</v>
      </c>
    </row>
    <row r="65" spans="1:6" x14ac:dyDescent="0.25">
      <c r="A65">
        <v>163</v>
      </c>
      <c r="B65">
        <v>0.89190000000000003</v>
      </c>
      <c r="C65">
        <v>0.89290000000000003</v>
      </c>
      <c r="D65">
        <v>0.30070000000000002</v>
      </c>
      <c r="E65">
        <f t="shared" si="2"/>
        <v>196.94047223145995</v>
      </c>
      <c r="F65">
        <f t="shared" si="3"/>
        <v>196.60791486531423</v>
      </c>
    </row>
    <row r="66" spans="1:6" x14ac:dyDescent="0.25">
      <c r="A66">
        <v>167</v>
      </c>
      <c r="B66">
        <v>0.1275</v>
      </c>
      <c r="C66">
        <v>0.1278</v>
      </c>
      <c r="D66">
        <v>0.30070000000000002</v>
      </c>
      <c r="E66">
        <f t="shared" ref="E66:E86" si="4">((C66-D66)/D66)*100</f>
        <v>-57.499168606584639</v>
      </c>
      <c r="F66">
        <f t="shared" ref="F66:F86" si="5">((B66-D66)/D66)*100</f>
        <v>-57.59893581642833</v>
      </c>
    </row>
    <row r="67" spans="1:6" x14ac:dyDescent="0.25">
      <c r="A67">
        <v>168</v>
      </c>
      <c r="B67">
        <v>0.1532</v>
      </c>
      <c r="C67">
        <v>0.14960000000000001</v>
      </c>
      <c r="D67">
        <v>0.30070000000000002</v>
      </c>
      <c r="E67">
        <f t="shared" si="4"/>
        <v>-50.249418024609248</v>
      </c>
      <c r="F67">
        <f t="shared" si="5"/>
        <v>-49.052211506484873</v>
      </c>
    </row>
    <row r="68" spans="1:6" x14ac:dyDescent="0.25">
      <c r="A68">
        <v>173</v>
      </c>
      <c r="B68">
        <v>0.87919999999999998</v>
      </c>
      <c r="C68">
        <v>0.88019999999999998</v>
      </c>
      <c r="D68">
        <v>0.30070000000000002</v>
      </c>
      <c r="E68">
        <f t="shared" si="4"/>
        <v>192.71699368141</v>
      </c>
      <c r="F68">
        <f t="shared" si="5"/>
        <v>192.38443631526437</v>
      </c>
    </row>
    <row r="69" spans="1:6" x14ac:dyDescent="0.25">
      <c r="A69">
        <v>174</v>
      </c>
      <c r="B69">
        <v>0.52239999999999998</v>
      </c>
      <c r="C69">
        <v>0.52210000000000001</v>
      </c>
      <c r="D69">
        <v>0.30070000000000002</v>
      </c>
      <c r="E69">
        <f t="shared" si="4"/>
        <v>73.628200864649145</v>
      </c>
      <c r="F69">
        <f t="shared" si="5"/>
        <v>73.727968074492836</v>
      </c>
    </row>
    <row r="70" spans="1:6" x14ac:dyDescent="0.25">
      <c r="A70">
        <v>175</v>
      </c>
      <c r="B70">
        <v>0.29110000000000003</v>
      </c>
      <c r="C70">
        <v>0.2898</v>
      </c>
      <c r="D70">
        <v>0.30070000000000002</v>
      </c>
      <c r="E70">
        <f t="shared" si="4"/>
        <v>-3.6248752909877022</v>
      </c>
      <c r="F70">
        <f t="shared" si="5"/>
        <v>-3.1925507149983359</v>
      </c>
    </row>
    <row r="71" spans="1:6" x14ac:dyDescent="0.25">
      <c r="A71">
        <v>176</v>
      </c>
      <c r="B71">
        <v>5.5E-2</v>
      </c>
      <c r="C71">
        <v>5.7500000000000002E-2</v>
      </c>
      <c r="D71">
        <v>0.30070000000000002</v>
      </c>
      <c r="E71">
        <f t="shared" si="4"/>
        <v>-80.877951446624536</v>
      </c>
      <c r="F71">
        <f t="shared" si="5"/>
        <v>-81.709344861988697</v>
      </c>
    </row>
    <row r="72" spans="1:6" x14ac:dyDescent="0.25">
      <c r="A72">
        <v>177</v>
      </c>
      <c r="B72">
        <v>0.39550000000000002</v>
      </c>
      <c r="C72">
        <v>0.438</v>
      </c>
      <c r="D72">
        <v>0.30070000000000002</v>
      </c>
      <c r="E72">
        <f t="shared" si="4"/>
        <v>45.660126371799123</v>
      </c>
      <c r="F72">
        <f t="shared" si="5"/>
        <v>31.526438310608579</v>
      </c>
    </row>
    <row r="73" spans="1:6" x14ac:dyDescent="0.25">
      <c r="A73">
        <v>180</v>
      </c>
      <c r="B73">
        <v>0.3458</v>
      </c>
      <c r="C73">
        <v>0.34670000000000001</v>
      </c>
      <c r="D73">
        <v>0.30070000000000002</v>
      </c>
      <c r="E73">
        <f t="shared" si="4"/>
        <v>15.297638842700358</v>
      </c>
      <c r="F73">
        <f t="shared" si="5"/>
        <v>14.998337213169261</v>
      </c>
    </row>
    <row r="74" spans="1:6" x14ac:dyDescent="0.25">
      <c r="A74">
        <v>182</v>
      </c>
      <c r="B74">
        <v>0.34549999999999997</v>
      </c>
      <c r="C74">
        <v>0.33589999999999998</v>
      </c>
      <c r="D74">
        <v>0.30070000000000002</v>
      </c>
      <c r="E74">
        <f t="shared" si="4"/>
        <v>11.706019288327219</v>
      </c>
      <c r="F74">
        <f t="shared" si="5"/>
        <v>14.898570003325556</v>
      </c>
    </row>
    <row r="75" spans="1:6" x14ac:dyDescent="0.25">
      <c r="A75">
        <v>183</v>
      </c>
      <c r="B75">
        <v>0.80410000000000004</v>
      </c>
      <c r="C75">
        <v>0.80530000000000002</v>
      </c>
      <c r="D75">
        <v>0.30070000000000002</v>
      </c>
      <c r="E75">
        <f t="shared" si="4"/>
        <v>167.80844695710007</v>
      </c>
      <c r="F75">
        <f t="shared" si="5"/>
        <v>167.40937811772531</v>
      </c>
    </row>
    <row r="76" spans="1:6" x14ac:dyDescent="0.25">
      <c r="A76">
        <v>185</v>
      </c>
      <c r="B76">
        <v>0.42670000000000002</v>
      </c>
      <c r="C76">
        <v>0.40250000000000002</v>
      </c>
      <c r="D76">
        <v>0.30070000000000002</v>
      </c>
      <c r="E76">
        <f t="shared" si="4"/>
        <v>33.854339873628199</v>
      </c>
      <c r="F76">
        <f t="shared" si="5"/>
        <v>41.902228134353173</v>
      </c>
    </row>
    <row r="77" spans="1:6" x14ac:dyDescent="0.25">
      <c r="A77">
        <v>187</v>
      </c>
      <c r="B77">
        <v>4.48E-2</v>
      </c>
      <c r="C77">
        <v>4.6699999999999998E-2</v>
      </c>
      <c r="D77">
        <v>0.30070000000000002</v>
      </c>
      <c r="E77">
        <f t="shared" si="4"/>
        <v>-84.469571000997661</v>
      </c>
      <c r="F77">
        <f t="shared" si="5"/>
        <v>-85.101429996674426</v>
      </c>
    </row>
    <row r="78" spans="1:6" x14ac:dyDescent="0.25">
      <c r="A78">
        <v>188</v>
      </c>
      <c r="B78">
        <v>0.2437</v>
      </c>
      <c r="C78">
        <v>0.24379999999999999</v>
      </c>
      <c r="D78">
        <v>0.30070000000000002</v>
      </c>
      <c r="E78">
        <f t="shared" si="4"/>
        <v>-18.922514133688072</v>
      </c>
      <c r="F78">
        <f t="shared" si="5"/>
        <v>-18.955769870302632</v>
      </c>
    </row>
    <row r="79" spans="1:6" x14ac:dyDescent="0.25">
      <c r="A79">
        <v>189</v>
      </c>
      <c r="B79">
        <v>0.1719</v>
      </c>
      <c r="C79">
        <v>0.17219999999999999</v>
      </c>
      <c r="D79">
        <v>0.30070000000000002</v>
      </c>
      <c r="E79">
        <f t="shared" si="4"/>
        <v>-42.733621549717334</v>
      </c>
      <c r="F79">
        <f t="shared" si="5"/>
        <v>-42.833388759561032</v>
      </c>
    </row>
    <row r="80" spans="1:6" x14ac:dyDescent="0.25">
      <c r="A80">
        <v>191</v>
      </c>
      <c r="B80">
        <v>0.20830000000000001</v>
      </c>
      <c r="C80">
        <v>0.20630000000000001</v>
      </c>
      <c r="D80">
        <v>0.30070000000000002</v>
      </c>
      <c r="E80">
        <f t="shared" si="4"/>
        <v>-31.393415364150318</v>
      </c>
      <c r="F80">
        <f t="shared" si="5"/>
        <v>-30.728300631858996</v>
      </c>
    </row>
    <row r="81" spans="1:6" x14ac:dyDescent="0.25">
      <c r="A81">
        <v>192</v>
      </c>
      <c r="B81">
        <v>0.42620000000000002</v>
      </c>
      <c r="C81">
        <v>0.42670000000000002</v>
      </c>
      <c r="D81">
        <v>0.30070000000000002</v>
      </c>
      <c r="E81">
        <f t="shared" si="4"/>
        <v>41.902228134353173</v>
      </c>
      <c r="F81">
        <f t="shared" si="5"/>
        <v>41.735949451280341</v>
      </c>
    </row>
    <row r="82" spans="1:6" x14ac:dyDescent="0.25">
      <c r="A82">
        <v>193</v>
      </c>
      <c r="B82">
        <v>0.40860000000000002</v>
      </c>
      <c r="C82">
        <v>0.40670000000000001</v>
      </c>
      <c r="D82">
        <v>0.30070000000000002</v>
      </c>
      <c r="E82">
        <f t="shared" si="4"/>
        <v>35.251080811439969</v>
      </c>
      <c r="F82">
        <f t="shared" si="5"/>
        <v>35.882939807116728</v>
      </c>
    </row>
    <row r="83" spans="1:6" x14ac:dyDescent="0.25">
      <c r="A83">
        <v>194</v>
      </c>
      <c r="B83">
        <v>1.8E-3</v>
      </c>
      <c r="C83">
        <v>1.9E-3</v>
      </c>
      <c r="D83">
        <v>0.30070000000000002</v>
      </c>
      <c r="E83">
        <f t="shared" si="4"/>
        <v>-99.368141004323235</v>
      </c>
      <c r="F83">
        <f t="shared" si="5"/>
        <v>-99.401396740937813</v>
      </c>
    </row>
    <row r="84" spans="1:6" x14ac:dyDescent="0.25">
      <c r="A84">
        <v>195</v>
      </c>
      <c r="B84">
        <v>0.17050000000000001</v>
      </c>
      <c r="C84">
        <v>0.1774</v>
      </c>
      <c r="D84">
        <v>0.30070000000000002</v>
      </c>
      <c r="E84">
        <f t="shared" si="4"/>
        <v>-41.004323245759899</v>
      </c>
      <c r="F84">
        <f t="shared" si="5"/>
        <v>-43.298969072164951</v>
      </c>
    </row>
    <row r="85" spans="1:6" x14ac:dyDescent="0.25">
      <c r="A85">
        <v>197</v>
      </c>
      <c r="B85">
        <v>0.10059999999999999</v>
      </c>
      <c r="C85">
        <v>9.8100000000000007E-2</v>
      </c>
      <c r="D85">
        <v>0.30070000000000002</v>
      </c>
      <c r="E85">
        <f t="shared" si="4"/>
        <v>-67.376122381110733</v>
      </c>
      <c r="F85">
        <f t="shared" si="5"/>
        <v>-66.544728965746586</v>
      </c>
    </row>
    <row r="86" spans="1:6" x14ac:dyDescent="0.25">
      <c r="A86">
        <v>198</v>
      </c>
      <c r="B86">
        <v>0.32519999999999999</v>
      </c>
      <c r="C86">
        <v>0.32250000000000001</v>
      </c>
      <c r="D86">
        <v>0.30070000000000002</v>
      </c>
      <c r="E86">
        <f t="shared" si="4"/>
        <v>7.2497505819753849</v>
      </c>
      <c r="F86">
        <f t="shared" si="5"/>
        <v>8.1476554705686617</v>
      </c>
    </row>
  </sheetData>
  <sortState ref="I2:K10">
    <sortCondition descending="1" ref="I2:I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zoomScaleNormal="100" workbookViewId="0">
      <selection activeCell="E5" sqref="E5"/>
    </sheetView>
  </sheetViews>
  <sheetFormatPr defaultRowHeight="15" x14ac:dyDescent="0.25"/>
  <cols>
    <col min="5" max="5" width="10" bestFit="1" customWidth="1"/>
    <col min="6" max="6" width="9.2851562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163</v>
      </c>
      <c r="B2">
        <v>0.89190000000000003</v>
      </c>
      <c r="C2">
        <v>0.89290000000000003</v>
      </c>
      <c r="D2">
        <v>0.30070000000000002</v>
      </c>
      <c r="E2">
        <f t="shared" ref="E2:E33" si="0">((C2-D2)/D2)*100</f>
        <v>196.94047223145995</v>
      </c>
      <c r="F2">
        <f t="shared" ref="F2:F33" si="1">((B2-D2)/D2)*100</f>
        <v>196.60791486531423</v>
      </c>
    </row>
    <row r="3" spans="1:6" x14ac:dyDescent="0.25">
      <c r="A3">
        <v>173</v>
      </c>
      <c r="B3">
        <v>0.87919999999999998</v>
      </c>
      <c r="C3">
        <v>0.88019999999999998</v>
      </c>
      <c r="D3">
        <v>0.30070000000000002</v>
      </c>
      <c r="E3">
        <f t="shared" si="0"/>
        <v>192.71699368141</v>
      </c>
      <c r="F3">
        <f t="shared" si="1"/>
        <v>192.38443631526437</v>
      </c>
    </row>
    <row r="4" spans="1:6" x14ac:dyDescent="0.25">
      <c r="A4">
        <v>78</v>
      </c>
      <c r="B4">
        <v>0.83640000000000003</v>
      </c>
      <c r="C4">
        <v>0.83640000000000003</v>
      </c>
      <c r="D4">
        <v>0.30070000000000002</v>
      </c>
      <c r="E4">
        <f t="shared" si="0"/>
        <v>178.15098104423012</v>
      </c>
      <c r="F4">
        <f t="shared" si="1"/>
        <v>178.15098104423012</v>
      </c>
    </row>
    <row r="5" spans="1:6" x14ac:dyDescent="0.25">
      <c r="A5">
        <v>183</v>
      </c>
      <c r="B5">
        <v>0.80410000000000004</v>
      </c>
      <c r="C5">
        <v>0.80530000000000002</v>
      </c>
      <c r="D5">
        <v>0.30070000000000002</v>
      </c>
      <c r="E5">
        <f t="shared" si="0"/>
        <v>167.80844695710007</v>
      </c>
      <c r="F5">
        <f t="shared" si="1"/>
        <v>167.40937811772531</v>
      </c>
    </row>
    <row r="6" spans="1:6" x14ac:dyDescent="0.25">
      <c r="A6">
        <v>56</v>
      </c>
      <c r="B6">
        <v>0.75670000000000004</v>
      </c>
      <c r="C6">
        <v>0.75649999999999995</v>
      </c>
      <c r="D6">
        <v>0.30070000000000002</v>
      </c>
      <c r="E6">
        <f t="shared" si="0"/>
        <v>151.57964748919187</v>
      </c>
      <c r="F6">
        <f t="shared" si="1"/>
        <v>151.64615896242103</v>
      </c>
    </row>
    <row r="7" spans="1:6" x14ac:dyDescent="0.25">
      <c r="A7">
        <v>52</v>
      </c>
      <c r="B7">
        <v>0.74680000000000002</v>
      </c>
      <c r="C7">
        <v>0.74609999999999999</v>
      </c>
      <c r="D7">
        <v>0.30070000000000002</v>
      </c>
      <c r="E7">
        <f t="shared" si="0"/>
        <v>148.121050881277</v>
      </c>
      <c r="F7">
        <f t="shared" si="1"/>
        <v>148.35384103757895</v>
      </c>
    </row>
    <row r="8" spans="1:6" x14ac:dyDescent="0.25">
      <c r="A8">
        <v>132</v>
      </c>
      <c r="B8">
        <v>0.74150000000000005</v>
      </c>
      <c r="C8">
        <v>0.73970000000000002</v>
      </c>
      <c r="D8">
        <v>0.30070000000000002</v>
      </c>
      <c r="E8">
        <f t="shared" si="0"/>
        <v>145.99268373794479</v>
      </c>
      <c r="F8">
        <f t="shared" si="1"/>
        <v>146.59128699700699</v>
      </c>
    </row>
    <row r="9" spans="1:6" x14ac:dyDescent="0.25">
      <c r="A9">
        <v>161</v>
      </c>
      <c r="B9">
        <v>0.73829999999999996</v>
      </c>
      <c r="C9">
        <v>0.73829999999999996</v>
      </c>
      <c r="D9">
        <v>0.30070000000000002</v>
      </c>
      <c r="E9">
        <f t="shared" si="0"/>
        <v>145.52710342534084</v>
      </c>
      <c r="F9">
        <f t="shared" si="1"/>
        <v>145.52710342534084</v>
      </c>
    </row>
    <row r="10" spans="1:6" x14ac:dyDescent="0.25">
      <c r="A10">
        <v>154</v>
      </c>
      <c r="B10">
        <v>0.73629999999999995</v>
      </c>
      <c r="C10">
        <v>0.73619999999999997</v>
      </c>
      <c r="D10">
        <v>0.30070000000000002</v>
      </c>
      <c r="E10">
        <f t="shared" si="0"/>
        <v>144.82873295643495</v>
      </c>
      <c r="F10">
        <f t="shared" si="1"/>
        <v>144.86198869304951</v>
      </c>
    </row>
    <row r="11" spans="1:6" x14ac:dyDescent="0.25">
      <c r="A11">
        <v>58</v>
      </c>
      <c r="B11">
        <v>0.73109999999999997</v>
      </c>
      <c r="C11">
        <v>0.73429999999999995</v>
      </c>
      <c r="D11">
        <v>0.30070000000000002</v>
      </c>
      <c r="E11">
        <f t="shared" si="0"/>
        <v>144.19687396075821</v>
      </c>
      <c r="F11">
        <f t="shared" si="1"/>
        <v>143.13269038909209</v>
      </c>
    </row>
    <row r="12" spans="1:6" x14ac:dyDescent="0.25">
      <c r="A12">
        <v>82</v>
      </c>
      <c r="B12">
        <v>0.73150000000000004</v>
      </c>
      <c r="C12">
        <v>0.73419999999999996</v>
      </c>
      <c r="D12">
        <v>0.30070000000000002</v>
      </c>
      <c r="E12">
        <f t="shared" si="0"/>
        <v>144.16361822414362</v>
      </c>
      <c r="F12">
        <f t="shared" si="1"/>
        <v>143.26571333555037</v>
      </c>
    </row>
    <row r="13" spans="1:6" x14ac:dyDescent="0.25">
      <c r="A13">
        <v>151</v>
      </c>
      <c r="B13">
        <v>0.66379999999999995</v>
      </c>
      <c r="C13">
        <v>0.66759999999999997</v>
      </c>
      <c r="D13">
        <v>0.30070000000000002</v>
      </c>
      <c r="E13">
        <f t="shared" si="0"/>
        <v>122.01529763884267</v>
      </c>
      <c r="F13">
        <f t="shared" si="1"/>
        <v>120.75157964748915</v>
      </c>
    </row>
    <row r="14" spans="1:6" x14ac:dyDescent="0.25">
      <c r="A14">
        <v>111</v>
      </c>
      <c r="B14">
        <v>0.63290000000000002</v>
      </c>
      <c r="C14">
        <v>0.63419999999999999</v>
      </c>
      <c r="D14">
        <v>0.30070000000000002</v>
      </c>
      <c r="E14">
        <f t="shared" si="0"/>
        <v>110.90788160957763</v>
      </c>
      <c r="F14">
        <f t="shared" si="1"/>
        <v>110.47555703358829</v>
      </c>
    </row>
    <row r="15" spans="1:6" x14ac:dyDescent="0.25">
      <c r="A15">
        <v>174</v>
      </c>
      <c r="B15">
        <v>0.52239999999999998</v>
      </c>
      <c r="C15">
        <v>0.52210000000000001</v>
      </c>
      <c r="D15">
        <v>0.30070000000000002</v>
      </c>
      <c r="E15">
        <f t="shared" si="0"/>
        <v>73.628200864649145</v>
      </c>
      <c r="F15">
        <f t="shared" si="1"/>
        <v>73.727968074492836</v>
      </c>
    </row>
    <row r="16" spans="1:6" x14ac:dyDescent="0.25">
      <c r="A16">
        <v>130</v>
      </c>
      <c r="B16">
        <v>0.45700000000000002</v>
      </c>
      <c r="C16">
        <v>0.4551</v>
      </c>
      <c r="D16">
        <v>0.30070000000000002</v>
      </c>
      <c r="E16">
        <f t="shared" si="0"/>
        <v>51.346857332889918</v>
      </c>
      <c r="F16">
        <f t="shared" si="1"/>
        <v>51.978716328566676</v>
      </c>
    </row>
    <row r="17" spans="1:6" x14ac:dyDescent="0.25">
      <c r="A17">
        <v>53</v>
      </c>
      <c r="B17">
        <v>0.441</v>
      </c>
      <c r="C17">
        <v>0.44109999999999999</v>
      </c>
      <c r="D17">
        <v>0.30070000000000002</v>
      </c>
      <c r="E17">
        <f t="shared" si="0"/>
        <v>46.691054206850666</v>
      </c>
      <c r="F17">
        <f t="shared" si="1"/>
        <v>46.657798470236109</v>
      </c>
    </row>
    <row r="18" spans="1:6" x14ac:dyDescent="0.25">
      <c r="A18">
        <v>177</v>
      </c>
      <c r="B18">
        <v>0.39550000000000002</v>
      </c>
      <c r="C18">
        <v>0.438</v>
      </c>
      <c r="D18">
        <v>0.30070000000000002</v>
      </c>
      <c r="E18">
        <f t="shared" si="0"/>
        <v>45.660126371799123</v>
      </c>
      <c r="F18">
        <f t="shared" si="1"/>
        <v>31.526438310608579</v>
      </c>
    </row>
    <row r="19" spans="1:6" x14ac:dyDescent="0.25">
      <c r="A19">
        <v>55</v>
      </c>
      <c r="B19">
        <v>0.42670000000000002</v>
      </c>
      <c r="C19">
        <v>0.42930000000000001</v>
      </c>
      <c r="D19">
        <v>0.30070000000000002</v>
      </c>
      <c r="E19">
        <f t="shared" si="0"/>
        <v>42.766877286331891</v>
      </c>
      <c r="F19">
        <f t="shared" si="1"/>
        <v>41.902228134353173</v>
      </c>
    </row>
    <row r="20" spans="1:6" x14ac:dyDescent="0.25">
      <c r="A20">
        <v>192</v>
      </c>
      <c r="B20">
        <v>0.42620000000000002</v>
      </c>
      <c r="C20">
        <v>0.42670000000000002</v>
      </c>
      <c r="D20">
        <v>0.30070000000000002</v>
      </c>
      <c r="E20">
        <f t="shared" si="0"/>
        <v>41.902228134353173</v>
      </c>
      <c r="F20">
        <f t="shared" si="1"/>
        <v>41.735949451280341</v>
      </c>
    </row>
    <row r="21" spans="1:6" x14ac:dyDescent="0.25">
      <c r="A21">
        <v>77</v>
      </c>
      <c r="B21">
        <v>0.4153</v>
      </c>
      <c r="C21">
        <v>0.4153</v>
      </c>
      <c r="D21">
        <v>0.30070000000000002</v>
      </c>
      <c r="E21">
        <f t="shared" si="0"/>
        <v>38.111074160292638</v>
      </c>
      <c r="F21">
        <f t="shared" si="1"/>
        <v>38.111074160292638</v>
      </c>
    </row>
    <row r="22" spans="1:6" x14ac:dyDescent="0.25">
      <c r="A22">
        <v>54</v>
      </c>
      <c r="B22">
        <v>0.41189999999999999</v>
      </c>
      <c r="C22">
        <v>0.4108</v>
      </c>
      <c r="D22">
        <v>0.30070000000000002</v>
      </c>
      <c r="E22">
        <f t="shared" si="0"/>
        <v>36.614566012637169</v>
      </c>
      <c r="F22">
        <f t="shared" si="1"/>
        <v>36.98037911539739</v>
      </c>
    </row>
    <row r="23" spans="1:6" x14ac:dyDescent="0.25">
      <c r="A23">
        <v>61</v>
      </c>
      <c r="B23">
        <v>0.41770000000000002</v>
      </c>
      <c r="C23">
        <v>0.41049999999999998</v>
      </c>
      <c r="D23">
        <v>0.30070000000000002</v>
      </c>
      <c r="E23">
        <f t="shared" si="0"/>
        <v>36.514798802793464</v>
      </c>
      <c r="F23">
        <f t="shared" si="1"/>
        <v>38.909211839042229</v>
      </c>
    </row>
    <row r="24" spans="1:6" x14ac:dyDescent="0.25">
      <c r="A24">
        <v>193</v>
      </c>
      <c r="B24">
        <v>0.40860000000000002</v>
      </c>
      <c r="C24">
        <v>0.40670000000000001</v>
      </c>
      <c r="D24">
        <v>0.30070000000000002</v>
      </c>
      <c r="E24">
        <f t="shared" si="0"/>
        <v>35.251080811439969</v>
      </c>
      <c r="F24">
        <f t="shared" si="1"/>
        <v>35.882939807116728</v>
      </c>
    </row>
    <row r="25" spans="1:6" x14ac:dyDescent="0.25">
      <c r="A25">
        <v>185</v>
      </c>
      <c r="B25">
        <v>0.42670000000000002</v>
      </c>
      <c r="C25">
        <v>0.40250000000000002</v>
      </c>
      <c r="D25">
        <v>0.30070000000000002</v>
      </c>
      <c r="E25">
        <f t="shared" si="0"/>
        <v>33.854339873628199</v>
      </c>
      <c r="F25">
        <f t="shared" si="1"/>
        <v>41.902228134353173</v>
      </c>
    </row>
    <row r="26" spans="1:6" x14ac:dyDescent="0.25">
      <c r="A26">
        <v>71</v>
      </c>
      <c r="B26">
        <v>0.39</v>
      </c>
      <c r="C26">
        <v>0.38929999999999998</v>
      </c>
      <c r="D26">
        <v>0.30070000000000002</v>
      </c>
      <c r="E26">
        <f t="shared" si="0"/>
        <v>29.464582640505473</v>
      </c>
      <c r="F26">
        <f t="shared" si="1"/>
        <v>29.697372796807443</v>
      </c>
    </row>
    <row r="27" spans="1:6" x14ac:dyDescent="0.25">
      <c r="A27">
        <v>156</v>
      </c>
      <c r="B27">
        <v>0.36840000000000001</v>
      </c>
      <c r="C27">
        <v>0.37380000000000002</v>
      </c>
      <c r="D27">
        <v>0.30070000000000002</v>
      </c>
      <c r="E27">
        <f t="shared" si="0"/>
        <v>24.309943465247752</v>
      </c>
      <c r="F27">
        <f t="shared" si="1"/>
        <v>22.514133688061182</v>
      </c>
    </row>
    <row r="28" spans="1:6" x14ac:dyDescent="0.25">
      <c r="A28">
        <v>125</v>
      </c>
      <c r="B28">
        <v>0.37959999999999999</v>
      </c>
      <c r="C28">
        <v>0.3503</v>
      </c>
      <c r="D28">
        <v>0.30070000000000002</v>
      </c>
      <c r="E28">
        <f t="shared" si="0"/>
        <v>16.494845360824733</v>
      </c>
      <c r="F28">
        <f t="shared" si="1"/>
        <v>26.238776188892572</v>
      </c>
    </row>
    <row r="29" spans="1:6" x14ac:dyDescent="0.25">
      <c r="A29">
        <v>180</v>
      </c>
      <c r="B29">
        <v>0.3458</v>
      </c>
      <c r="C29">
        <v>0.34670000000000001</v>
      </c>
      <c r="D29">
        <v>0.30070000000000002</v>
      </c>
      <c r="E29">
        <f t="shared" si="0"/>
        <v>15.297638842700358</v>
      </c>
      <c r="F29">
        <f t="shared" si="1"/>
        <v>14.998337213169261</v>
      </c>
    </row>
    <row r="30" spans="1:6" x14ac:dyDescent="0.25">
      <c r="A30">
        <v>104</v>
      </c>
      <c r="B30">
        <v>0.34989999999999999</v>
      </c>
      <c r="C30">
        <v>0.34660000000000002</v>
      </c>
      <c r="D30">
        <v>0.30070000000000002</v>
      </c>
      <c r="E30">
        <f t="shared" si="0"/>
        <v>15.264383106085797</v>
      </c>
      <c r="F30">
        <f t="shared" si="1"/>
        <v>16.361822414366468</v>
      </c>
    </row>
    <row r="31" spans="1:6" x14ac:dyDescent="0.25">
      <c r="A31">
        <v>85</v>
      </c>
      <c r="B31">
        <v>0.3417</v>
      </c>
      <c r="C31">
        <v>0.33860000000000001</v>
      </c>
      <c r="D31">
        <v>0.30070000000000002</v>
      </c>
      <c r="E31">
        <f t="shared" si="0"/>
        <v>12.603924176920515</v>
      </c>
      <c r="F31">
        <f t="shared" si="1"/>
        <v>13.634852011972058</v>
      </c>
    </row>
    <row r="32" spans="1:6" x14ac:dyDescent="0.25">
      <c r="A32">
        <v>146</v>
      </c>
      <c r="B32">
        <v>0.35389999999999999</v>
      </c>
      <c r="C32">
        <v>0.33810000000000001</v>
      </c>
      <c r="D32">
        <v>0.30070000000000002</v>
      </c>
      <c r="E32">
        <f t="shared" si="0"/>
        <v>12.437645493847684</v>
      </c>
      <c r="F32">
        <f t="shared" si="1"/>
        <v>17.692051878949108</v>
      </c>
    </row>
    <row r="33" spans="1:6" x14ac:dyDescent="0.25">
      <c r="A33">
        <v>182</v>
      </c>
      <c r="B33">
        <v>0.34549999999999997</v>
      </c>
      <c r="C33">
        <v>0.33589999999999998</v>
      </c>
      <c r="D33">
        <v>0.30070000000000002</v>
      </c>
      <c r="E33">
        <f t="shared" si="0"/>
        <v>11.706019288327219</v>
      </c>
      <c r="F33">
        <f t="shared" si="1"/>
        <v>14.898570003325556</v>
      </c>
    </row>
    <row r="34" spans="1:6" x14ac:dyDescent="0.25">
      <c r="A34">
        <v>137</v>
      </c>
      <c r="B34">
        <v>0.33019999999999999</v>
      </c>
      <c r="C34">
        <v>0.3261</v>
      </c>
      <c r="D34">
        <v>0.30070000000000002</v>
      </c>
      <c r="E34">
        <f t="shared" ref="E34:E65" si="2">((C34-D34)/D34)*100</f>
        <v>8.446957100099759</v>
      </c>
      <c r="F34">
        <f t="shared" ref="F34:F65" si="3">((B34-D34)/D34)*100</f>
        <v>9.8104423012969644</v>
      </c>
    </row>
    <row r="35" spans="1:6" x14ac:dyDescent="0.25">
      <c r="A35">
        <v>198</v>
      </c>
      <c r="B35">
        <v>0.32519999999999999</v>
      </c>
      <c r="C35">
        <v>0.32250000000000001</v>
      </c>
      <c r="D35">
        <v>0.30070000000000002</v>
      </c>
      <c r="E35">
        <f t="shared" si="2"/>
        <v>7.2497505819753849</v>
      </c>
      <c r="F35">
        <f t="shared" si="3"/>
        <v>8.1476554705686617</v>
      </c>
    </row>
    <row r="36" spans="1:6" x14ac:dyDescent="0.25">
      <c r="A36">
        <v>99</v>
      </c>
      <c r="B36">
        <v>0.32350000000000001</v>
      </c>
      <c r="C36">
        <v>0.32219999999999999</v>
      </c>
      <c r="D36">
        <v>0.30070000000000002</v>
      </c>
      <c r="E36">
        <f t="shared" si="2"/>
        <v>7.1499833721316799</v>
      </c>
      <c r="F36">
        <f t="shared" si="3"/>
        <v>7.5823079481210458</v>
      </c>
    </row>
    <row r="37" spans="1:6" x14ac:dyDescent="0.25">
      <c r="A37">
        <v>93</v>
      </c>
      <c r="B37">
        <v>0.1181</v>
      </c>
      <c r="C37">
        <v>0.30809999999999998</v>
      </c>
      <c r="D37">
        <v>0.30070000000000002</v>
      </c>
      <c r="E37">
        <f t="shared" si="2"/>
        <v>2.4609245094778722</v>
      </c>
      <c r="F37">
        <f t="shared" si="3"/>
        <v>-60.72497505819755</v>
      </c>
    </row>
    <row r="38" spans="1:6" x14ac:dyDescent="0.25">
      <c r="A38">
        <v>135</v>
      </c>
      <c r="B38">
        <v>0.30930000000000002</v>
      </c>
      <c r="C38">
        <v>0.3044</v>
      </c>
      <c r="D38">
        <v>0.30070000000000002</v>
      </c>
      <c r="E38">
        <f t="shared" si="2"/>
        <v>1.2304622547389361</v>
      </c>
      <c r="F38">
        <f t="shared" si="3"/>
        <v>2.8599933488526759</v>
      </c>
    </row>
    <row r="39" spans="1:6" x14ac:dyDescent="0.25">
      <c r="A39">
        <v>150</v>
      </c>
      <c r="B39">
        <v>0.30309999999999998</v>
      </c>
      <c r="C39">
        <v>0.29859999999999998</v>
      </c>
      <c r="D39">
        <v>0.30070000000000002</v>
      </c>
      <c r="E39">
        <f t="shared" si="2"/>
        <v>-0.6983704689059016</v>
      </c>
      <c r="F39">
        <f t="shared" si="3"/>
        <v>0.7981376787495702</v>
      </c>
    </row>
    <row r="40" spans="1:6" x14ac:dyDescent="0.25">
      <c r="A40">
        <v>129</v>
      </c>
      <c r="B40">
        <v>0.29349999999999998</v>
      </c>
      <c r="C40">
        <v>0.29609999999999997</v>
      </c>
      <c r="D40">
        <v>0.30070000000000002</v>
      </c>
      <c r="E40">
        <f t="shared" si="2"/>
        <v>-1.5297638842700527</v>
      </c>
      <c r="F40">
        <f t="shared" si="3"/>
        <v>-2.3944130362487659</v>
      </c>
    </row>
    <row r="41" spans="1:6" x14ac:dyDescent="0.25">
      <c r="A41">
        <v>175</v>
      </c>
      <c r="B41">
        <v>0.29110000000000003</v>
      </c>
      <c r="C41">
        <v>0.2898</v>
      </c>
      <c r="D41">
        <v>0.30070000000000002</v>
      </c>
      <c r="E41">
        <f t="shared" si="2"/>
        <v>-3.6248752909877022</v>
      </c>
      <c r="F41">
        <f t="shared" si="3"/>
        <v>-3.1925507149983359</v>
      </c>
    </row>
    <row r="42" spans="1:6" x14ac:dyDescent="0.25">
      <c r="A42">
        <v>62</v>
      </c>
      <c r="B42">
        <v>0.27729999999999999</v>
      </c>
      <c r="C42">
        <v>0.27210000000000001</v>
      </c>
      <c r="D42">
        <v>0.30070000000000002</v>
      </c>
      <c r="E42">
        <f t="shared" si="2"/>
        <v>-9.5111406717658831</v>
      </c>
      <c r="F42">
        <f t="shared" si="3"/>
        <v>-7.7818423678084576</v>
      </c>
    </row>
    <row r="43" spans="1:6" x14ac:dyDescent="0.25">
      <c r="A43">
        <v>162</v>
      </c>
      <c r="B43">
        <v>0.2707</v>
      </c>
      <c r="C43">
        <v>0.26989999999999997</v>
      </c>
      <c r="D43">
        <v>0.30070000000000002</v>
      </c>
      <c r="E43">
        <f t="shared" si="2"/>
        <v>-10.242766877286348</v>
      </c>
      <c r="F43">
        <f t="shared" si="3"/>
        <v>-9.9767209843698126</v>
      </c>
    </row>
    <row r="44" spans="1:6" x14ac:dyDescent="0.25">
      <c r="A44">
        <v>110</v>
      </c>
      <c r="B44">
        <v>0.24759999999999999</v>
      </c>
      <c r="C44">
        <v>0.26279999999999998</v>
      </c>
      <c r="D44">
        <v>0.30070000000000002</v>
      </c>
      <c r="E44">
        <f t="shared" si="2"/>
        <v>-12.603924176920533</v>
      </c>
      <c r="F44">
        <f t="shared" si="3"/>
        <v>-17.658796142334563</v>
      </c>
    </row>
    <row r="45" spans="1:6" x14ac:dyDescent="0.25">
      <c r="A45">
        <v>142</v>
      </c>
      <c r="B45">
        <v>0.25469999999999998</v>
      </c>
      <c r="C45">
        <v>0.25900000000000001</v>
      </c>
      <c r="D45">
        <v>0.30070000000000002</v>
      </c>
      <c r="E45">
        <f t="shared" si="2"/>
        <v>-13.867642168274031</v>
      </c>
      <c r="F45">
        <f t="shared" si="3"/>
        <v>-15.297638842700378</v>
      </c>
    </row>
    <row r="46" spans="1:6" x14ac:dyDescent="0.25">
      <c r="A46">
        <v>188</v>
      </c>
      <c r="B46">
        <v>0.2437</v>
      </c>
      <c r="C46">
        <v>0.24379999999999999</v>
      </c>
      <c r="D46">
        <v>0.30070000000000002</v>
      </c>
      <c r="E46">
        <f t="shared" si="2"/>
        <v>-18.922514133688072</v>
      </c>
      <c r="F46">
        <f t="shared" si="3"/>
        <v>-18.955769870302632</v>
      </c>
    </row>
    <row r="47" spans="1:6" x14ac:dyDescent="0.25">
      <c r="A47">
        <v>123</v>
      </c>
      <c r="B47">
        <v>0.2432</v>
      </c>
      <c r="C47">
        <v>0.2329</v>
      </c>
      <c r="D47">
        <v>0.30070000000000002</v>
      </c>
      <c r="E47">
        <f t="shared" si="2"/>
        <v>-22.547389424675764</v>
      </c>
      <c r="F47">
        <f t="shared" si="3"/>
        <v>-19.122048553375464</v>
      </c>
    </row>
    <row r="48" spans="1:6" x14ac:dyDescent="0.25">
      <c r="A48">
        <v>124</v>
      </c>
      <c r="B48">
        <v>0.22670000000000001</v>
      </c>
      <c r="C48">
        <v>0.22700000000000001</v>
      </c>
      <c r="D48">
        <v>0.30070000000000002</v>
      </c>
      <c r="E48">
        <f t="shared" si="2"/>
        <v>-24.509477884935155</v>
      </c>
      <c r="F48">
        <f t="shared" si="3"/>
        <v>-24.609245094778849</v>
      </c>
    </row>
    <row r="49" spans="1:6" x14ac:dyDescent="0.25">
      <c r="A49">
        <v>103</v>
      </c>
      <c r="B49">
        <v>0.22839999999999999</v>
      </c>
      <c r="C49">
        <v>0.22489999999999999</v>
      </c>
      <c r="D49">
        <v>0.30070000000000002</v>
      </c>
      <c r="E49">
        <f t="shared" si="2"/>
        <v>-25.207848353841044</v>
      </c>
      <c r="F49">
        <f t="shared" si="3"/>
        <v>-24.043897572331236</v>
      </c>
    </row>
    <row r="50" spans="1:6" x14ac:dyDescent="0.25">
      <c r="A50">
        <v>119</v>
      </c>
      <c r="B50">
        <v>0.21809999999999999</v>
      </c>
      <c r="C50">
        <v>0.21709999999999999</v>
      </c>
      <c r="D50">
        <v>0.30070000000000002</v>
      </c>
      <c r="E50">
        <f t="shared" si="2"/>
        <v>-27.801795809777197</v>
      </c>
      <c r="F50">
        <f t="shared" si="3"/>
        <v>-27.469238443631539</v>
      </c>
    </row>
    <row r="51" spans="1:6" x14ac:dyDescent="0.25">
      <c r="A51">
        <v>191</v>
      </c>
      <c r="B51">
        <v>0.20830000000000001</v>
      </c>
      <c r="C51">
        <v>0.20630000000000001</v>
      </c>
      <c r="D51">
        <v>0.30070000000000002</v>
      </c>
      <c r="E51">
        <f t="shared" si="2"/>
        <v>-31.393415364150318</v>
      </c>
      <c r="F51">
        <f t="shared" si="3"/>
        <v>-30.728300631858996</v>
      </c>
    </row>
    <row r="52" spans="1:6" x14ac:dyDescent="0.25">
      <c r="A52">
        <v>114</v>
      </c>
      <c r="B52">
        <v>0.2051</v>
      </c>
      <c r="C52">
        <v>0.20369999999999999</v>
      </c>
      <c r="D52">
        <v>0.30070000000000002</v>
      </c>
      <c r="E52">
        <f t="shared" si="2"/>
        <v>-32.258064516129039</v>
      </c>
      <c r="F52">
        <f t="shared" si="3"/>
        <v>-31.792484203525113</v>
      </c>
    </row>
    <row r="53" spans="1:6" x14ac:dyDescent="0.25">
      <c r="A53">
        <v>118</v>
      </c>
      <c r="B53">
        <v>0.2135</v>
      </c>
      <c r="C53">
        <v>0.20269999999999999</v>
      </c>
      <c r="D53">
        <v>0.30070000000000002</v>
      </c>
      <c r="E53">
        <f t="shared" si="2"/>
        <v>-32.590621882274704</v>
      </c>
      <c r="F53">
        <f t="shared" si="3"/>
        <v>-28.999002327901568</v>
      </c>
    </row>
    <row r="54" spans="1:6" x14ac:dyDescent="0.25">
      <c r="A54">
        <v>126</v>
      </c>
      <c r="B54">
        <v>0.19489999999999999</v>
      </c>
      <c r="C54">
        <v>0.19869999999999999</v>
      </c>
      <c r="D54">
        <v>0.30070000000000002</v>
      </c>
      <c r="E54">
        <f t="shared" si="2"/>
        <v>-33.920851346857347</v>
      </c>
      <c r="F54">
        <f t="shared" si="3"/>
        <v>-35.184569338210849</v>
      </c>
    </row>
    <row r="55" spans="1:6" x14ac:dyDescent="0.25">
      <c r="A55">
        <v>81</v>
      </c>
      <c r="B55">
        <v>0.1933</v>
      </c>
      <c r="C55">
        <v>0.19650000000000001</v>
      </c>
      <c r="D55">
        <v>0.30070000000000002</v>
      </c>
      <c r="E55">
        <f t="shared" si="2"/>
        <v>-34.652477552377789</v>
      </c>
      <c r="F55">
        <f t="shared" si="3"/>
        <v>-35.716661124043902</v>
      </c>
    </row>
    <row r="56" spans="1:6" x14ac:dyDescent="0.25">
      <c r="A56">
        <v>145</v>
      </c>
      <c r="B56">
        <v>0.18640000000000001</v>
      </c>
      <c r="C56">
        <v>0.187</v>
      </c>
      <c r="D56">
        <v>0.30070000000000002</v>
      </c>
      <c r="E56">
        <f t="shared" si="2"/>
        <v>-37.811772530761559</v>
      </c>
      <c r="F56">
        <f t="shared" si="3"/>
        <v>-38.011306950448954</v>
      </c>
    </row>
    <row r="57" spans="1:6" x14ac:dyDescent="0.25">
      <c r="A57">
        <v>152</v>
      </c>
      <c r="B57">
        <v>0.1731</v>
      </c>
      <c r="C57">
        <v>0.1797</v>
      </c>
      <c r="D57">
        <v>0.30070000000000002</v>
      </c>
      <c r="E57">
        <f t="shared" si="2"/>
        <v>-40.239441303624879</v>
      </c>
      <c r="F57">
        <f t="shared" si="3"/>
        <v>-42.434319920186233</v>
      </c>
    </row>
    <row r="58" spans="1:6" x14ac:dyDescent="0.25">
      <c r="A58">
        <v>195</v>
      </c>
      <c r="B58">
        <v>0.17050000000000001</v>
      </c>
      <c r="C58">
        <v>0.1774</v>
      </c>
      <c r="D58">
        <v>0.30070000000000002</v>
      </c>
      <c r="E58">
        <f t="shared" si="2"/>
        <v>-41.004323245759899</v>
      </c>
      <c r="F58">
        <f t="shared" si="3"/>
        <v>-43.298969072164951</v>
      </c>
    </row>
    <row r="59" spans="1:6" x14ac:dyDescent="0.25">
      <c r="A59">
        <v>189</v>
      </c>
      <c r="B59">
        <v>0.1719</v>
      </c>
      <c r="C59">
        <v>0.17219999999999999</v>
      </c>
      <c r="D59">
        <v>0.30070000000000002</v>
      </c>
      <c r="E59">
        <f t="shared" si="2"/>
        <v>-42.733621549717334</v>
      </c>
      <c r="F59">
        <f t="shared" si="3"/>
        <v>-42.833388759561032</v>
      </c>
    </row>
    <row r="60" spans="1:6" x14ac:dyDescent="0.25">
      <c r="A60">
        <v>64</v>
      </c>
      <c r="B60">
        <v>0.1799</v>
      </c>
      <c r="C60">
        <v>0.15740000000000001</v>
      </c>
      <c r="D60">
        <v>0.30070000000000002</v>
      </c>
      <c r="E60">
        <f t="shared" si="2"/>
        <v>-47.655470568673095</v>
      </c>
      <c r="F60">
        <f t="shared" si="3"/>
        <v>-40.172929830395745</v>
      </c>
    </row>
    <row r="61" spans="1:6" x14ac:dyDescent="0.25">
      <c r="A61">
        <v>168</v>
      </c>
      <c r="B61">
        <v>0.1532</v>
      </c>
      <c r="C61">
        <v>0.14960000000000001</v>
      </c>
      <c r="D61">
        <v>0.30070000000000002</v>
      </c>
      <c r="E61">
        <f t="shared" si="2"/>
        <v>-50.249418024609248</v>
      </c>
      <c r="F61">
        <f t="shared" si="3"/>
        <v>-49.052211506484873</v>
      </c>
    </row>
    <row r="62" spans="1:6" x14ac:dyDescent="0.25">
      <c r="A62">
        <v>115</v>
      </c>
      <c r="B62">
        <v>0.15160000000000001</v>
      </c>
      <c r="C62">
        <v>0.1457</v>
      </c>
      <c r="D62">
        <v>0.30070000000000002</v>
      </c>
      <c r="E62">
        <f t="shared" si="2"/>
        <v>-51.546391752577328</v>
      </c>
      <c r="F62">
        <f t="shared" si="3"/>
        <v>-49.584303292317927</v>
      </c>
    </row>
    <row r="63" spans="1:6" x14ac:dyDescent="0.25">
      <c r="A63">
        <v>167</v>
      </c>
      <c r="B63">
        <v>0.1275</v>
      </c>
      <c r="C63">
        <v>0.1278</v>
      </c>
      <c r="D63">
        <v>0.30070000000000002</v>
      </c>
      <c r="E63">
        <f t="shared" si="2"/>
        <v>-57.499168606584639</v>
      </c>
      <c r="F63">
        <f t="shared" si="3"/>
        <v>-57.59893581642833</v>
      </c>
    </row>
    <row r="64" spans="1:6" x14ac:dyDescent="0.25">
      <c r="A64">
        <v>83</v>
      </c>
      <c r="B64">
        <v>0.1186</v>
      </c>
      <c r="C64">
        <v>0.1134</v>
      </c>
      <c r="D64">
        <v>0.30070000000000002</v>
      </c>
      <c r="E64">
        <f t="shared" si="2"/>
        <v>-62.287994679082146</v>
      </c>
      <c r="F64">
        <f t="shared" si="3"/>
        <v>-60.558696375124718</v>
      </c>
    </row>
    <row r="65" spans="1:6" x14ac:dyDescent="0.25">
      <c r="A65">
        <v>89</v>
      </c>
      <c r="B65">
        <v>8.6800000000000002E-2</v>
      </c>
      <c r="C65">
        <v>9.8500000000000004E-2</v>
      </c>
      <c r="D65">
        <v>0.30070000000000002</v>
      </c>
      <c r="E65">
        <f t="shared" si="2"/>
        <v>-67.243099434652478</v>
      </c>
      <c r="F65">
        <f t="shared" si="3"/>
        <v>-71.134020618556704</v>
      </c>
    </row>
    <row r="66" spans="1:6" x14ac:dyDescent="0.25">
      <c r="A66">
        <v>197</v>
      </c>
      <c r="B66">
        <v>0.10059999999999999</v>
      </c>
      <c r="C66">
        <v>9.8100000000000007E-2</v>
      </c>
      <c r="D66">
        <v>0.30070000000000002</v>
      </c>
      <c r="E66">
        <f t="shared" ref="E66:E86" si="4">((C66-D66)/D66)*100</f>
        <v>-67.376122381110733</v>
      </c>
      <c r="F66">
        <f t="shared" ref="F66:F86" si="5">((B66-D66)/D66)*100</f>
        <v>-66.544728965746586</v>
      </c>
    </row>
    <row r="67" spans="1:6" x14ac:dyDescent="0.25">
      <c r="A67">
        <v>127</v>
      </c>
      <c r="B67">
        <v>8.2799999999999999E-2</v>
      </c>
      <c r="C67">
        <v>9.1300000000000006E-2</v>
      </c>
      <c r="D67">
        <v>0.30070000000000002</v>
      </c>
      <c r="E67">
        <f t="shared" si="4"/>
        <v>-69.637512470901228</v>
      </c>
      <c r="F67">
        <f t="shared" si="5"/>
        <v>-72.464250083139348</v>
      </c>
    </row>
    <row r="68" spans="1:6" x14ac:dyDescent="0.25">
      <c r="A68">
        <v>94</v>
      </c>
      <c r="B68">
        <v>9.4899999999999998E-2</v>
      </c>
      <c r="C68">
        <v>9.0300000000000005E-2</v>
      </c>
      <c r="D68">
        <v>0.30070000000000002</v>
      </c>
      <c r="E68">
        <f t="shared" si="4"/>
        <v>-69.970069837046907</v>
      </c>
      <c r="F68">
        <f t="shared" si="5"/>
        <v>-68.440305952776853</v>
      </c>
    </row>
    <row r="69" spans="1:6" x14ac:dyDescent="0.25">
      <c r="A69">
        <v>128</v>
      </c>
      <c r="B69">
        <v>4.5900000000000003E-2</v>
      </c>
      <c r="C69">
        <v>7.2099999999999997E-2</v>
      </c>
      <c r="D69">
        <v>0.30070000000000002</v>
      </c>
      <c r="E69">
        <f t="shared" si="4"/>
        <v>-76.022613900897909</v>
      </c>
      <c r="F69">
        <f t="shared" si="5"/>
        <v>-84.735616893914198</v>
      </c>
    </row>
    <row r="70" spans="1:6" x14ac:dyDescent="0.25">
      <c r="A70">
        <v>59</v>
      </c>
      <c r="B70">
        <v>5.67E-2</v>
      </c>
      <c r="C70">
        <v>5.7799999999999997E-2</v>
      </c>
      <c r="D70">
        <v>0.30070000000000002</v>
      </c>
      <c r="E70">
        <f t="shared" si="4"/>
        <v>-80.778184236780845</v>
      </c>
      <c r="F70">
        <f t="shared" si="5"/>
        <v>-81.143997339541073</v>
      </c>
    </row>
    <row r="71" spans="1:6" x14ac:dyDescent="0.25">
      <c r="A71">
        <v>176</v>
      </c>
      <c r="B71">
        <v>5.5E-2</v>
      </c>
      <c r="C71">
        <v>5.7500000000000002E-2</v>
      </c>
      <c r="D71">
        <v>0.30070000000000002</v>
      </c>
      <c r="E71">
        <f t="shared" si="4"/>
        <v>-80.877951446624536</v>
      </c>
      <c r="F71">
        <f t="shared" si="5"/>
        <v>-81.709344861988697</v>
      </c>
    </row>
    <row r="72" spans="1:6" x14ac:dyDescent="0.25">
      <c r="A72">
        <v>148</v>
      </c>
      <c r="B72">
        <v>5.28E-2</v>
      </c>
      <c r="C72">
        <v>5.2699999999999997E-2</v>
      </c>
      <c r="D72">
        <v>0.30070000000000002</v>
      </c>
      <c r="E72">
        <f t="shared" si="4"/>
        <v>-82.474226804123717</v>
      </c>
      <c r="F72">
        <f t="shared" si="5"/>
        <v>-82.440971067509139</v>
      </c>
    </row>
    <row r="73" spans="1:6" x14ac:dyDescent="0.25">
      <c r="A73">
        <v>80</v>
      </c>
      <c r="B73">
        <v>5.62E-2</v>
      </c>
      <c r="C73">
        <v>5.16E-2</v>
      </c>
      <c r="D73">
        <v>0.30070000000000002</v>
      </c>
      <c r="E73">
        <f t="shared" si="4"/>
        <v>-82.840039906883931</v>
      </c>
      <c r="F73">
        <f t="shared" si="5"/>
        <v>-81.310276022613905</v>
      </c>
    </row>
    <row r="74" spans="1:6" x14ac:dyDescent="0.25">
      <c r="A74">
        <v>143</v>
      </c>
      <c r="B74">
        <v>5.2499999999999998E-2</v>
      </c>
      <c r="C74">
        <v>5.0999999999999997E-2</v>
      </c>
      <c r="D74">
        <v>0.30070000000000002</v>
      </c>
      <c r="E74">
        <f t="shared" si="4"/>
        <v>-83.039574326571341</v>
      </c>
      <c r="F74">
        <f t="shared" si="5"/>
        <v>-82.540738277352844</v>
      </c>
    </row>
    <row r="75" spans="1:6" x14ac:dyDescent="0.25">
      <c r="A75">
        <v>187</v>
      </c>
      <c r="B75">
        <v>4.48E-2</v>
      </c>
      <c r="C75">
        <v>4.6699999999999998E-2</v>
      </c>
      <c r="D75">
        <v>0.30070000000000002</v>
      </c>
      <c r="E75">
        <f t="shared" si="4"/>
        <v>-84.469571000997661</v>
      </c>
      <c r="F75">
        <f t="shared" si="5"/>
        <v>-85.101429996674426</v>
      </c>
    </row>
    <row r="76" spans="1:6" x14ac:dyDescent="0.25">
      <c r="A76">
        <v>92</v>
      </c>
      <c r="B76">
        <v>0.05</v>
      </c>
      <c r="C76">
        <v>4.6600000000000003E-2</v>
      </c>
      <c r="D76">
        <v>0.30070000000000002</v>
      </c>
      <c r="E76">
        <f t="shared" si="4"/>
        <v>-84.502826737612224</v>
      </c>
      <c r="F76">
        <f t="shared" si="5"/>
        <v>-83.372131692717005</v>
      </c>
    </row>
    <row r="77" spans="1:6" x14ac:dyDescent="0.25">
      <c r="A77">
        <v>108</v>
      </c>
      <c r="B77">
        <v>4.3299999999999998E-2</v>
      </c>
      <c r="C77">
        <v>4.3999999999999997E-2</v>
      </c>
      <c r="D77">
        <v>0.30070000000000002</v>
      </c>
      <c r="E77">
        <f t="shared" si="4"/>
        <v>-85.367475889590963</v>
      </c>
      <c r="F77">
        <f t="shared" si="5"/>
        <v>-85.600266045892909</v>
      </c>
    </row>
    <row r="78" spans="1:6" x14ac:dyDescent="0.25">
      <c r="A78">
        <v>147</v>
      </c>
      <c r="B78">
        <v>3.5799999999999998E-2</v>
      </c>
      <c r="C78">
        <v>4.0599999999999997E-2</v>
      </c>
      <c r="D78">
        <v>0.30070000000000002</v>
      </c>
      <c r="E78">
        <f t="shared" si="4"/>
        <v>-86.498170934486197</v>
      </c>
      <c r="F78">
        <f t="shared" si="5"/>
        <v>-88.094446291985378</v>
      </c>
    </row>
    <row r="79" spans="1:6" x14ac:dyDescent="0.25">
      <c r="A79">
        <v>88</v>
      </c>
      <c r="B79">
        <v>3.7400000000000003E-2</v>
      </c>
      <c r="C79">
        <v>3.7600000000000001E-2</v>
      </c>
      <c r="D79">
        <v>0.30070000000000002</v>
      </c>
      <c r="E79">
        <f t="shared" si="4"/>
        <v>-87.495843032923176</v>
      </c>
      <c r="F79">
        <f t="shared" si="5"/>
        <v>-87.562354506152317</v>
      </c>
    </row>
    <row r="80" spans="1:6" x14ac:dyDescent="0.25">
      <c r="A80">
        <v>76</v>
      </c>
      <c r="B80">
        <v>3.3799999999999997E-2</v>
      </c>
      <c r="C80">
        <v>3.39E-2</v>
      </c>
      <c r="D80">
        <v>0.30070000000000002</v>
      </c>
      <c r="E80">
        <f t="shared" si="4"/>
        <v>-88.726305287662129</v>
      </c>
      <c r="F80">
        <f t="shared" si="5"/>
        <v>-88.759561024276692</v>
      </c>
    </row>
    <row r="81" spans="1:6" x14ac:dyDescent="0.25">
      <c r="A81">
        <v>74</v>
      </c>
      <c r="B81">
        <v>4.4000000000000003E-3</v>
      </c>
      <c r="C81">
        <v>4.5999999999999999E-3</v>
      </c>
      <c r="D81">
        <v>0.30070000000000002</v>
      </c>
      <c r="E81">
        <f t="shared" si="4"/>
        <v>-98.470236115729975</v>
      </c>
      <c r="F81">
        <f t="shared" si="5"/>
        <v>-98.536747588959088</v>
      </c>
    </row>
    <row r="82" spans="1:6" x14ac:dyDescent="0.25">
      <c r="A82">
        <v>87</v>
      </c>
      <c r="B82">
        <v>2.0999999999999999E-3</v>
      </c>
      <c r="C82">
        <v>2.0999999999999999E-3</v>
      </c>
      <c r="D82">
        <v>0.30070000000000002</v>
      </c>
      <c r="E82">
        <f t="shared" si="4"/>
        <v>-99.301629531094122</v>
      </c>
      <c r="F82">
        <f t="shared" si="5"/>
        <v>-99.301629531094122</v>
      </c>
    </row>
    <row r="83" spans="1:6" x14ac:dyDescent="0.25">
      <c r="A83">
        <v>194</v>
      </c>
      <c r="B83">
        <v>1.8E-3</v>
      </c>
      <c r="C83">
        <v>1.9E-3</v>
      </c>
      <c r="D83">
        <v>0.30070000000000002</v>
      </c>
      <c r="E83">
        <f t="shared" si="4"/>
        <v>-99.368141004323235</v>
      </c>
      <c r="F83">
        <f t="shared" si="5"/>
        <v>-99.401396740937813</v>
      </c>
    </row>
    <row r="84" spans="1:6" x14ac:dyDescent="0.25">
      <c r="A84">
        <v>79</v>
      </c>
      <c r="B84">
        <v>1.6000000000000001E-3</v>
      </c>
      <c r="C84">
        <v>1.6000000000000001E-3</v>
      </c>
      <c r="D84">
        <v>0.30070000000000002</v>
      </c>
      <c r="E84">
        <f t="shared" si="4"/>
        <v>-99.46790821416694</v>
      </c>
      <c r="F84">
        <f t="shared" si="5"/>
        <v>-99.46790821416694</v>
      </c>
    </row>
    <row r="85" spans="1:6" x14ac:dyDescent="0.25">
      <c r="A85">
        <v>67</v>
      </c>
      <c r="B85">
        <v>8.9999999999999998E-4</v>
      </c>
      <c r="C85">
        <v>8.0000000000000004E-4</v>
      </c>
      <c r="D85">
        <v>0.30070000000000002</v>
      </c>
      <c r="E85">
        <f t="shared" si="4"/>
        <v>-99.733954107083463</v>
      </c>
      <c r="F85">
        <f t="shared" si="5"/>
        <v>-99.700698370468899</v>
      </c>
    </row>
    <row r="86" spans="1:6" x14ac:dyDescent="0.25">
      <c r="A86">
        <v>73</v>
      </c>
      <c r="B86">
        <v>2.9999999999999997E-4</v>
      </c>
      <c r="C86">
        <v>2.9999999999999997E-4</v>
      </c>
      <c r="D86">
        <v>0.30070000000000002</v>
      </c>
      <c r="E86">
        <f t="shared" si="4"/>
        <v>-99.900232790156295</v>
      </c>
      <c r="F86">
        <f t="shared" si="5"/>
        <v>-99.900232790156295</v>
      </c>
    </row>
  </sheetData>
  <sortState ref="A2:F86">
    <sortCondition descending="1" ref="E2:E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 1</vt:lpstr>
      <vt:lpstr>graph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Nicka</dc:creator>
  <cp:lastModifiedBy>Nicka</cp:lastModifiedBy>
  <dcterms:created xsi:type="dcterms:W3CDTF">2018-06-05T05:05:11Z</dcterms:created>
  <dcterms:modified xsi:type="dcterms:W3CDTF">2018-06-11T11:03:20Z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59d1c086-267f-48b4-b7f8-cb253588ef98</vt:lpwstr>
  </property>
</Properties>
</file>