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4378ff319c68638/Documents/"/>
    </mc:Choice>
  </mc:AlternateContent>
  <xr:revisionPtr revIDLastSave="180" documentId="8_{8F08B740-19D4-4848-9049-8E72E8F5AF12}" xr6:coauthVersionLast="47" xr6:coauthVersionMax="47" xr10:uidLastSave="{8E39F57A-92FD-46C8-B595-EA0698115BBB}"/>
  <bookViews>
    <workbookView xWindow="-110" yWindow="-110" windowWidth="19420" windowHeight="10300" activeTab="2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20" i="2" l="1"/>
  <c r="K30" i="2"/>
  <c r="K38" i="2"/>
  <c r="K8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K23" i="2"/>
  <c r="K24" i="2"/>
  <c r="K25" i="2"/>
  <c r="K26" i="2"/>
  <c r="K27" i="2"/>
  <c r="K28" i="2"/>
  <c r="K29" i="2"/>
  <c r="K31" i="2"/>
  <c r="K32" i="2"/>
  <c r="K33" i="2"/>
  <c r="K34" i="2"/>
  <c r="K35" i="2"/>
  <c r="K36" i="2"/>
  <c r="K37" i="2"/>
  <c r="K39" i="2"/>
  <c r="K40" i="2"/>
  <c r="K41" i="2"/>
  <c r="K42" i="2"/>
  <c r="K43" i="2"/>
  <c r="K44" i="2"/>
  <c r="K7" i="2"/>
  <c r="J7" i="2"/>
  <c r="J20" i="2"/>
  <c r="J30" i="2"/>
  <c r="J38" i="2"/>
  <c r="I38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1" i="2"/>
  <c r="J32" i="2"/>
  <c r="J33" i="2"/>
  <c r="J34" i="2"/>
  <c r="J35" i="2"/>
  <c r="J36" i="2"/>
  <c r="J37" i="2"/>
  <c r="J39" i="2"/>
  <c r="J40" i="2"/>
  <c r="J41" i="2"/>
  <c r="J42" i="2"/>
  <c r="J43" i="2"/>
  <c r="J44" i="2"/>
  <c r="I8" i="2"/>
  <c r="I7" i="2"/>
  <c r="I30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9" i="2"/>
  <c r="I40" i="2"/>
  <c r="I9" i="2"/>
  <c r="I10" i="2"/>
  <c r="I11" i="2"/>
  <c r="I12" i="2"/>
  <c r="I13" i="2"/>
  <c r="I14" i="2"/>
  <c r="I15" i="2"/>
  <c r="I16" i="2"/>
  <c r="I17" i="2"/>
  <c r="I18" i="2"/>
  <c r="I19" i="2"/>
  <c r="I41" i="2"/>
  <c r="I42" i="2"/>
  <c r="I43" i="2"/>
  <c r="I44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<sst xmlns="http://schemas.openxmlformats.org/spreadsheetml/2006/main" count="480" uniqueCount="104">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</sst>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0" xfId="0" applyFont="1"/>
    <xf numFmtId="0" fontId="1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C1" workbookViewId="0">
      <selection activeCell="J5" sqref="J5"/>
    </sheetView>
  </sheetViews>
  <sheetFormatPr defaultColWidth="14.453125" defaultRowHeight="15" customHeight="1" x14ac:dyDescent="0.35"/>
  <cols>
    <col min="1" max="5" width="8.7265625" customWidth="1"/>
    <col min="6" max="6" width="9.81640625" customWidth="1"/>
    <col min="7" max="10" width="8.7265625" customWidth="1"/>
    <col min="11" max="11" width="10.7265625" customWidth="1"/>
    <col min="12" max="12" width="8.7265625" customWidth="1"/>
    <col min="13" max="13" width="38" customWidth="1"/>
    <col min="14" max="14" width="13" customWidth="1"/>
    <col min="15" max="15" width="17.26953125" customWidth="1"/>
    <col min="16" max="26" width="8.7265625" customWidth="1"/>
  </cols>
  <sheetData>
    <row r="1" spans="3:15" ht="14.25" customHeight="1" x14ac:dyDescent="0.35"/>
    <row r="2" spans="3:15" ht="14.25" customHeight="1" x14ac:dyDescent="0.35"/>
    <row r="3" spans="3:15" ht="14.25" customHeight="1" x14ac:dyDescent="0.35"/>
    <row r="4" spans="3:15" ht="14.25" customHeight="1" x14ac:dyDescent="0.3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4" t="s">
        <v>30</v>
      </c>
      <c r="N9" s="15"/>
      <c r="O9" s="8" t="s">
        <v>31</v>
      </c>
    </row>
    <row r="10" spans="3:15" ht="14.25" customHeight="1" x14ac:dyDescent="0.3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 MATCH(N10,K5:K42,0))</f>
        <v>Dinesh</v>
      </c>
    </row>
    <row r="11" spans="3:15" ht="14.25" customHeight="1" x14ac:dyDescent="0.3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9">
        <f>MIN(K5:K42)</f>
        <v>15000</v>
      </c>
      <c r="O11" s="6" t="str">
        <f>INDEX(D5:D42, MATCH(N11,K5:K42,0))</f>
        <v>Satish</v>
      </c>
    </row>
    <row r="12" spans="3:15" ht="14.25" customHeight="1" x14ac:dyDescent="0.3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5"/>
    <row r="44" spans="3:11" ht="14.25" customHeight="1" x14ac:dyDescent="0.35"/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E1" workbookViewId="0">
      <selection activeCell="M2" sqref="M2"/>
    </sheetView>
  </sheetViews>
  <sheetFormatPr defaultColWidth="14.453125" defaultRowHeight="15" customHeight="1" x14ac:dyDescent="0.35"/>
  <cols>
    <col min="1" max="3" width="8.7265625" customWidth="1"/>
    <col min="4" max="4" width="64.7265625" customWidth="1"/>
    <col min="5" max="5" width="8.7265625" customWidth="1"/>
    <col min="6" max="6" width="9.81640625" customWidth="1"/>
    <col min="7" max="8" width="8.7265625" customWidth="1"/>
    <col min="9" max="9" width="11" customWidth="1"/>
    <col min="10" max="10" width="21.6328125" customWidth="1"/>
    <col min="11" max="11" width="11.453125" customWidth="1"/>
    <col min="12" max="26" width="8.7265625" customWidth="1"/>
  </cols>
  <sheetData>
    <row r="1" spans="3:11" ht="14.25" customHeight="1" x14ac:dyDescent="0.35"/>
    <row r="2" spans="3:11" ht="14.25" customHeight="1" x14ac:dyDescent="0.35">
      <c r="D2" s="10" t="s">
        <v>101</v>
      </c>
    </row>
    <row r="3" spans="3:11" ht="14.25" customHeight="1" x14ac:dyDescent="0.35">
      <c r="D3" s="10" t="s">
        <v>102</v>
      </c>
    </row>
    <row r="4" spans="3:11" ht="14.25" customHeight="1" x14ac:dyDescent="0.35">
      <c r="D4" s="10" t="s">
        <v>103</v>
      </c>
    </row>
    <row r="5" spans="3:11" ht="14.25" customHeight="1" x14ac:dyDescent="0.35"/>
    <row r="6" spans="3:11" ht="14.25" customHeight="1" x14ac:dyDescent="0.3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VLOOKUP(C7,Source!$C$5:$F$40,MATCH(I$6,Source!$C$5:$F$5,0))</f>
        <v>North</v>
      </c>
      <c r="J7" s="6" t="str">
        <f>VLOOKUP(C7,Source!$C$5:$F$40,MATCH($J$6,Source!$C$5:$F$5,0))</f>
        <v>FLM</v>
      </c>
      <c r="K7" s="6">
        <f>VLOOKUP(C7,Source!$C$5:$F$40,MATCH($K$6,Source!$C$5:$F$5,0))</f>
        <v>48000</v>
      </c>
    </row>
    <row r="8" spans="3:11" ht="14.25" customHeight="1" x14ac:dyDescent="0.3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VLOOKUP(C8,Source!$C$5:$F$40,MATCH(I$6,Source!$C$5:$F$5,1),0)</f>
        <v>North</v>
      </c>
      <c r="J8" s="6" t="str">
        <f>VLOOKUP(C8,Source!$C$5:$F$40,MATCH($J$6,Source!$C$5:$F$5,0))</f>
        <v>Digital Marketing</v>
      </c>
      <c r="K8" s="6">
        <f>VLOOKUP(C8,Source!$C$5:$F$40,MATCH($K$6,Source!$C$5:$F$5,0))</f>
        <v>35000</v>
      </c>
    </row>
    <row r="9" spans="3:11" ht="14.25" customHeight="1" x14ac:dyDescent="0.3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VLOOKUP(C9,Source!$C$5:$F$40,MATCH(I$6,Source!$C$5:$F$5,1),0)</f>
        <v>North</v>
      </c>
      <c r="J9" s="6" t="str">
        <f>VLOOKUP(C9,Source!$C$5:$F$40,MATCH($J$6,Source!$C$5:$F$5,0))</f>
        <v>Digital Marketing</v>
      </c>
      <c r="K9" s="6">
        <f>VLOOKUP(C9,Source!$C$5:$F$40,MATCH($K$6,Source!$C$5:$F$5,0))</f>
        <v>67000</v>
      </c>
    </row>
    <row r="10" spans="3:11" ht="14.25" customHeight="1" x14ac:dyDescent="0.3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VLOOKUP(C10,Source!$C$5:$F$40,MATCH(I$6,Source!$C$5:$F$5,1),0)</f>
        <v>South</v>
      </c>
      <c r="J10" s="6" t="str">
        <f>VLOOKUP(C10,Source!$C$5:$F$40,MATCH($J$6,Source!$C$5:$F$5,0))</f>
        <v>Inside Sales</v>
      </c>
      <c r="K10" s="6">
        <f>VLOOKUP(C10,Source!$C$5:$F$40,MATCH($K$6,Source!$C$5:$F$5,0))</f>
        <v>87000</v>
      </c>
    </row>
    <row r="11" spans="3:11" ht="14.25" customHeight="1" x14ac:dyDescent="0.3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VLOOKUP(C11,Source!$C$5:$F$40,MATCH(I$6,Source!$C$5:$F$5,1),0)</f>
        <v>North</v>
      </c>
      <c r="J11" s="6" t="str">
        <f>VLOOKUP(C11,Source!$C$5:$F$40,MATCH($J$6,Source!$C$5:$F$5,0))</f>
        <v>Marketing</v>
      </c>
      <c r="K11" s="6">
        <f>VLOOKUP(C11,Source!$C$5:$F$40,MATCH($K$6,Source!$C$5:$F$5,0))</f>
        <v>22000</v>
      </c>
    </row>
    <row r="12" spans="3:11" ht="14.25" customHeight="1" x14ac:dyDescent="0.3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VLOOKUP(C12,Source!$C$5:$F$40,MATCH(I$6,Source!$C$5:$F$5,1),0)</f>
        <v>North</v>
      </c>
      <c r="J12" s="6" t="str">
        <f>VLOOKUP(C12,Source!$C$5:$F$40,MATCH($J$6,Source!$C$5:$F$5,0))</f>
        <v>Director</v>
      </c>
      <c r="K12" s="6">
        <f>VLOOKUP(C12,Source!$C$5:$F$40,MATCH($K$6,Source!$C$5:$F$5,0))</f>
        <v>91000</v>
      </c>
    </row>
    <row r="13" spans="3:11" ht="14.25" customHeight="1" x14ac:dyDescent="0.3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VLOOKUP(C13,Source!$C$5:$F$40,MATCH(I$6,Source!$C$5:$F$5,1),0)</f>
        <v>Mid West</v>
      </c>
      <c r="J13" s="6" t="str">
        <f>VLOOKUP(C13,Source!$C$5:$F$40,MATCH($J$6,Source!$C$5:$F$5,0))</f>
        <v>Learning &amp; Development</v>
      </c>
      <c r="K13" s="6">
        <f>VLOOKUP(C13,Source!$C$5:$F$40,MATCH($K$6,Source!$C$5:$F$5,0))</f>
        <v>77000</v>
      </c>
    </row>
    <row r="14" spans="3:11" ht="14.25" customHeight="1" x14ac:dyDescent="0.3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VLOOKUP(C14,Source!$C$5:$F$40,MATCH(I$6,Source!$C$5:$F$5,1),0)</f>
        <v>Mid West</v>
      </c>
      <c r="J14" s="6" t="str">
        <f>VLOOKUP(C14,Source!$C$5:$F$40,MATCH($J$6,Source!$C$5:$F$5,0))</f>
        <v>Digital Marketing</v>
      </c>
      <c r="K14" s="6">
        <f>VLOOKUP(C14,Source!$C$5:$F$40,MATCH($K$6,Source!$C$5:$F$5,0))</f>
        <v>45000</v>
      </c>
    </row>
    <row r="15" spans="3:11" ht="14.25" customHeight="1" x14ac:dyDescent="0.3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VLOOKUP(C15,Source!$C$5:$F$40,MATCH(I$6,Source!$C$5:$F$5,1),0)</f>
        <v>East</v>
      </c>
      <c r="J15" s="6" t="str">
        <f>VLOOKUP(C15,Source!$C$5:$F$40,MATCH($J$6,Source!$C$5:$F$5,0))</f>
        <v>Digital Marketing</v>
      </c>
      <c r="K15" s="6">
        <f>VLOOKUP(C15,Source!$C$5:$F$40,MATCH($K$6,Source!$C$5:$F$5,0))</f>
        <v>92000</v>
      </c>
    </row>
    <row r="16" spans="3:11" ht="14.25" customHeight="1" x14ac:dyDescent="0.3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VLOOKUP(C16,Source!$C$5:$F$40,MATCH(I$6,Source!$C$5:$F$5,1),0)</f>
        <v>North</v>
      </c>
      <c r="J16" s="6" t="str">
        <f>VLOOKUP(C16,Source!$C$5:$F$40,MATCH($J$6,Source!$C$5:$F$5,0))</f>
        <v>Inside Sales</v>
      </c>
      <c r="K16" s="6">
        <f>VLOOKUP(C16,Source!$C$5:$F$40,MATCH($K$6,Source!$C$5:$F$5,0))</f>
        <v>50000</v>
      </c>
    </row>
    <row r="17" spans="3:11" ht="14.25" customHeight="1" x14ac:dyDescent="0.3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VLOOKUP(C17,Source!$C$5:$F$40,MATCH(I$6,Source!$C$5:$F$5,1),0)</f>
        <v>South</v>
      </c>
      <c r="J17" s="6" t="str">
        <f>VLOOKUP(C17,Source!$C$5:$F$40,MATCH($J$6,Source!$C$5:$F$5,0))</f>
        <v>Learning &amp; Development</v>
      </c>
      <c r="K17" s="6">
        <f>VLOOKUP(C17,Source!$C$5:$F$40,MATCH($K$6,Source!$C$5:$F$5,0))</f>
        <v>37000</v>
      </c>
    </row>
    <row r="18" spans="3:11" ht="14.25" customHeight="1" x14ac:dyDescent="0.3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VLOOKUP(C18,Source!$C$5:$F$40,MATCH(I$6,Source!$C$5:$F$5,1),0)</f>
        <v>East</v>
      </c>
      <c r="J18" s="6" t="str">
        <f>VLOOKUP(C18,Source!$C$5:$F$40,MATCH($J$6,Source!$C$5:$F$5,0))</f>
        <v>Learning &amp; Development</v>
      </c>
      <c r="K18" s="6">
        <f>VLOOKUP(C18,Source!$C$5:$F$40,MATCH($K$6,Source!$C$5:$F$5,0))</f>
        <v>43000</v>
      </c>
    </row>
    <row r="19" spans="3:11" ht="14.25" customHeight="1" x14ac:dyDescent="0.3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VLOOKUP(C19,Source!$C$5:$F$40,MATCH(I$6,Source!$C$5:$F$5,1),0)</f>
        <v>East</v>
      </c>
      <c r="J19" s="6" t="str">
        <f>VLOOKUP(C19,Source!$C$5:$F$40,MATCH($J$6,Source!$C$5:$F$5,0))</f>
        <v>CEO</v>
      </c>
      <c r="K19" s="6">
        <f>VLOOKUP(C19,Source!$C$5:$F$40,MATCH($K$6,Source!$C$5:$F$5,0))</f>
        <v>90000</v>
      </c>
    </row>
    <row r="20" spans="3:11" ht="14.25" customHeight="1" x14ac:dyDescent="0.3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IFERROR(VLOOKUP(C20,Source!C5:F40,7, FALSE), "Retired")</f>
        <v>Retired</v>
      </c>
      <c r="J20" s="6" t="str">
        <f>IFERROR(VLOOKUP(D20,Source!D5:G40,7, FALSE), "Retired")</f>
        <v>Retired</v>
      </c>
      <c r="K20" s="12" t="str">
        <f>IFERROR(VLOOKUP(E20,Source!E5:H40,7, FALSE), "Retired")</f>
        <v>Retired</v>
      </c>
    </row>
    <row r="21" spans="3:11" ht="14.25" customHeight="1" x14ac:dyDescent="0.3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VLOOKUP(C21,Source!$C$5:$F$40,MATCH(I$6,Source!$C$5:$F$5,1),0)</f>
        <v>South</v>
      </c>
      <c r="J21" s="6" t="str">
        <f>VLOOKUP(C21,Source!$C$5:$F$40,MATCH($J$6,Source!$C$5:$F$5,0))</f>
        <v>Digital Marketing</v>
      </c>
      <c r="K21" s="6">
        <f>VLOOKUP(C21,Source!$C$5:$F$40,MATCH($K$6,Source!$C$5:$F$5,0))</f>
        <v>82000</v>
      </c>
    </row>
    <row r="22" spans="3:11" ht="14.25" customHeight="1" x14ac:dyDescent="0.3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VLOOKUP(C22,Source!$C$5:$F$40,MATCH(I$6,Source!$C$5:$F$5,1),0)</f>
        <v>South</v>
      </c>
      <c r="J22" s="6" t="str">
        <f>VLOOKUP(C22,Source!$C$5:$F$40,MATCH($J$6,Source!$C$5:$F$5,0))</f>
        <v>Inside Sales</v>
      </c>
      <c r="K22" s="6">
        <f>VLOOKUP(C22,Source!$C$5:$F$40,MATCH($K$6,Source!$C$5:$F$5,0))</f>
        <v>67000</v>
      </c>
    </row>
    <row r="23" spans="3:11" ht="14.25" customHeight="1" x14ac:dyDescent="0.3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VLOOKUP(C23,Source!$C$5:$F$40,MATCH(I$6,Source!$C$5:$F$5,1),0)</f>
        <v>South</v>
      </c>
      <c r="J23" s="6" t="str">
        <f>VLOOKUP(C23,Source!$C$5:$F$40,MATCH($J$6,Source!$C$5:$F$5,0))</f>
        <v>CCD</v>
      </c>
      <c r="K23" s="6">
        <f>VLOOKUP(C23,Source!$C$5:$F$40,MATCH($K$6,Source!$C$5:$F$5,0))</f>
        <v>85000</v>
      </c>
    </row>
    <row r="24" spans="3:11" ht="14.25" customHeight="1" x14ac:dyDescent="0.3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VLOOKUP(C24,Source!$C$5:$F$40,MATCH(I$6,Source!$C$5:$F$5,0),0)</f>
        <v>South</v>
      </c>
      <c r="J24" s="6" t="str">
        <f>VLOOKUP(C24,Source!$C$5:$F$40,MATCH($J$6,Source!$C$5:$F$5,0))</f>
        <v>FLM</v>
      </c>
      <c r="K24" s="6">
        <f>VLOOKUP(C24,Source!$C$5:$F$40,MATCH($K$6,Source!$C$5:$F$5,0))</f>
        <v>62000</v>
      </c>
    </row>
    <row r="25" spans="3:11" ht="14.25" customHeight="1" x14ac:dyDescent="0.3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VLOOKUP(C25,Source!$C$5:$F$40,MATCH(I$6,Source!$C$5:$F$5,0),0)</f>
        <v>Mid West</v>
      </c>
      <c r="J25" s="6" t="str">
        <f>VLOOKUP(C25,Source!$C$5:$F$40,MATCH($J$6,Source!$C$5:$F$5,0))</f>
        <v>Inside Sales</v>
      </c>
      <c r="K25" s="6">
        <f>VLOOKUP(C25,Source!$C$5:$F$40,MATCH($K$6,Source!$C$5:$F$5,0))</f>
        <v>15000</v>
      </c>
    </row>
    <row r="26" spans="3:11" ht="14.25" customHeight="1" x14ac:dyDescent="0.3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VLOOKUP(C26,Source!$C$5:$F$40,MATCH(I$6,Source!$C$5:$F$5,0),0)</f>
        <v>South</v>
      </c>
      <c r="J26" s="6" t="str">
        <f>VLOOKUP(C26,Source!$C$5:$F$40,MATCH($J$6,Source!$C$5:$F$5,0))</f>
        <v>Operations</v>
      </c>
      <c r="K26" s="6">
        <f>VLOOKUP(C26,Source!$C$5:$F$40,MATCH($K$6,Source!$C$5:$F$5,0))</f>
        <v>81000</v>
      </c>
    </row>
    <row r="27" spans="3:11" ht="14.25" customHeight="1" x14ac:dyDescent="0.3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VLOOKUP(C27,Source!$C$5:$F$40,MATCH(I$6,Source!$C$5:$F$5,0),0)</f>
        <v>South</v>
      </c>
      <c r="J27" s="6" t="str">
        <f>VLOOKUP(C27,Source!$C$5:$F$40,MATCH($J$6,Source!$C$5:$F$5,0))</f>
        <v>Finance</v>
      </c>
      <c r="K27" s="6">
        <f>VLOOKUP(C27,Source!$C$5:$F$40,MATCH($K$6,Source!$C$5:$F$5,0))</f>
        <v>19000</v>
      </c>
    </row>
    <row r="28" spans="3:11" ht="14.25" customHeight="1" x14ac:dyDescent="0.3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VLOOKUP(C28,Source!$C$5:$F$40,MATCH(I$6,Source!$C$5:$F$5,0),0)</f>
        <v>East</v>
      </c>
      <c r="J28" s="6" t="str">
        <f>VLOOKUP(C28,Source!$C$5:$F$40,MATCH($J$6,Source!$C$5:$F$5,0))</f>
        <v>Inside Sales</v>
      </c>
      <c r="K28" s="6">
        <f>VLOOKUP(C28,Source!$C$5:$F$40,MATCH($K$6,Source!$C$5:$F$5,0))</f>
        <v>75000</v>
      </c>
    </row>
    <row r="29" spans="3:11" ht="14.25" customHeight="1" x14ac:dyDescent="0.3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VLOOKUP(C29,Source!$C$5:$F$40,MATCH(I$6,Source!$C$5:$F$5,0),0)</f>
        <v>East</v>
      </c>
      <c r="J29" s="6" t="str">
        <f>VLOOKUP(C29,Source!$C$5:$F$40,MATCH($J$6,Source!$C$5:$F$5,0))</f>
        <v>Finance</v>
      </c>
      <c r="K29" s="6">
        <f>VLOOKUP(C29,Source!$C$5:$F$40,MATCH($K$6,Source!$C$5:$F$5,0))</f>
        <v>49000</v>
      </c>
    </row>
    <row r="30" spans="3:11" ht="14.25" customHeight="1" x14ac:dyDescent="0.3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IFERROR(VLOOKUP(C30,Source!C5:F40,7,FALSE),"Retired")</f>
        <v>Retired</v>
      </c>
      <c r="J30" s="13" t="str">
        <f>IFERROR(VLOOKUP(D30,Source!D5:G40,7,FALSE),"Retired")</f>
        <v>Retired</v>
      </c>
      <c r="K30" s="12" t="str">
        <f>IFERROR(VLOOKUP(E30,Source!E5:H40,7,FALSE),"Retired")</f>
        <v>Retired</v>
      </c>
    </row>
    <row r="31" spans="3:11" ht="14.25" customHeight="1" x14ac:dyDescent="0.3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VLOOKUP(C31,Source!$C$5:$F$40,MATCH(I$6,Source!$C$5:$F$5,0),0)</f>
        <v>Mid West</v>
      </c>
      <c r="J31" s="6" t="str">
        <f>VLOOKUP(C31,Source!$C$5:$F$40,MATCH($J$6,Source!$C$5:$F$5,0))</f>
        <v>Finance</v>
      </c>
      <c r="K31" s="6">
        <f>VLOOKUP(C31,Source!$C$5:$F$40,MATCH($K$6,Source!$C$5:$F$5,0))</f>
        <v>83000</v>
      </c>
    </row>
    <row r="32" spans="3:11" ht="14.25" customHeight="1" x14ac:dyDescent="0.3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VLOOKUP(C32,Source!$C$5:$F$40,MATCH(I$6,Source!$C$5:$F$5,0),0)</f>
        <v>South</v>
      </c>
      <c r="J32" s="6" t="str">
        <f>VLOOKUP(C32,Source!$C$5:$F$40,MATCH($J$6,Source!$C$5:$F$5,0))</f>
        <v>Sales</v>
      </c>
      <c r="K32" s="6">
        <f>VLOOKUP(C32,Source!$C$5:$F$40,MATCH($K$6,Source!$C$5:$F$5,0))</f>
        <v>53000</v>
      </c>
    </row>
    <row r="33" spans="3:11" ht="14.25" customHeight="1" x14ac:dyDescent="0.3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VLOOKUP(C33,Source!$C$5:$F$40,MATCH(I$6,Source!$C$5:$F$5,0),0)</f>
        <v>South</v>
      </c>
      <c r="J33" s="6" t="str">
        <f>VLOOKUP(C33,Source!$C$5:$F$40,MATCH($J$6,Source!$C$5:$F$5,0))</f>
        <v>Operations</v>
      </c>
      <c r="K33" s="6">
        <f>VLOOKUP(C33,Source!$C$5:$F$40,MATCH($K$6,Source!$C$5:$F$5,0))</f>
        <v>65000</v>
      </c>
    </row>
    <row r="34" spans="3:11" ht="14.25" customHeight="1" x14ac:dyDescent="0.3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VLOOKUP(C34,Source!$C$5:$F$40,MATCH(I$6,Source!$C$5:$F$5,0),0)</f>
        <v>North</v>
      </c>
      <c r="J34" s="6" t="str">
        <f>VLOOKUP(C34,Source!$C$5:$F$40,MATCH($J$6,Source!$C$5:$F$5,0))</f>
        <v>Finance</v>
      </c>
      <c r="K34" s="6">
        <f>VLOOKUP(C34,Source!$C$5:$F$40,MATCH($K$6,Source!$C$5:$F$5,0))</f>
        <v>85000</v>
      </c>
    </row>
    <row r="35" spans="3:11" ht="14.25" customHeight="1" x14ac:dyDescent="0.3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VLOOKUP(C35,Source!$C$5:$F$40,MATCH(I$6,Source!$C$5:$F$5,0),0)</f>
        <v>East</v>
      </c>
      <c r="J35" s="6" t="str">
        <f>VLOOKUP(C35,Source!$C$5:$F$40,MATCH($J$6,Source!$C$5:$F$5,0))</f>
        <v>Inside Sales</v>
      </c>
      <c r="K35" s="6">
        <f>VLOOKUP(C35,Source!$C$5:$F$40,MATCH($K$6,Source!$C$5:$F$5,0))</f>
        <v>20000</v>
      </c>
    </row>
    <row r="36" spans="3:11" ht="14.25" customHeight="1" x14ac:dyDescent="0.3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VLOOKUP(C36,Source!$C$5:$F$40,MATCH(I$6,Source!$C$5:$F$5,0),0)</f>
        <v>East</v>
      </c>
      <c r="J36" s="6" t="str">
        <f>VLOOKUP(C36,Source!$C$5:$F$40,MATCH($J$6,Source!$C$5:$F$5,0))</f>
        <v>CCD</v>
      </c>
      <c r="K36" s="6">
        <f>VLOOKUP(C36,Source!$C$5:$F$40,MATCH($K$6,Source!$C$5:$F$5,0))</f>
        <v>47000</v>
      </c>
    </row>
    <row r="37" spans="3:11" ht="14.25" customHeight="1" x14ac:dyDescent="0.3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VLOOKUP(C37,Source!$C$5:$F$40,MATCH(I$6,Source!$C$5:$F$5,0),0)</f>
        <v>South</v>
      </c>
      <c r="J37" s="6" t="str">
        <f>VLOOKUP(C37,Source!$C$5:$F$40,MATCH($J$6,Source!$C$5:$F$5,0))</f>
        <v>Director</v>
      </c>
      <c r="K37" s="6">
        <f>VLOOKUP(C37,Source!$C$5:$F$40,MATCH($K$6,Source!$C$5:$F$5,0))</f>
        <v>87000</v>
      </c>
    </row>
    <row r="38" spans="3:11" ht="14.25" customHeight="1" x14ac:dyDescent="0.3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IFERROR(VLOOKUP(C38,Source!C5:F40,7,FALSE),"Retired")</f>
        <v>Retired</v>
      </c>
      <c r="J38" s="6" t="str">
        <f>IFERROR(VLOOKUP(D38,Source!D5:G40,7,FALSE),"Retired")</f>
        <v>Retired</v>
      </c>
      <c r="K38" s="12" t="str">
        <f>IFERROR(VLOOKUP(E38,Source!E5:H40,7,FALSE),"Retired")</f>
        <v>Retired</v>
      </c>
    </row>
    <row r="39" spans="3:11" ht="14.25" customHeight="1" x14ac:dyDescent="0.3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VLOOKUP(C39,Source!$C$5:$F$40,MATCH(I$6,Source!$C$5:$F$5,0),0)</f>
        <v>East</v>
      </c>
      <c r="J39" s="6" t="str">
        <f>VLOOKUP(C39,Source!$C$5:$F$40,MATCH($J$6,Source!$C$5:$F$5,0))</f>
        <v>Marketing</v>
      </c>
      <c r="K39" s="6">
        <f>VLOOKUP(C39,Source!$C$5:$F$40,MATCH($K$6,Source!$C$5:$F$5,0))</f>
        <v>27000</v>
      </c>
    </row>
    <row r="40" spans="3:11" ht="14.25" customHeight="1" x14ac:dyDescent="0.3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VLOOKUP(C40,Source!$C$5:$F$40,MATCH(I$6,Source!$C$5:$F$5,0),0)</f>
        <v>North</v>
      </c>
      <c r="J40" s="6" t="str">
        <f>VLOOKUP(C40,Source!$C$5:$F$40,MATCH($J$6,Source!$C$5:$F$5,0))</f>
        <v>Digital Marketing</v>
      </c>
      <c r="K40" s="6">
        <f>VLOOKUP(C40,Source!$C$5:$F$40,MATCH($K$6,Source!$C$5:$F$5,0))</f>
        <v>81000</v>
      </c>
    </row>
    <row r="41" spans="3:11" ht="14.25" customHeight="1" x14ac:dyDescent="0.3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VLOOKUP(C41,Source!$C$5:$F$40,MATCH(I$6,Source!$C$5:$F$5,0),0)</f>
        <v>North</v>
      </c>
      <c r="J41" s="6" t="str">
        <f>VLOOKUP(C41,Source!$C$5:$F$40,MATCH($J$6,Source!$C$5:$F$5,0))</f>
        <v>Sales</v>
      </c>
      <c r="K41" s="6">
        <f>VLOOKUP(C41,Source!$C$5:$F$40,MATCH($K$6,Source!$C$5:$F$5,0))</f>
        <v>52000</v>
      </c>
    </row>
    <row r="42" spans="3:11" ht="14.25" customHeight="1" x14ac:dyDescent="0.3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VLOOKUP(C42,Source!$C$5:$F$40,MATCH(I$6,Source!$C$5:$F$5,0),0)</f>
        <v>South</v>
      </c>
      <c r="J42" s="6" t="str">
        <f>VLOOKUP(C42,Source!$C$5:$F$40,MATCH($J$6,Source!$C$5:$F$5,0))</f>
        <v>Marketing</v>
      </c>
      <c r="K42" s="6">
        <f>VLOOKUP(C42,Source!$C$5:$F$40,MATCH($K$6,Source!$C$5:$F$5,0))</f>
        <v>58000</v>
      </c>
    </row>
    <row r="43" spans="3:11" ht="14.25" customHeight="1" x14ac:dyDescent="0.3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VLOOKUP(C43,Source!$C$5:$F$40,MATCH(I$6,Source!$C$5:$F$5,0),0)</f>
        <v>Mid West</v>
      </c>
      <c r="J43" s="6" t="str">
        <f>VLOOKUP(C43,Source!$C$5:$F$40,MATCH($J$6,Source!$C$5:$F$5,0))</f>
        <v>Marketing</v>
      </c>
      <c r="K43" s="6">
        <f>VLOOKUP(C43,Source!$C$5:$F$40,MATCH($K$6,Source!$C$5:$F$5,0))</f>
        <v>47000</v>
      </c>
    </row>
    <row r="44" spans="3:11" ht="14.25" customHeight="1" x14ac:dyDescent="0.3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VLOOKUP(C44,Source!$C$5:$F$40,MATCH(I$6,Source!$C$5:$F$5,0),0)</f>
        <v>North</v>
      </c>
      <c r="J44" s="6" t="str">
        <f>VLOOKUP(C44,Source!$C$5:$F$40,MATCH($J$6,Source!$C$5:$F$5,0))</f>
        <v>CCD</v>
      </c>
      <c r="K44" s="6">
        <f>VLOOKUP(C44,Source!$C$5:$F$40,MATCH($K$6,Source!$C$5:$F$5,0))</f>
        <v>26000</v>
      </c>
    </row>
    <row r="45" spans="3:11" ht="14.25" customHeight="1" x14ac:dyDescent="0.35"/>
    <row r="46" spans="3:11" ht="14.25" customHeight="1" x14ac:dyDescent="0.35"/>
    <row r="47" spans="3:11" ht="14.25" customHeight="1" x14ac:dyDescent="0.35"/>
    <row r="48" spans="3:1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ignoredErrors>
    <ignoredError sqref="I30:K30 I20:K20 I38:K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H1000"/>
  <sheetViews>
    <sheetView tabSelected="1" topLeftCell="A35" workbookViewId="0">
      <selection activeCell="H54" sqref="H54"/>
    </sheetView>
  </sheetViews>
  <sheetFormatPr defaultColWidth="14.453125" defaultRowHeight="15" customHeight="1" x14ac:dyDescent="0.35"/>
  <cols>
    <col min="1" max="3" width="8.7265625" customWidth="1"/>
    <col min="4" max="4" width="21.26953125" customWidth="1"/>
    <col min="5" max="5" width="8.7265625" customWidth="1"/>
    <col min="6" max="6" width="11.453125" customWidth="1"/>
    <col min="7" max="26" width="8.7265625" customWidth="1"/>
  </cols>
  <sheetData>
    <row r="1" spans="3:8" ht="14.25" customHeight="1" x14ac:dyDescent="0.35"/>
    <row r="2" spans="3:8" ht="14.25" customHeight="1" x14ac:dyDescent="0.35"/>
    <row r="3" spans="3:8" ht="14.25" customHeight="1" x14ac:dyDescent="0.35"/>
    <row r="4" spans="3:8" ht="14.25" customHeight="1" x14ac:dyDescent="0.35"/>
    <row r="5" spans="3:8" ht="14.25" customHeight="1" x14ac:dyDescent="0.35">
      <c r="C5" s="1" t="s">
        <v>0</v>
      </c>
      <c r="D5" s="1" t="s">
        <v>6</v>
      </c>
      <c r="E5" s="1" t="s">
        <v>7</v>
      </c>
      <c r="F5" s="1" t="s">
        <v>8</v>
      </c>
    </row>
    <row r="6" spans="3:8" ht="14.25" customHeight="1" x14ac:dyDescent="0.35">
      <c r="C6" s="2">
        <v>150773</v>
      </c>
      <c r="D6" s="3" t="s">
        <v>70</v>
      </c>
      <c r="E6" s="3" t="s">
        <v>14</v>
      </c>
      <c r="F6" s="6">
        <v>85000</v>
      </c>
    </row>
    <row r="7" spans="3:8" ht="14.25" customHeight="1" x14ac:dyDescent="0.35">
      <c r="C7" s="2">
        <v>150777</v>
      </c>
      <c r="D7" s="3" t="s">
        <v>29</v>
      </c>
      <c r="E7" s="3" t="s">
        <v>14</v>
      </c>
      <c r="F7" s="6">
        <v>22000</v>
      </c>
      <c r="H7" s="11"/>
    </row>
    <row r="8" spans="3:8" ht="14.25" customHeight="1" x14ac:dyDescent="0.35">
      <c r="C8" s="2">
        <v>150784</v>
      </c>
      <c r="D8" s="3" t="s">
        <v>18</v>
      </c>
      <c r="E8" s="3" t="s">
        <v>14</v>
      </c>
      <c r="F8" s="6">
        <v>35000</v>
      </c>
    </row>
    <row r="9" spans="3:8" ht="14.25" customHeight="1" x14ac:dyDescent="0.35">
      <c r="C9" s="2">
        <v>150791</v>
      </c>
      <c r="D9" s="3" t="s">
        <v>18</v>
      </c>
      <c r="E9" s="3" t="s">
        <v>14</v>
      </c>
      <c r="F9" s="6">
        <v>67000</v>
      </c>
    </row>
    <row r="10" spans="3:8" ht="14.25" customHeight="1" x14ac:dyDescent="0.35">
      <c r="C10" s="2">
        <v>150798</v>
      </c>
      <c r="D10" s="3" t="s">
        <v>18</v>
      </c>
      <c r="E10" s="3" t="s">
        <v>14</v>
      </c>
      <c r="F10" s="6">
        <v>81000</v>
      </c>
    </row>
    <row r="11" spans="3:8" ht="14.25" customHeight="1" x14ac:dyDescent="0.35">
      <c r="C11" s="2">
        <v>150805</v>
      </c>
      <c r="D11" s="3" t="s">
        <v>33</v>
      </c>
      <c r="E11" s="3" t="s">
        <v>14</v>
      </c>
      <c r="F11" s="6">
        <v>91000</v>
      </c>
    </row>
    <row r="12" spans="3:8" ht="14.25" customHeight="1" x14ac:dyDescent="0.35">
      <c r="C12" s="2">
        <v>150814</v>
      </c>
      <c r="D12" s="3" t="s">
        <v>25</v>
      </c>
      <c r="E12" s="3" t="s">
        <v>14</v>
      </c>
      <c r="F12" s="6">
        <v>50000</v>
      </c>
    </row>
    <row r="13" spans="3:8" ht="14.25" customHeight="1" x14ac:dyDescent="0.35">
      <c r="C13" s="2">
        <v>150821</v>
      </c>
      <c r="D13" s="3" t="s">
        <v>54</v>
      </c>
      <c r="E13" s="3" t="s">
        <v>14</v>
      </c>
      <c r="F13" s="6">
        <v>26000</v>
      </c>
    </row>
    <row r="14" spans="3:8" ht="14.25" customHeight="1" x14ac:dyDescent="0.35">
      <c r="C14" s="2">
        <v>150830</v>
      </c>
      <c r="D14" s="3" t="s">
        <v>81</v>
      </c>
      <c r="E14" s="3" t="s">
        <v>14</v>
      </c>
      <c r="F14" s="6">
        <v>52000</v>
      </c>
    </row>
    <row r="15" spans="3:8" ht="14.25" customHeight="1" x14ac:dyDescent="0.35">
      <c r="C15" s="2">
        <v>150834</v>
      </c>
      <c r="D15" s="3" t="s">
        <v>13</v>
      </c>
      <c r="E15" s="3" t="s">
        <v>14</v>
      </c>
      <c r="F15" s="6">
        <v>48000</v>
      </c>
    </row>
    <row r="16" spans="3:8" ht="14.25" customHeight="1" x14ac:dyDescent="0.3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5"/>
    <row r="42" spans="3:6" ht="14.25" customHeight="1" x14ac:dyDescent="0.35"/>
    <row r="43" spans="3:6" ht="14.25" customHeight="1" x14ac:dyDescent="0.35"/>
    <row r="44" spans="3:6" ht="14.25" customHeight="1" x14ac:dyDescent="0.35"/>
    <row r="45" spans="3:6" ht="14.25" customHeight="1" x14ac:dyDescent="0.35"/>
    <row r="46" spans="3:6" ht="14.25" customHeight="1" x14ac:dyDescent="0.35"/>
    <row r="47" spans="3:6" ht="14.25" customHeight="1" x14ac:dyDescent="0.35"/>
    <row r="48" spans="3:6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Spoorthi H T</cp:lastModifiedBy>
  <dcterms:created xsi:type="dcterms:W3CDTF">2022-07-27T06:45:44Z</dcterms:created>
  <dcterms:modified xsi:type="dcterms:W3CDTF">2024-05-01T10:53:14Z</dcterms:modified>
</cp:coreProperties>
</file>