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peen\Documents\BootCamp\Lesson 1 excel\"/>
    </mc:Choice>
  </mc:AlternateContent>
  <xr:revisionPtr revIDLastSave="0" documentId="13_ncr:1_{782DC25A-57C7-4787-BB55-BEFD3EC3CA4B}" xr6:coauthVersionLast="47" xr6:coauthVersionMax="47" xr10:uidLastSave="{00000000-0000-0000-0000-000000000000}"/>
  <bookViews>
    <workbookView xWindow="-120" yWindow="-120" windowWidth="38640" windowHeight="21840" activeTab="1" xr2:uid="{00000000-000D-0000-FFFF-FFFF00000000}"/>
  </bookViews>
  <sheets>
    <sheet name="Theater Outcomes by Launch Date" sheetId="15" r:id="rId1"/>
    <sheet name="Outcomes Based on Goals" sheetId="16" r:id="rId2"/>
    <sheet name="Kickstarter" sheetId="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6" l="1"/>
  <c r="D13" i="16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T2926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16" l="1"/>
  <c r="F12" i="16"/>
  <c r="G12" i="16"/>
  <c r="E2" i="16"/>
  <c r="F2" i="16" s="1"/>
  <c r="E13" i="16"/>
  <c r="H13" i="16" s="1"/>
  <c r="E12" i="16"/>
  <c r="E11" i="16"/>
  <c r="F11" i="16" s="1"/>
  <c r="E10" i="16"/>
  <c r="G10" i="16" s="1"/>
  <c r="E9" i="16"/>
  <c r="F9" i="16" s="1"/>
  <c r="E8" i="16"/>
  <c r="H8" i="16" s="1"/>
  <c r="E7" i="16"/>
  <c r="F7" i="16" s="1"/>
  <c r="E6" i="16"/>
  <c r="H6" i="16" s="1"/>
  <c r="E5" i="16"/>
  <c r="F5" i="16" s="1"/>
  <c r="E4" i="16"/>
  <c r="F4" i="16" s="1"/>
  <c r="E3" i="16"/>
  <c r="G3" i="16" s="1"/>
  <c r="F10" i="16" l="1"/>
  <c r="H10" i="16"/>
  <c r="H9" i="16"/>
  <c r="H7" i="16"/>
  <c r="G6" i="16"/>
  <c r="H11" i="16"/>
  <c r="F6" i="16"/>
  <c r="H5" i="16"/>
  <c r="F3" i="16"/>
  <c r="G13" i="16"/>
  <c r="F13" i="16"/>
  <c r="G9" i="16"/>
  <c r="G5" i="16"/>
  <c r="H3" i="16"/>
  <c r="H2" i="16"/>
  <c r="G8" i="16"/>
  <c r="G11" i="16"/>
  <c r="G7" i="16"/>
  <c r="H4" i="16"/>
  <c r="G2" i="16"/>
  <c r="G4" i="16"/>
  <c r="F8" i="16"/>
</calcChain>
</file>

<file path=xl/sharedStrings.xml><?xml version="1.0" encoding="utf-8"?>
<sst xmlns="http://schemas.openxmlformats.org/spreadsheetml/2006/main" count="33051" uniqueCount="8423">
  <si>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</si>
  <si>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</si>
  <si>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</si>
  <si>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</si>
  <si>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</si>
  <si>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</si>
  <si>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</si>
  <si>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</si>
  <si>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</si>
  <si>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</si>
  <si>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</si>
  <si>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</si>
  <si>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</si>
  <si>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</si>
  <si>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</si>
  <si>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</si>
  <si>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</si>
  <si>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</si>
  <si>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</si>
  <si>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</si>
  <si>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</si>
  <si>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</si>
  <si>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</si>
  <si>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</si>
  <si>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</si>
  <si>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</si>
  <si>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</si>
  <si>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</si>
  <si>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</si>
  <si>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</si>
  <si>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</si>
  <si>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</si>
  <si>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</si>
  <si>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</si>
  <si>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</si>
  <si>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</si>
  <si>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</si>
  <si>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</si>
  <si>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</si>
  <si>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</si>
  <si>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</si>
  <si>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</si>
  <si>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</si>
  <si>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</si>
  <si>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</si>
  <si>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</si>
  <si>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</si>
  <si>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</si>
  <si>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</si>
  <si>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</si>
  <si>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</si>
  <si>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</si>
  <si>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</si>
  <si>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</si>
  <si>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</si>
  <si>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</si>
  <si>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</si>
  <si>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</si>
  <si>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</si>
  <si>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</si>
  <si>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</si>
  <si>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</si>
  <si>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</si>
  <si>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</si>
  <si>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</si>
  <si>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</si>
  <si>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</si>
  <si>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</si>
  <si>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</si>
  <si>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</si>
  <si>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</si>
  <si>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</si>
  <si>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</si>
  <si>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</si>
  <si>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</si>
  <si>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</si>
  <si>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</si>
  <si>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</si>
  <si>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</si>
  <si>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</si>
  <si>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</si>
  <si>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</si>
  <si>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</si>
  <si>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</si>
  <si>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</si>
  <si>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</si>
  <si>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</si>
  <si>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</si>
  <si>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</si>
  <si>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</si>
  <si>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</si>
  <si>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</si>
  <si>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</si>
  <si>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</si>
  <si>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</si>
  <si>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</si>
  <si>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</si>
  <si>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</si>
  <si>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</si>
  <si>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</si>
  <si>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</si>
  <si>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</si>
  <si>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</si>
  <si>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</si>
  <si>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</si>
  <si>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</si>
  <si>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</si>
  <si>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</si>
  <si>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</si>
  <si>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</si>
  <si>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</si>
  <si>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</si>
  <si>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</si>
  <si>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</si>
  <si>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</si>
  <si>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</si>
  <si>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</si>
  <si>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</si>
  <si>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</si>
  <si>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</si>
  <si>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</si>
  <si>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</si>
  <si>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</si>
  <si>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</si>
  <si>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</si>
  <si>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</si>
  <si>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</si>
  <si>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</si>
  <si>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</si>
  <si>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</si>
  <si>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</si>
  <si>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</si>
  <si>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</si>
  <si>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</si>
  <si>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</si>
  <si>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</si>
  <si>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</si>
  <si>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</si>
  <si>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</si>
  <si>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</si>
  <si>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</si>
  <si>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</si>
  <si>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</si>
  <si>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</si>
  <si>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</si>
  <si>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</si>
  <si>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</si>
  <si>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</si>
  <si>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</si>
  <si>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</si>
  <si>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</si>
  <si>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</si>
  <si>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</si>
  <si>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</si>
  <si>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</si>
  <si>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</si>
  <si>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</si>
  <si>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</si>
  <si>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</si>
  <si>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</si>
  <si>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</si>
  <si>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</si>
  <si>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</si>
  <si>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</si>
  <si>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</si>
  <si>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</si>
  <si>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</si>
  <si>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</si>
  <si>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</si>
  <si>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</si>
  <si>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</si>
  <si>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</si>
  <si>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</si>
  <si>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</si>
  <si>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</si>
  <si>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</si>
  <si>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</si>
  <si>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</si>
  <si>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</si>
  <si>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</si>
  <si>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</si>
  <si>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</si>
  <si>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</si>
  <si>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</si>
  <si>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</si>
  <si>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</si>
  <si>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</si>
  <si>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</si>
  <si>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</si>
  <si>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</si>
  <si>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</si>
  <si>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</si>
  <si>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</si>
  <si>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</si>
  <si>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</si>
  <si>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</si>
  <si>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</si>
  <si>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</si>
  <si>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</si>
  <si>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</si>
  <si>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</si>
  <si>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</si>
  <si>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</si>
  <si>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</si>
  <si>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</si>
  <si>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</si>
  <si>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</si>
  <si>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</si>
  <si>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</si>
  <si>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</si>
  <si>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</si>
  <si>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</si>
  <si>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</si>
  <si>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</si>
  <si>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</si>
  <si>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</si>
  <si>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</si>
  <si>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</si>
  <si>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</si>
  <si>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</si>
  <si>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</si>
  <si>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</si>
  <si>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</si>
  <si>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</si>
  <si>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</si>
  <si>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</si>
  <si>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</si>
  <si>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</si>
  <si>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</si>
  <si>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</si>
  <si>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</si>
  <si>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</si>
  <si>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</si>
  <si>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</si>
  <si>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</si>
  <si>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</si>
  <si>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</si>
  <si>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</si>
  <si>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</si>
  <si>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</si>
  <si>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</si>
  <si>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</si>
  <si>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</si>
  <si>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</si>
  <si>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</si>
  <si>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</si>
  <si>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</si>
  <si>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</si>
  <si>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</si>
  <si>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</si>
  <si>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</si>
  <si>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</si>
  <si>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</si>
  <si>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</si>
  <si>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</si>
  <si>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</si>
  <si>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</si>
  <si>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</si>
  <si>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</si>
  <si>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</si>
  <si>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</si>
  <si>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</si>
  <si>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</si>
  <si>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</si>
  <si>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</si>
  <si>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</si>
  <si>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</si>
  <si>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</si>
  <si>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</si>
  <si>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</si>
  <si>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</si>
  <si>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</si>
  <si>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</si>
  <si>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</si>
  <si>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</si>
  <si>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</si>
  <si>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</si>
  <si>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</si>
  <si>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</si>
  <si>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</si>
  <si>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</si>
  <si>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</si>
  <si>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</si>
  <si>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</si>
  <si>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</si>
  <si>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</si>
  <si>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</si>
  <si>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</si>
  <si>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</si>
  <si>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</si>
  <si>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</si>
  <si>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</si>
  <si>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</si>
  <si>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</si>
  <si>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</si>
  <si>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</si>
  <si>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</si>
  <si>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</si>
  <si>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</si>
  <si>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</si>
  <si>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</si>
  <si>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</si>
  <si>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</si>
  <si>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</si>
  <si>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</si>
  <si>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</si>
  <si>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</si>
  <si>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</si>
  <si>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</si>
  <si>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</si>
  <si>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</si>
  <si>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</si>
  <si>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</si>
  <si>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</si>
  <si>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</si>
  <si>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</si>
  <si>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</si>
  <si>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</si>
  <si>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</si>
  <si>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</si>
  <si>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</si>
  <si>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</si>
  <si>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</si>
  <si>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</si>
  <si>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</si>
  <si>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</si>
  <si>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</si>
  <si>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</si>
  <si>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</si>
  <si>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</si>
  <si>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</si>
  <si>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</si>
  <si>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</si>
  <si>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</si>
  <si>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</si>
  <si>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</si>
  <si>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</si>
  <si>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</si>
  <si>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</si>
  <si>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</si>
  <si>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</si>
  <si>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</si>
  <si>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</si>
  <si>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</si>
  <si>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</si>
  <si>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</si>
  <si>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</si>
  <si>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</si>
  <si>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</si>
  <si>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</si>
  <si>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</si>
  <si>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</si>
  <si>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</si>
  <si>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</si>
  <si>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</si>
  <si>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</si>
  <si>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</si>
  <si>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</si>
  <si>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</si>
  <si>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</si>
  <si>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</si>
  <si>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</si>
  <si>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</si>
  <si>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</si>
  <si>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</si>
  <si>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</si>
  <si>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</si>
  <si>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</si>
  <si>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</si>
  <si>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</si>
  <si>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</si>
  <si>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</si>
  <si>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</si>
  <si>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</si>
  <si>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</si>
  <si>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</si>
  <si>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</si>
  <si>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</si>
  <si>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</si>
  <si>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</si>
  <si>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</si>
  <si>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</si>
  <si>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</si>
  <si>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</si>
  <si>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</si>
  <si>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</si>
  <si>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</si>
  <si>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</si>
  <si>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</si>
  <si>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</si>
  <si>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</si>
  <si>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</si>
  <si>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</si>
  <si>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</si>
  <si>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</si>
  <si>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</si>
  <si>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</si>
  <si>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</si>
  <si>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</si>
  <si>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</si>
  <si>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</si>
  <si>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</si>
  <si>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</si>
  <si>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</si>
  <si>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</si>
  <si>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</si>
  <si>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</si>
  <si>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</si>
  <si>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</si>
  <si>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</si>
  <si>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</si>
  <si>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</si>
  <si>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</si>
  <si>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</si>
  <si>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</si>
  <si>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</si>
  <si>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</si>
  <si>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</si>
  <si>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</si>
  <si>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</si>
  <si>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</si>
  <si>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</si>
  <si>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</si>
  <si>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</si>
  <si>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</si>
  <si>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</si>
  <si>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</si>
  <si>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</si>
  <si>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</si>
  <si>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</si>
  <si>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</si>
  <si>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</si>
  <si>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</si>
  <si>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</si>
  <si>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</si>
  <si>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</si>
  <si>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</si>
  <si>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</si>
  <si>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</si>
  <si>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</si>
  <si>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</si>
  <si>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</si>
  <si>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</si>
  <si>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</si>
  <si>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</si>
  <si>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</si>
  <si>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</si>
  <si>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</si>
  <si>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</si>
  <si>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</si>
  <si>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</si>
  <si>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</si>
  <si>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</si>
  <si>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</si>
  <si>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</si>
  <si>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</si>
  <si>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</si>
  <si>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</si>
  <si>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</si>
  <si>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</si>
  <si>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</si>
  <si>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</si>
  <si>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</si>
  <si>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</si>
  <si>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</si>
  <si>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</si>
  <si>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</si>
  <si>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</si>
  <si>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</si>
  <si>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</si>
  <si>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</si>
  <si>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</si>
  <si>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</si>
  <si>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</si>
  <si>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</si>
  <si>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</si>
  <si>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</si>
  <si>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</si>
  <si>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</si>
  <si>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</si>
  <si>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</si>
  <si>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</si>
  <si>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</si>
  <si>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</si>
  <si>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</si>
  <si>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</si>
  <si>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</si>
  <si>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</si>
  <si>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</si>
  <si>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</si>
  <si>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</si>
  <si>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</si>
  <si>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</si>
  <si>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</si>
  <si>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</si>
  <si>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</si>
  <si>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</si>
  <si>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</si>
  <si>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</si>
  <si>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</si>
  <si>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</si>
  <si>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</si>
  <si>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</si>
  <si>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</si>
  <si>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</si>
  <si>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</si>
  <si>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</si>
  <si>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</si>
  <si>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</si>
  <si>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</si>
  <si>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</si>
  <si>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</si>
  <si>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</si>
  <si>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</si>
  <si>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</si>
  <si>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</si>
  <si>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</si>
  <si>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</si>
  <si>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</si>
  <si>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</si>
  <si>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</si>
  <si>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</si>
  <si>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</si>
  <si>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</si>
  <si>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</si>
  <si>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</si>
  <si>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</si>
  <si>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</si>
  <si>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</si>
  <si>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</si>
  <si>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</si>
  <si>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</si>
  <si>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</si>
  <si>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</si>
  <si>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</si>
  <si>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</si>
  <si>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</si>
  <si>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</si>
  <si>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</si>
  <si>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</si>
  <si>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</si>
  <si>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</si>
  <si>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</si>
  <si>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</si>
  <si>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</si>
  <si>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</si>
  <si>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</si>
  <si>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</si>
  <si>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</si>
  <si>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</si>
  <si>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</si>
  <si>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</si>
  <si>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</si>
  <si>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</si>
  <si>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</si>
  <si>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</si>
  <si>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</si>
  <si>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</si>
  <si>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</si>
  <si>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</si>
  <si>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</si>
  <si>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</si>
  <si>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</si>
  <si>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</si>
  <si>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</si>
  <si>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</si>
  <si>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</si>
  <si>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</si>
  <si>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</si>
  <si>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</si>
  <si>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</si>
  <si>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</si>
  <si>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</si>
  <si>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</si>
  <si>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</si>
  <si>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</si>
  <si>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</si>
  <si>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</si>
  <si>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</si>
  <si>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</si>
  <si>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</si>
  <si>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</si>
  <si>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</si>
  <si>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</si>
  <si>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</si>
  <si>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</si>
  <si>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</si>
  <si>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</si>
  <si>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</si>
  <si>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</si>
  <si>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</si>
  <si>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</si>
  <si>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</si>
  <si>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</si>
  <si>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</si>
  <si>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</si>
  <si>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</si>
  <si>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</si>
  <si>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</si>
  <si>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</si>
  <si>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</si>
  <si>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</si>
  <si>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</si>
  <si>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</si>
  <si>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</si>
  <si>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</si>
  <si>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</si>
  <si>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</si>
  <si>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</si>
  <si>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</si>
  <si>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</si>
  <si>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</si>
  <si>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</si>
  <si>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</si>
  <si>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</si>
  <si>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</si>
  <si>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</si>
  <si>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</si>
  <si>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</si>
  <si>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</si>
  <si>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</si>
  <si>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</si>
  <si>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</si>
  <si>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</si>
  <si>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</si>
  <si>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</si>
  <si>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</si>
  <si>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</si>
  <si>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</si>
  <si>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</si>
  <si>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</si>
  <si>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</si>
  <si>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</si>
  <si>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</si>
  <si>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</si>
  <si>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</si>
  <si>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</si>
  <si>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</si>
  <si>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</si>
  <si>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</si>
  <si>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</si>
  <si>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</si>
  <si>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</si>
  <si>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</si>
  <si>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</si>
  <si>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</si>
  <si>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</si>
  <si>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</si>
  <si>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</si>
  <si>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</si>
  <si>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</si>
  <si>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</si>
  <si>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</si>
  <si>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</si>
  <si>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</si>
  <si>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</si>
  <si>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</si>
  <si>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</si>
  <si>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</si>
  <si>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</si>
  <si>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</si>
  <si>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</si>
  <si>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</si>
  <si>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</si>
  <si>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</si>
  <si>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</si>
  <si>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</si>
  <si>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</si>
  <si>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</si>
  <si>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</si>
  <si>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</si>
  <si>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</si>
  <si>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</si>
  <si>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</si>
  <si>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</si>
  <si>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</si>
  <si>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</si>
  <si>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</si>
  <si>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</si>
  <si>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</si>
  <si>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</si>
  <si>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</si>
  <si>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</si>
  <si>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</si>
  <si>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</si>
  <si>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</si>
  <si>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</si>
  <si>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</si>
  <si>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</si>
  <si>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</si>
  <si>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</si>
  <si>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</si>
  <si>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</si>
  <si>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</si>
  <si>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</si>
  <si>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</si>
  <si>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</si>
  <si>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</si>
  <si>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</si>
  <si>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</si>
  <si>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</si>
  <si>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</si>
  <si>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</si>
  <si>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</si>
  <si>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</si>
  <si>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</si>
  <si>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</si>
  <si>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</si>
  <si>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</si>
  <si>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</si>
  <si>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</si>
  <si>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</si>
  <si>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</si>
  <si>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</si>
  <si>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</si>
  <si>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</si>
  <si>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</si>
  <si>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</si>
  <si>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</si>
  <si>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</si>
  <si>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</si>
  <si>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</si>
  <si>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</si>
  <si>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</si>
  <si>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</si>
  <si>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</si>
  <si>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</si>
  <si>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</si>
  <si>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</si>
  <si>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</si>
  <si>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</si>
  <si>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</si>
  <si>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</si>
  <si>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</si>
  <si>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</si>
  <si>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</si>
  <si>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</si>
  <si>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</si>
  <si>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</si>
  <si>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</si>
  <si>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</si>
  <si>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</si>
  <si>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</si>
  <si>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</si>
  <si>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</si>
  <si>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</si>
  <si>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</si>
  <si>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</si>
  <si>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</si>
  <si>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</si>
  <si>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</si>
  <si>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</si>
  <si>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</si>
  <si>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</si>
  <si>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</si>
  <si>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</si>
  <si>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</si>
  <si>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</si>
  <si>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</si>
  <si>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</si>
  <si>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</si>
  <si>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</si>
  <si>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</si>
  <si>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</si>
  <si>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</si>
  <si>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</si>
  <si>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</si>
  <si>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</si>
  <si>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</si>
  <si>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</si>
  <si>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</si>
  <si>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</si>
  <si>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</si>
  <si>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</si>
  <si>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</si>
  <si>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</si>
  <si>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</si>
  <si>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</si>
  <si>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</si>
  <si>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</si>
  <si>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</si>
  <si>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</si>
  <si>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</si>
  <si>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</si>
  <si>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</si>
  <si>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</si>
  <si>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</si>
  <si>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</si>
  <si>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</si>
  <si>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</si>
  <si>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</si>
  <si>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</si>
  <si>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</si>
  <si>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</si>
  <si>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</si>
  <si>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</si>
  <si>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</si>
  <si>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</si>
  <si>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</si>
  <si>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</si>
  <si>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</si>
  <si>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</si>
  <si>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</si>
  <si>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</si>
  <si>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</si>
  <si>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</si>
  <si>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</si>
  <si>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</si>
  <si>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</si>
  <si>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</si>
  <si>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</si>
  <si>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</si>
  <si>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</si>
  <si>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</si>
  <si>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</si>
  <si>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</si>
  <si>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</si>
  <si>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</si>
  <si>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</si>
  <si>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</si>
  <si>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</si>
  <si>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</si>
  <si>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</si>
  <si>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</si>
  <si>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</si>
  <si>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</si>
  <si>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</si>
  <si>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</si>
  <si>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</si>
  <si>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</si>
  <si>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</si>
  <si>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</si>
  <si>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</si>
  <si>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</si>
  <si>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</si>
  <si>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</si>
  <si>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</si>
  <si>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</si>
  <si>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</si>
  <si>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</si>
  <si>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</si>
  <si>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</si>
  <si>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</si>
  <si>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</si>
  <si>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</si>
  <si>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</si>
  <si>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</si>
  <si>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</si>
  <si>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</si>
  <si>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</si>
  <si>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</si>
  <si>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</si>
  <si>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</si>
  <si>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</si>
  <si>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</si>
  <si>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</si>
  <si>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</si>
  <si>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</si>
  <si>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</si>
  <si>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</si>
  <si>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</si>
  <si>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</si>
  <si>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</si>
  <si>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</si>
  <si>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</si>
  <si>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</si>
  <si>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</si>
  <si>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</si>
  <si>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</si>
  <si>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</si>
  <si>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</si>
  <si>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</si>
  <si>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</si>
  <si>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</si>
  <si>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</si>
  <si>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</si>
  <si>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</si>
  <si>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</si>
  <si>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</si>
  <si>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</si>
  <si>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</si>
  <si>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</si>
  <si>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</si>
  <si>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</si>
  <si>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</si>
  <si>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</si>
  <si>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</si>
  <si>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</si>
  <si>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</si>
  <si>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</si>
  <si>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</si>
  <si>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</si>
  <si>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</si>
  <si>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</si>
  <si>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</si>
  <si>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</si>
  <si>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</si>
  <si>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</si>
  <si>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</si>
  <si>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</si>
  <si>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</si>
  <si>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</si>
  <si>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</si>
  <si>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</si>
  <si>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</si>
  <si>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</si>
  <si>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</si>
  <si>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</si>
  <si>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</si>
  <si>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</si>
  <si>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</si>
  <si>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</si>
  <si>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</si>
  <si>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</si>
  <si>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</si>
  <si>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</si>
  <si>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</si>
  <si>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</si>
  <si>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</si>
  <si>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</si>
  <si>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</si>
  <si>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</si>
  <si>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</si>
  <si>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</si>
  <si>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</si>
  <si>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</si>
  <si>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</si>
  <si>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</si>
  <si>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</si>
  <si>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</si>
  <si>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</si>
  <si>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</si>
  <si>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</si>
  <si>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</si>
  <si>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</si>
  <si>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</si>
  <si>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</si>
  <si>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</si>
  <si>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</si>
  <si>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</si>
  <si>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</si>
  <si>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</si>
  <si>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</si>
  <si>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</si>
  <si>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</si>
  <si>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</si>
  <si>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</si>
  <si>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</si>
  <si>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</si>
  <si>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</si>
  <si>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</si>
  <si>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</si>
  <si>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</si>
  <si>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</si>
  <si>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</si>
  <si>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</si>
  <si>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</si>
  <si>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</si>
  <si>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</si>
  <si>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</si>
  <si>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</si>
  <si>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</si>
  <si>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</si>
  <si>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</si>
  <si>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</si>
  <si>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</si>
  <si>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</si>
  <si>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</si>
  <si>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</si>
  <si>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</si>
  <si>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</si>
  <si>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</si>
  <si>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</si>
  <si>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</si>
  <si>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</si>
  <si>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</si>
  <si>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</si>
  <si>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</si>
  <si>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</si>
  <si>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</si>
  <si>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</si>
  <si>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</si>
  <si>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</si>
  <si>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</si>
  <si>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</si>
  <si>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</si>
  <si>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</si>
  <si>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</si>
  <si>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</si>
  <si>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</si>
  <si>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</si>
  <si>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</si>
  <si>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</si>
  <si>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</si>
  <si>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</si>
  <si>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</si>
  <si>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</si>
  <si>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</si>
  <si>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</si>
  <si>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</si>
  <si>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</si>
  <si>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</si>
  <si>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</si>
  <si>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</si>
  <si>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</si>
  <si>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</si>
  <si>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</si>
  <si>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</si>
  <si>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</si>
  <si>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</si>
  <si>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</si>
  <si>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</si>
  <si>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</si>
  <si>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</si>
  <si>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</si>
  <si>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</si>
  <si>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</si>
  <si>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</si>
  <si>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</si>
  <si>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</si>
  <si>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</si>
  <si>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</si>
  <si>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</si>
  <si>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</si>
  <si>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</si>
  <si>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</si>
  <si>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</si>
  <si>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</si>
  <si>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</si>
  <si>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</si>
  <si>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</si>
  <si>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</si>
  <si>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</si>
  <si>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</si>
  <si>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</si>
  <si>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</si>
  <si>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</si>
  <si>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</si>
  <si>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</si>
  <si>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</si>
  <si>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</si>
  <si>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</si>
  <si>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</si>
  <si>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</si>
  <si>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</si>
  <si>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</si>
  <si>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</si>
  <si>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</si>
  <si>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</si>
  <si>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</si>
  <si>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</si>
  <si>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</si>
  <si>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</si>
  <si>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</si>
  <si>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</si>
  <si>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</si>
  <si>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</si>
  <si>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</si>
  <si>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</si>
  <si>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</si>
  <si>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</si>
  <si>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</si>
  <si>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</si>
  <si>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</si>
  <si>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</si>
  <si>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</si>
  <si>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</si>
  <si>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</si>
  <si>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</si>
  <si>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</si>
  <si>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</si>
  <si>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</si>
  <si>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</si>
  <si>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</si>
  <si>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</si>
  <si>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</si>
  <si>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</si>
  <si>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</si>
  <si>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</si>
  <si>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</si>
  <si>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</si>
  <si>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</si>
  <si>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</si>
  <si>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</si>
  <si>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</si>
  <si>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</si>
  <si>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</si>
  <si>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</si>
  <si>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</si>
  <si>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</si>
  <si>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</si>
  <si>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</si>
  <si>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</si>
  <si>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</si>
  <si>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</si>
  <si>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</si>
  <si>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</si>
  <si>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</si>
  <si>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</si>
  <si>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</si>
  <si>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</si>
  <si>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</si>
  <si>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</si>
  <si>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</si>
  <si>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</si>
  <si>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</si>
  <si>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</si>
  <si>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</si>
  <si>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</si>
  <si>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</si>
  <si>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</si>
  <si>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</si>
  <si>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</si>
  <si>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</si>
  <si>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</si>
  <si>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</si>
  <si>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</si>
  <si>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</si>
  <si>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</si>
  <si>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</si>
  <si>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</si>
  <si>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</si>
  <si>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</si>
  <si>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</si>
  <si>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</si>
  <si>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</si>
  <si>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</si>
  <si>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</si>
  <si>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</si>
  <si>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</si>
  <si>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</si>
  <si>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</si>
  <si>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</si>
  <si>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</si>
  <si>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</si>
  <si>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</si>
  <si>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</si>
  <si>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</si>
  <si>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</si>
  <si>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</si>
  <si>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</si>
  <si>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</si>
  <si>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</si>
  <si>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</si>
  <si>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</si>
  <si>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</si>
  <si>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</si>
  <si>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</si>
  <si>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</si>
  <si>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</si>
  <si>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</si>
  <si>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</si>
  <si>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</si>
  <si>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</si>
  <si>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</si>
  <si>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</si>
  <si>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</si>
  <si>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</si>
  <si>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</si>
  <si>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</si>
  <si>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</si>
  <si>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</si>
  <si>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</si>
  <si>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</si>
  <si>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</si>
  <si>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</si>
  <si>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</si>
  <si>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</si>
  <si>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</si>
  <si>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</si>
  <si>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</si>
  <si>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</si>
  <si>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</si>
  <si>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</si>
  <si>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</si>
  <si>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</si>
  <si>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</si>
  <si>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</si>
  <si>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</si>
  <si>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</si>
  <si>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</si>
  <si>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</si>
  <si>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</si>
  <si>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</si>
  <si>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</si>
  <si>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</si>
  <si>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</si>
  <si>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</si>
  <si>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</si>
  <si>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</si>
  <si>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</si>
  <si>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</si>
  <si>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</si>
  <si>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</si>
  <si>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</si>
  <si>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</si>
  <si>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</si>
  <si>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</si>
  <si>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</si>
  <si>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</si>
  <si>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</si>
  <si>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</si>
  <si>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</si>
  <si>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</si>
  <si>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</si>
  <si>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</si>
  <si>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</si>
  <si>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</si>
  <si>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</si>
  <si>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</si>
  <si>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</si>
  <si>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</si>
  <si>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</si>
  <si>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</si>
  <si>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</si>
  <si>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</si>
  <si>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</si>
  <si>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</si>
  <si>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</si>
  <si>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</si>
  <si>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</si>
  <si>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</si>
  <si>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</si>
  <si>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</si>
  <si>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</si>
  <si>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</si>
  <si>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</si>
  <si>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</si>
  <si>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</si>
  <si>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</si>
  <si>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</si>
  <si>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</si>
  <si>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</si>
  <si>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</si>
  <si>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</si>
  <si>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</si>
  <si>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</si>
  <si>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</si>
  <si>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</si>
  <si>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</si>
  <si>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</si>
  <si>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</si>
  <si>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</si>
  <si>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</si>
  <si>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</si>
  <si>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</si>
  <si>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</si>
  <si>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</si>
  <si>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</si>
  <si>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</si>
  <si>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</si>
  <si>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</si>
  <si>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</si>
  <si>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</si>
  <si>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</si>
  <si>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</si>
  <si>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</si>
  <si>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</si>
  <si>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</si>
  <si>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</si>
  <si>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</si>
  <si>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</si>
  <si>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</si>
  <si>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</si>
  <si>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</si>
  <si>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</si>
  <si>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</si>
  <si>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</si>
  <si>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</si>
  <si>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</si>
  <si>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</si>
  <si>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</si>
  <si>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</si>
  <si>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</si>
  <si>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</si>
  <si>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</si>
  <si>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</si>
  <si>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</si>
  <si>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</si>
  <si>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</si>
  <si>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</si>
  <si>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</si>
  <si>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</si>
  <si>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</si>
  <si>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</si>
  <si>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</si>
  <si>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</si>
  <si>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</si>
  <si>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</si>
  <si>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</si>
  <si>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</si>
  <si>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</si>
  <si>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</si>
  <si>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</si>
  <si>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</si>
  <si>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</si>
  <si>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</si>
  <si>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</si>
  <si>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</si>
  <si>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</si>
  <si>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</si>
  <si>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</si>
  <si>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</si>
  <si>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</si>
  <si>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</si>
  <si>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</si>
  <si>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</si>
  <si>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</si>
  <si>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</si>
  <si>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</si>
  <si>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</si>
  <si>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</si>
  <si>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</si>
  <si>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</si>
  <si>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</si>
  <si>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</si>
  <si>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</si>
  <si>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</si>
  <si>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</si>
  <si>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</si>
  <si>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</si>
  <si>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</si>
  <si>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</si>
  <si>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</si>
  <si>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</si>
  <si>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</si>
  <si>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</si>
  <si>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</si>
  <si>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</si>
  <si>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</si>
  <si>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</si>
  <si>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</si>
  <si>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</si>
  <si>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</si>
  <si>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</si>
  <si>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</si>
  <si>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</si>
  <si>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</si>
  <si>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</si>
  <si>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</si>
  <si>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</si>
  <si>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</si>
  <si>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</si>
  <si>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</si>
  <si>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</si>
  <si>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</si>
  <si>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</si>
  <si>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</si>
  <si>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</si>
  <si>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</si>
  <si>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</si>
  <si>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</si>
  <si>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</si>
  <si>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</si>
  <si>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</si>
  <si>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</si>
  <si>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</si>
  <si>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</si>
  <si>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</si>
  <si>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</si>
  <si>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</si>
  <si>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</si>
  <si>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</si>
  <si>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</si>
  <si>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</si>
  <si>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</si>
  <si>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</si>
  <si>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</si>
  <si>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</si>
  <si>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</si>
  <si>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</si>
  <si>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</si>
  <si>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</si>
  <si>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</si>
  <si>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</si>
  <si>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</si>
  <si>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</si>
  <si>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</si>
  <si>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</si>
  <si>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</si>
  <si>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</si>
  <si>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</si>
  <si>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</si>
  <si>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</si>
  <si>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</si>
  <si>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</si>
  <si>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</si>
  <si>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</si>
  <si>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</si>
  <si>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</si>
  <si>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</si>
  <si>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</si>
  <si>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</si>
  <si>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</si>
  <si>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</si>
  <si>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</si>
  <si>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</si>
  <si>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</si>
  <si>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</si>
  <si>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</si>
  <si>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</si>
  <si>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</si>
  <si>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</si>
  <si>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</si>
  <si>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</si>
  <si>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</si>
  <si>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</si>
  <si>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</si>
  <si>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</si>
  <si>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</si>
  <si>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</si>
  <si>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</si>
  <si>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</si>
  <si>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</si>
  <si>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</si>
  <si>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</si>
  <si>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</si>
  <si>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</si>
  <si>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</si>
  <si>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</si>
  <si>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</si>
  <si>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</si>
  <si>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</si>
  <si>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</si>
  <si>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</si>
  <si>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</si>
  <si>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</si>
  <si>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</si>
  <si>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</si>
  <si>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</si>
  <si>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</si>
  <si>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</si>
  <si>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</si>
  <si>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</si>
  <si>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</si>
  <si>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</si>
  <si>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</si>
  <si>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</si>
  <si>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</si>
  <si>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</si>
  <si>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</si>
  <si>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</si>
  <si>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</si>
  <si>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</si>
  <si>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</si>
  <si>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</si>
  <si>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</si>
  <si>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</si>
  <si>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</si>
  <si>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</si>
  <si>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</si>
  <si>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</si>
  <si>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</si>
  <si>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</si>
  <si>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</si>
  <si>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</si>
  <si>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</si>
  <si>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</si>
  <si>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</si>
  <si>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</si>
  <si>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</si>
  <si>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</si>
  <si>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</si>
  <si>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</si>
  <si>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</si>
  <si>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</si>
  <si>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</si>
  <si>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</si>
  <si>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</si>
  <si>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</si>
  <si>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</si>
  <si>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</si>
  <si>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</si>
  <si>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</si>
  <si>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</si>
  <si>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</si>
  <si>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</si>
  <si>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</si>
  <si>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</si>
  <si>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</si>
  <si>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</si>
  <si>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</si>
  <si>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</si>
  <si>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</si>
  <si>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</si>
  <si>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</si>
  <si>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</si>
  <si>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</si>
  <si>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</si>
  <si>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</si>
  <si>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</si>
  <si>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</si>
  <si>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</si>
  <si>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</si>
  <si>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</si>
  <si>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</si>
  <si>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</si>
  <si>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</si>
  <si>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</si>
  <si>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</si>
  <si>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</si>
  <si>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</si>
  <si>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</si>
  <si>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</si>
  <si>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</si>
  <si>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</si>
  <si>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</si>
  <si>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</si>
  <si>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</si>
  <si>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</si>
  <si>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</si>
  <si>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</si>
  <si>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</si>
  <si>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</si>
  <si>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</si>
  <si>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</si>
  <si>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</si>
  <si>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</si>
  <si>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</si>
  <si>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</si>
  <si>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</si>
  <si>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</si>
  <si>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</si>
  <si>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</si>
  <si>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</si>
  <si>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</si>
  <si>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</si>
  <si>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</si>
  <si>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</si>
  <si>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</si>
  <si>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</si>
  <si>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</si>
  <si>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</si>
  <si>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</si>
  <si>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</si>
  <si>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</si>
  <si>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</si>
  <si>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</si>
  <si>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</si>
  <si>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</si>
  <si>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</si>
  <si>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</si>
  <si>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</si>
  <si>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</si>
  <si>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</si>
  <si>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</si>
  <si>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</si>
  <si>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</si>
  <si>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</si>
  <si>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</si>
  <si>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</si>
  <si>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</si>
  <si>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</si>
  <si>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</si>
  <si>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</si>
  <si>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</si>
  <si>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</si>
  <si>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</si>
  <si>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</si>
  <si>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</si>
  <si>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</si>
  <si>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</si>
  <si>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</si>
  <si>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</si>
  <si>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</si>
  <si>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</si>
  <si>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</si>
  <si>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</si>
  <si>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</si>
  <si>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</si>
  <si>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</si>
  <si>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</si>
  <si>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</si>
  <si>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</si>
  <si>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</si>
  <si>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</si>
  <si>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</si>
  <si>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</si>
  <si>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</si>
  <si>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</si>
  <si>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</si>
  <si>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</si>
  <si>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</si>
  <si>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</si>
  <si>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</si>
  <si>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</si>
  <si>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</si>
  <si>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</si>
  <si>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</si>
  <si>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</si>
  <si>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</si>
  <si>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</si>
  <si>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</si>
  <si>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</si>
  <si>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</si>
  <si>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</si>
  <si>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</si>
  <si>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</si>
  <si>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</si>
  <si>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</si>
  <si>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</si>
  <si>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</si>
  <si>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</si>
  <si>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</si>
  <si>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</si>
  <si>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</si>
  <si>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</si>
  <si>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</si>
  <si>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</si>
  <si>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</si>
  <si>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</si>
  <si>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</si>
  <si>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</si>
  <si>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</si>
  <si>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</si>
  <si>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</si>
  <si>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</si>
  <si>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</si>
  <si>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</si>
  <si>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</si>
  <si>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</si>
  <si>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</si>
  <si>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</si>
  <si>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</si>
  <si>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</si>
  <si>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</si>
  <si>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</si>
  <si>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</si>
  <si>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</si>
  <si>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</si>
  <si>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</si>
  <si>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</si>
  <si>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</si>
  <si>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</si>
  <si>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</si>
  <si>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</si>
  <si>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</si>
  <si>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</si>
  <si>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</si>
  <si>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</si>
  <si>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</si>
  <si>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</si>
  <si>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</si>
  <si>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</si>
  <si>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</si>
  <si>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</si>
  <si>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</si>
  <si>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</si>
  <si>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</si>
  <si>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</si>
  <si>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</si>
  <si>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</si>
  <si>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</si>
  <si>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</si>
  <si>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</si>
  <si>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</si>
  <si>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</si>
  <si>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</si>
  <si>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</si>
  <si>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</si>
  <si>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</si>
  <si>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</si>
  <si>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</si>
  <si>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</si>
  <si>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</si>
  <si>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</si>
  <si>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</si>
  <si>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</si>
  <si>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</si>
  <si>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</si>
  <si>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</si>
  <si>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</si>
  <si>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</si>
  <si>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</si>
  <si>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</si>
  <si>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</si>
  <si>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</si>
  <si>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</si>
  <si>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</si>
  <si>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</si>
  <si>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</si>
  <si>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</si>
  <si>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</si>
  <si>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</si>
  <si>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</si>
  <si>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</si>
  <si>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</si>
  <si>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</si>
  <si>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</si>
  <si>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</si>
  <si>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</si>
  <si>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</si>
  <si>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</si>
  <si>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</si>
  <si>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</si>
  <si>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</si>
  <si>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</si>
  <si>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</si>
  <si>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</si>
  <si>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</si>
  <si>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</si>
  <si>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</si>
  <si>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</si>
  <si>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</si>
  <si>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</si>
  <si>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</si>
  <si>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</si>
  <si>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</si>
  <si>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</si>
  <si>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</si>
  <si>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</si>
  <si>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</si>
  <si>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</si>
  <si>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</si>
  <si>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</si>
  <si>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</si>
  <si>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</si>
  <si>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</si>
  <si>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</si>
  <si>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</si>
  <si>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</si>
  <si>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</si>
  <si>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</si>
  <si>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</si>
  <si>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</si>
  <si>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</si>
  <si>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</si>
  <si>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</si>
  <si>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</si>
  <si>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</si>
  <si>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</si>
  <si>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</si>
  <si>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</si>
  <si>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</si>
  <si>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</si>
  <si>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</si>
  <si>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</si>
  <si>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</si>
  <si>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</si>
  <si>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</si>
  <si>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</si>
  <si>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</si>
  <si>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</si>
  <si>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</si>
  <si>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</si>
  <si>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</si>
  <si>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</si>
  <si>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</si>
  <si>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</si>
  <si>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</si>
  <si>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</si>
  <si>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</si>
  <si>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</si>
  <si>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</si>
  <si>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</si>
  <si>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</si>
  <si>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</si>
  <si>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</si>
  <si>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</si>
  <si>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</si>
  <si>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</si>
  <si>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</si>
  <si>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</si>
  <si>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</si>
  <si>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</si>
  <si>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</si>
  <si>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</si>
  <si>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</si>
  <si>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</si>
  <si>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</si>
  <si>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</si>
  <si>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</si>
  <si>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</si>
  <si>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</si>
  <si>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</si>
  <si>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</si>
  <si>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</si>
  <si>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</si>
  <si>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</si>
  <si>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</si>
  <si>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</si>
  <si>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</si>
  <si>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</si>
  <si>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</si>
  <si>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</si>
  <si>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</si>
  <si>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</si>
  <si>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</si>
  <si>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</si>
  <si>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</si>
  <si>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</si>
  <si>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</si>
  <si>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</si>
  <si>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</si>
  <si>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</si>
  <si>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</si>
  <si>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</si>
  <si>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</si>
  <si>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</si>
  <si>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</si>
  <si>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</si>
  <si>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</si>
  <si>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</si>
  <si>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</si>
  <si>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</si>
  <si>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</si>
  <si>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</si>
  <si>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</si>
  <si>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</si>
  <si>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</si>
  <si>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</si>
  <si>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</si>
  <si>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</si>
  <si>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</si>
  <si>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</si>
  <si>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</si>
  <si>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</si>
  <si>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</si>
  <si>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</si>
  <si>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</si>
  <si>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</si>
  <si>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</si>
  <si>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</si>
  <si>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</si>
  <si>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</si>
  <si>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</si>
  <si>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</si>
  <si>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</si>
  <si>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</si>
  <si>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</si>
  <si>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</si>
  <si>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</si>
  <si>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</si>
  <si>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</si>
  <si>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</si>
  <si>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</si>
  <si>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</si>
  <si>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</si>
  <si>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</si>
  <si>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</si>
  <si>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</si>
  <si>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</si>
  <si>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</si>
  <si>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</si>
  <si>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</si>
  <si>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</si>
  <si>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</si>
  <si>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</si>
  <si>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</si>
  <si>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</si>
  <si>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</si>
  <si>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</si>
  <si>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</si>
  <si>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</si>
  <si>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</si>
  <si>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</si>
  <si>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</si>
  <si>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</si>
  <si>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</si>
  <si>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</si>
  <si>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</si>
  <si>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</si>
  <si>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</si>
  <si>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</si>
  <si>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</si>
  <si>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</si>
  <si>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</si>
  <si>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</si>
  <si>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</si>
  <si>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</si>
  <si>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</si>
  <si>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</si>
  <si>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</si>
  <si>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</si>
  <si>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</si>
  <si>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</si>
  <si>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</si>
  <si>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</si>
  <si>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</si>
  <si>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</si>
  <si>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</si>
  <si>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</si>
  <si>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</si>
  <si>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</si>
  <si>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</si>
  <si>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</si>
  <si>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</si>
  <si>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</si>
  <si>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</si>
  <si>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</si>
  <si>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</si>
  <si>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</si>
  <si>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</si>
  <si>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</si>
  <si>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</si>
  <si>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</si>
  <si>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</si>
  <si>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</si>
  <si>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</si>
  <si>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</si>
  <si>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</si>
  <si>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</si>
  <si>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</si>
  <si>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</si>
  <si>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</si>
  <si>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</si>
  <si>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</si>
  <si>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</si>
  <si>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</si>
  <si>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</si>
  <si>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</si>
  <si>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</si>
  <si>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</si>
  <si>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</si>
  <si>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</si>
  <si>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</si>
  <si>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</si>
  <si>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</si>
  <si>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</si>
  <si>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</si>
  <si>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</si>
  <si>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</si>
  <si>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</si>
  <si>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</si>
  <si>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</si>
  <si>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</si>
  <si>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</si>
  <si>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</si>
  <si>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</si>
  <si>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</si>
  <si>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</si>
  <si>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</si>
  <si>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</si>
  <si>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</si>
  <si>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</si>
  <si>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</si>
  <si>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</si>
  <si>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</si>
  <si>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</si>
  <si>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</si>
  <si>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</si>
  <si>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</si>
  <si>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</si>
  <si>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</si>
  <si>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</si>
  <si>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</si>
  <si>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</si>
  <si>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</si>
  <si>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</si>
  <si>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</si>
  <si>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</si>
  <si>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</si>
  <si>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</si>
  <si>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</si>
  <si>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</si>
  <si>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</si>
  <si>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</si>
  <si>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</si>
  <si>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</si>
  <si>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</si>
  <si>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</si>
  <si>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</si>
  <si>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</si>
  <si>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</si>
  <si>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</si>
  <si>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</si>
  <si>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</si>
  <si>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</si>
  <si>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</si>
  <si>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</si>
  <si>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</si>
  <si>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</si>
  <si>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</si>
  <si>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</si>
  <si>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</si>
  <si>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</si>
  <si>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</si>
  <si>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</si>
  <si>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</si>
  <si>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</si>
  <si>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</si>
  <si>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</si>
  <si>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</si>
  <si>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</si>
  <si>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</si>
  <si>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</si>
  <si>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</si>
  <si>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</si>
  <si>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</si>
  <si>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</si>
  <si>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</si>
  <si>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</si>
  <si>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</si>
  <si>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</si>
  <si>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</si>
  <si>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</si>
  <si>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</si>
  <si>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</si>
  <si>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</si>
  <si>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</si>
  <si>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</si>
  <si>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</si>
  <si>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</si>
  <si>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</si>
  <si>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</si>
  <si>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</si>
  <si>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</si>
  <si>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</si>
  <si>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</si>
  <si>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</si>
  <si>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</si>
  <si>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</si>
  <si>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</si>
  <si>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</si>
  <si>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</si>
  <si>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</si>
  <si>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</si>
  <si>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</si>
  <si>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</si>
  <si>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</si>
  <si>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</si>
  <si>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</si>
  <si>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</si>
  <si>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</si>
  <si>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</si>
  <si>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</si>
  <si>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</si>
  <si>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</si>
  <si>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</si>
  <si>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</si>
  <si>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</si>
  <si>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</si>
  <si>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</si>
  <si>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</si>
  <si>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</si>
  <si>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</si>
  <si>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</si>
  <si>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</si>
  <si>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</si>
  <si>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</si>
  <si>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</si>
  <si>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</si>
  <si>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</si>
  <si>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</si>
  <si>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</si>
  <si>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</si>
  <si>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</si>
  <si>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</si>
  <si>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</si>
  <si>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</si>
  <si>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</si>
  <si>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</si>
  <si>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</si>
  <si>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</si>
  <si>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</si>
  <si>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</si>
  <si>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</si>
  <si>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</si>
  <si>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</si>
  <si>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</si>
  <si>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</si>
  <si>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</si>
  <si>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</si>
  <si>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</si>
  <si>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</si>
  <si>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</si>
  <si>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</si>
  <si>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</si>
  <si>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</si>
  <si>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</si>
  <si>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</si>
  <si>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</si>
  <si>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</si>
  <si>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</si>
  <si>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</si>
  <si>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</si>
  <si>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</si>
  <si>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</si>
  <si>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</si>
  <si>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</si>
  <si>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</si>
  <si>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</si>
  <si>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</si>
  <si>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</si>
  <si>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</si>
  <si>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</si>
  <si>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</si>
  <si>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</si>
  <si>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</si>
  <si>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</si>
  <si>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</si>
  <si>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</si>
  <si>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</si>
  <si>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</si>
  <si>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</si>
  <si>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</si>
  <si>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</si>
  <si>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</si>
  <si>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</si>
  <si>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</si>
  <si>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</si>
  <si>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</si>
  <si>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</si>
  <si>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</si>
  <si>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</si>
  <si>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</si>
  <si>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</si>
  <si>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</si>
  <si>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</si>
  <si>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</si>
  <si>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</si>
  <si>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</si>
  <si>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</si>
  <si>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</si>
  <si>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</si>
  <si>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</si>
  <si>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</si>
  <si>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</si>
  <si>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</si>
  <si>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</si>
  <si>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</si>
  <si>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</si>
  <si>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</si>
  <si>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</si>
  <si>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</si>
  <si>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</si>
  <si>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</si>
  <si>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</si>
  <si>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</si>
  <si>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</si>
  <si>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</si>
  <si>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</si>
  <si>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</si>
  <si>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</si>
  <si>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</si>
  <si>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</si>
  <si>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</si>
  <si>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</si>
  <si>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</si>
  <si>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</si>
  <si>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</si>
  <si>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</si>
  <si>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</si>
  <si>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</si>
  <si>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</si>
  <si>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</si>
  <si>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</si>
  <si>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</si>
  <si>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</si>
  <si>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</si>
  <si>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</si>
  <si>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</si>
  <si>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</si>
  <si>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</si>
  <si>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</si>
  <si>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</si>
  <si>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</si>
  <si>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</si>
  <si>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</si>
  <si>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</si>
  <si>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</si>
  <si>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</si>
  <si>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</si>
  <si>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</si>
  <si>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</si>
  <si>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</si>
  <si>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</si>
  <si>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</si>
  <si>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</si>
  <si>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</si>
  <si>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</si>
  <si>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</si>
  <si>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</si>
  <si>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</si>
  <si>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</si>
  <si>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</si>
  <si>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</si>
  <si>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</si>
  <si>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</si>
  <si>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</si>
  <si>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</si>
  <si>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</si>
  <si>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</si>
  <si>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</si>
  <si>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</si>
  <si>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</si>
  <si>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</si>
  <si>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</si>
  <si>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</si>
  <si>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</si>
  <si>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</si>
  <si>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</si>
  <si>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</si>
  <si>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</si>
  <si>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</si>
  <si>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</si>
  <si>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</si>
  <si>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</si>
  <si>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</si>
  <si>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</si>
  <si>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</si>
  <si>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</si>
  <si>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</si>
  <si>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</si>
  <si>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</si>
  <si>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</si>
  <si>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</si>
  <si>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</si>
  <si>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</si>
  <si>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</si>
  <si>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</si>
  <si>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</si>
  <si>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</si>
  <si>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</si>
  <si>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</si>
  <si>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</si>
  <si>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</si>
  <si>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</si>
  <si>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</si>
  <si>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</si>
  <si>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</si>
  <si>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</si>
  <si>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</si>
  <si>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</si>
  <si>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</si>
  <si>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</si>
  <si>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</si>
  <si>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</si>
  <si>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</si>
  <si>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</si>
  <si>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</si>
  <si>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</si>
  <si>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</si>
  <si>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</si>
  <si>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</si>
  <si>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</si>
  <si>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</si>
  <si>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</si>
  <si>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</si>
  <si>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</si>
  <si>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</si>
  <si>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</si>
  <si>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</si>
  <si>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</si>
  <si>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</si>
  <si>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</si>
  <si>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</si>
  <si>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</si>
  <si>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</si>
  <si>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</si>
  <si>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</si>
  <si>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</si>
  <si>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</si>
  <si>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</si>
  <si>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</si>
  <si>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</si>
  <si>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</si>
  <si>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</si>
  <si>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</si>
  <si>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</si>
  <si>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</si>
  <si>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</si>
  <si>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</si>
  <si>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</si>
  <si>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</si>
  <si>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</si>
  <si>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</si>
  <si>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</si>
  <si>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</si>
  <si>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</si>
  <si>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</si>
  <si>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</si>
  <si>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</si>
  <si>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</si>
  <si>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</si>
  <si>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</si>
  <si>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</si>
  <si>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</si>
  <si>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</si>
  <si>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</si>
  <si>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</si>
  <si>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</si>
  <si>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</si>
  <si>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</si>
  <si>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</si>
  <si>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</si>
  <si>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</si>
  <si>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</si>
  <si>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</si>
  <si>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</si>
  <si>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</si>
  <si>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</si>
  <si>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</si>
  <si>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</si>
  <si>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</si>
  <si>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</si>
  <si>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</si>
  <si>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</si>
  <si>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</si>
  <si>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</si>
  <si>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</si>
  <si>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</si>
  <si>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</si>
  <si>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</si>
  <si>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</si>
  <si>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</si>
  <si>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</si>
  <si>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</si>
  <si>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</si>
  <si>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</si>
  <si>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</si>
  <si>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</si>
  <si>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</si>
  <si>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</si>
  <si>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</si>
  <si>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</si>
  <si>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</si>
  <si>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</si>
  <si>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</si>
  <si>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</si>
  <si>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</si>
  <si>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</si>
  <si>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</si>
  <si>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</si>
  <si>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</si>
  <si>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</si>
  <si>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</si>
  <si>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</si>
  <si>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</si>
  <si>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</si>
  <si>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</si>
  <si>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</si>
  <si>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</si>
  <si>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</si>
  <si>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</si>
  <si>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</si>
  <si>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</si>
  <si>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</si>
  <si>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</si>
  <si>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</si>
  <si>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</si>
  <si>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</si>
  <si>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</si>
  <si>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</si>
  <si>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</si>
  <si>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</si>
  <si>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</si>
  <si>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</si>
  <si>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</si>
  <si>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</si>
  <si>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</si>
  <si>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</si>
  <si>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</si>
  <si>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</si>
  <si>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</si>
  <si>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</si>
  <si>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</si>
  <si>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</si>
  <si>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</si>
  <si>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</si>
  <si>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</si>
  <si>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</si>
  <si>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</si>
  <si>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</si>
  <si>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</si>
  <si>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</si>
  <si>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</si>
  <si>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</si>
  <si>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</si>
  <si>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</si>
  <si>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</si>
  <si>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</si>
  <si>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</si>
  <si>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</si>
  <si>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</si>
  <si>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</si>
  <si>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</si>
  <si>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</si>
  <si>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</si>
  <si>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</si>
  <si>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</si>
  <si>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</si>
  <si>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</si>
  <si>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</si>
  <si>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</si>
  <si>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</si>
  <si>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</si>
  <si>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</si>
  <si>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</si>
  <si>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</si>
  <si>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</si>
  <si>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</si>
  <si>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</si>
  <si>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</si>
  <si>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</si>
  <si>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</si>
  <si>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</si>
  <si>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</si>
  <si>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</si>
  <si>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</si>
  <si>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</si>
  <si>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</si>
  <si>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</si>
  <si>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</si>
  <si>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</si>
  <si>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</si>
  <si>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</si>
  <si>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</si>
  <si>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</si>
  <si>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</si>
  <si>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</si>
  <si>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</si>
  <si>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</si>
  <si>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</si>
  <si>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</si>
  <si>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</si>
  <si>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</si>
  <si>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</si>
  <si>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</si>
  <si>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</si>
  <si>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</si>
  <si>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</si>
  <si>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</si>
  <si>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</si>
  <si>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</si>
  <si>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</si>
  <si>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</si>
  <si>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</si>
  <si>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</si>
  <si>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</si>
  <si>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</si>
  <si>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</si>
  <si>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</si>
  <si>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</si>
  <si>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</si>
  <si>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</si>
  <si>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</si>
  <si>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</si>
  <si>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</si>
  <si>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</si>
  <si>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</si>
  <si>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</si>
  <si>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</si>
  <si>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</si>
  <si>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</si>
  <si>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</si>
  <si>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</si>
  <si>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</si>
  <si>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</si>
  <si>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</si>
  <si>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</si>
  <si>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</si>
  <si>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</si>
  <si>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</si>
  <si>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</si>
  <si>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</si>
  <si>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</si>
  <si>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</si>
  <si>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</si>
  <si>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</si>
  <si>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</si>
  <si>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</si>
  <si>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</si>
  <si>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</si>
  <si>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</si>
  <si>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</si>
  <si>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</si>
  <si>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</si>
  <si>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</si>
  <si>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</si>
  <si>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</si>
  <si>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</si>
  <si>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</si>
  <si>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</si>
  <si>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</si>
  <si>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</si>
  <si>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</si>
  <si>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</si>
  <si>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</si>
  <si>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</si>
  <si>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</si>
  <si>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</si>
  <si>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</si>
  <si>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</si>
  <si>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</si>
  <si>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</si>
  <si>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</si>
  <si>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</si>
  <si>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</si>
  <si>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</si>
  <si>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</si>
  <si>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</si>
  <si>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</si>
  <si>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</si>
  <si>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</si>
  <si>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</si>
  <si>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</si>
  <si>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</si>
  <si>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</si>
  <si>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</si>
  <si>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</si>
  <si>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</si>
  <si>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</si>
  <si>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</si>
  <si>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</si>
  <si>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</si>
  <si>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</si>
  <si>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</si>
  <si>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</si>
  <si>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</si>
  <si>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</si>
  <si>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</si>
  <si>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</si>
  <si>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</si>
  <si>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</si>
  <si>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</si>
  <si>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</si>
  <si>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</si>
  <si>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</si>
  <si>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</si>
  <si>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</si>
  <si>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</si>
  <si>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</si>
  <si>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</si>
  <si>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</si>
  <si>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</si>
  <si>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</si>
  <si>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</si>
  <si>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</si>
  <si>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</si>
  <si>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</si>
  <si>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</si>
  <si>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</si>
  <si>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</si>
  <si>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</si>
  <si>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</si>
  <si>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</si>
  <si>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</si>
  <si>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</si>
  <si>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</si>
  <si>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</si>
  <si>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</si>
  <si>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</si>
  <si>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</si>
  <si>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</si>
  <si>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</si>
  <si>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</si>
  <si>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</si>
  <si>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</si>
  <si>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</si>
  <si>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</si>
  <si>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</si>
  <si>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</si>
  <si>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</si>
  <si>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</si>
  <si>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</si>
  <si>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</si>
  <si>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</si>
  <si>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</si>
  <si>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</si>
  <si>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</si>
  <si>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</si>
  <si>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</si>
  <si>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</si>
  <si>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</si>
  <si>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</si>
  <si>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</si>
  <si>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</si>
  <si>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</si>
  <si>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</si>
  <si>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</si>
  <si>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</si>
  <si>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</si>
  <si>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</si>
  <si>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</si>
  <si>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</si>
  <si>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</si>
  <si>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</si>
  <si>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</si>
  <si>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</si>
  <si>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</si>
  <si>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</si>
  <si>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</si>
  <si>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</si>
  <si>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</si>
  <si>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</si>
  <si>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</si>
  <si>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</si>
  <si>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</si>
  <si>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</si>
  <si>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</si>
  <si>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</si>
  <si>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</si>
  <si>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</si>
  <si>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</si>
  <si>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</si>
  <si>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</si>
  <si>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</si>
  <si>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</si>
  <si>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</si>
  <si>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</si>
  <si>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</si>
  <si>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</si>
  <si>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</si>
  <si>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</si>
  <si>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</si>
  <si>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</si>
  <si>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</si>
  <si>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</si>
  <si>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</si>
  <si>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</si>
  <si>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</si>
  <si>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</si>
  <si>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</si>
  <si>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</si>
  <si>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</si>
  <si>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</si>
  <si>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</si>
  <si>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</si>
  <si>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</si>
  <si>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</si>
  <si>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</si>
  <si>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</si>
  <si>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</si>
  <si>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</si>
  <si>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</si>
  <si>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</si>
  <si>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</si>
  <si>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</si>
  <si>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</si>
  <si>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</si>
  <si>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</si>
  <si>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</si>
  <si>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</si>
  <si>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</si>
  <si>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</si>
  <si>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</si>
  <si>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</si>
  <si>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</si>
  <si>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</si>
  <si>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</si>
  <si>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</si>
  <si>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</si>
  <si>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</si>
  <si>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</si>
  <si>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</si>
  <si>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</si>
  <si>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</si>
  <si>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</si>
  <si>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</si>
  <si>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</si>
  <si>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</si>
  <si>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</si>
  <si>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</si>
  <si>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</si>
  <si>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</si>
  <si>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</si>
  <si>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</si>
  <si>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</si>
  <si>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</si>
  <si>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</si>
  <si>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</si>
  <si>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</si>
  <si>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</si>
  <si>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</si>
  <si>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</si>
  <si>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</si>
  <si>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</si>
  <si>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</si>
  <si>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</si>
  <si>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</si>
  <si>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</si>
  <si>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</si>
  <si>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</si>
  <si>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</si>
  <si>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</si>
  <si>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</si>
  <si>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</si>
  <si>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</si>
  <si>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</si>
  <si>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</si>
  <si>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</si>
  <si>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</si>
  <si>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</si>
  <si>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</si>
  <si>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</si>
  <si>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</si>
  <si>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</si>
  <si>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</si>
  <si>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</si>
  <si>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</si>
  <si>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</si>
  <si>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</si>
  <si>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</si>
  <si>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</si>
  <si>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</si>
  <si>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</si>
  <si>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</si>
  <si>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</si>
  <si>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</si>
  <si>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</si>
  <si>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</si>
  <si>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</si>
  <si>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</si>
  <si>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</si>
  <si>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</si>
  <si>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</si>
  <si>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</si>
  <si>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</si>
  <si>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</si>
  <si>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</si>
  <si>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</si>
  <si>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</si>
  <si>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</si>
  <si>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</si>
  <si>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</si>
  <si>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</si>
  <si>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</si>
  <si>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</si>
  <si>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</si>
  <si>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</si>
  <si>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</si>
  <si>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</si>
  <si>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</si>
  <si>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</si>
  <si>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</si>
  <si>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</si>
  <si>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</si>
  <si>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</si>
  <si>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</si>
  <si>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</si>
  <si>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</si>
  <si>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</si>
  <si>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</si>
  <si>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</si>
  <si>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</si>
  <si>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</si>
  <si>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</si>
  <si>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</si>
  <si>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</si>
  <si>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</si>
  <si>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</si>
  <si>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</si>
  <si>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</si>
  <si>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</si>
  <si>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</si>
  <si>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</si>
  <si>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</si>
  <si>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</si>
  <si>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</si>
  <si>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</si>
  <si>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</si>
  <si>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</si>
  <si>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</si>
  <si>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</si>
  <si>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</si>
  <si>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</si>
  <si>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</si>
  <si>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</si>
  <si>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</si>
  <si>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</si>
  <si>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</si>
  <si>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</si>
  <si>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</si>
  <si>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</si>
  <si>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</si>
  <si>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</si>
  <si>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</si>
  <si>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</si>
  <si>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</si>
  <si>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</si>
  <si>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</si>
  <si>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</si>
  <si>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</si>
  <si>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</si>
  <si>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</si>
  <si>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</si>
  <si>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</si>
  <si>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</si>
  <si>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</si>
  <si>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</si>
  <si>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</si>
  <si>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</si>
  <si>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</si>
  <si>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</si>
  <si>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</si>
  <si>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</si>
  <si>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</si>
  <si>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</si>
  <si>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</si>
  <si>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</si>
  <si>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</si>
  <si>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</si>
  <si>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</si>
  <si>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</si>
  <si>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</si>
  <si>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</si>
  <si>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</si>
  <si>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</si>
  <si>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</si>
  <si>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</si>
  <si>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</si>
  <si>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</si>
  <si>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</si>
  <si>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</si>
  <si>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</si>
  <si>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</si>
  <si>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</si>
  <si>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</si>
  <si>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</si>
  <si>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</si>
  <si>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</si>
  <si>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</si>
  <si>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</si>
  <si>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</si>
  <si>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</si>
  <si>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</si>
  <si>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</si>
  <si>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</si>
  <si>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</si>
  <si>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</si>
  <si>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</si>
  <si>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</si>
  <si>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</si>
  <si>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</si>
  <si>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</si>
  <si>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</si>
  <si>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</si>
  <si>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</si>
  <si>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</si>
  <si>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</si>
  <si>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</si>
  <si>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</si>
  <si>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</si>
  <si>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</si>
  <si>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</si>
  <si>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</si>
  <si>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</si>
  <si>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</si>
  <si>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</si>
  <si>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</si>
  <si>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</si>
  <si>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</si>
  <si>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</si>
  <si>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</si>
  <si>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</si>
  <si>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</si>
  <si>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</si>
  <si>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</si>
  <si>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</si>
  <si>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</si>
  <si>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</si>
  <si>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</si>
  <si>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</si>
  <si>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</si>
  <si>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</si>
  <si>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</si>
  <si>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</si>
  <si>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</si>
  <si>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</si>
  <si>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</si>
  <si>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</si>
  <si>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</si>
  <si>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</si>
  <si>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</si>
  <si>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</si>
  <si>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</si>
  <si>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</si>
  <si>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</si>
  <si>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</si>
  <si>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</si>
  <si>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</si>
  <si>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</si>
  <si>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</si>
  <si>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</si>
  <si>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</si>
  <si>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</si>
  <si>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</si>
  <si>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</si>
  <si>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</si>
  <si>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</si>
  <si>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</si>
  <si>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</si>
  <si>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</si>
  <si>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</si>
  <si>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</si>
  <si>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</si>
  <si>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</si>
  <si>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</si>
  <si>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</si>
  <si>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</si>
  <si>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</si>
  <si>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</si>
  <si>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</si>
  <si>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</si>
  <si>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</si>
  <si>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</si>
  <si>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</si>
  <si>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</si>
  <si>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</si>
  <si>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</si>
  <si>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</si>
  <si>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</si>
  <si>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</si>
  <si>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</si>
  <si>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</si>
  <si>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</si>
  <si>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</si>
  <si>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</si>
  <si>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</si>
  <si>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</si>
  <si>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</si>
  <si>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</si>
  <si>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</si>
  <si>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</si>
  <si>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</si>
  <si>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</si>
  <si>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</si>
  <si>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</si>
  <si>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</si>
  <si>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</si>
  <si>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</si>
  <si>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</si>
  <si>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</si>
  <si>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</si>
  <si>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</si>
  <si>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</si>
  <si>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</si>
  <si>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</si>
  <si>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</si>
  <si>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</si>
  <si>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</si>
  <si>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</si>
  <si>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</si>
  <si>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</si>
  <si>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</si>
  <si>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</si>
  <si>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</si>
  <si>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</si>
  <si>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</si>
  <si>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</si>
  <si>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</si>
  <si>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</si>
  <si>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</si>
  <si>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</si>
  <si>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</si>
  <si>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</si>
  <si>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</si>
  <si>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</si>
  <si>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</si>
  <si>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</si>
  <si>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</si>
  <si>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</si>
  <si>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</si>
  <si>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</si>
  <si>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</si>
  <si>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</si>
  <si>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</si>
  <si>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</si>
  <si>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</si>
  <si>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</si>
  <si>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</si>
  <si>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</si>
  <si>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</si>
  <si>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</si>
  <si>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</si>
  <si>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</si>
  <si>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</si>
  <si>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</si>
  <si>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</si>
  <si>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</si>
  <si>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</si>
  <si>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</si>
  <si>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</si>
  <si>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</si>
  <si>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</si>
  <si>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</si>
  <si>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</si>
  <si>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</si>
  <si>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</si>
  <si>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</si>
  <si>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</si>
  <si>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</si>
  <si>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</si>
  <si>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</si>
  <si>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</si>
  <si>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</si>
  <si>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</si>
  <si>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</si>
  <si>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</si>
  <si>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</si>
  <si>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</si>
  <si>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</si>
  <si>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</si>
  <si>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</si>
  <si>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</si>
  <si>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</si>
  <si>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</si>
  <si>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</si>
  <si>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</si>
  <si>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</si>
  <si>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</si>
  <si>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</si>
  <si>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</si>
  <si>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</si>
  <si>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</si>
  <si>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</si>
  <si>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</si>
  <si>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</si>
  <si>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</si>
  <si>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</si>
  <si>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</si>
  <si>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</si>
  <si>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</si>
  <si>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</si>
  <si>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</si>
  <si>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</si>
  <si>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</si>
  <si>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</si>
  <si>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</si>
  <si>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</si>
  <si>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</si>
  <si>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</si>
  <si>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</si>
  <si>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</si>
  <si>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</si>
  <si>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</si>
  <si>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</si>
  <si>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</si>
  <si>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</si>
  <si>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</si>
  <si>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</si>
  <si>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</si>
  <si>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</si>
  <si>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</si>
  <si>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</si>
  <si>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</si>
  <si>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</si>
  <si>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</si>
  <si>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</si>
  <si>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</si>
  <si>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</si>
  <si>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</si>
  <si>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</si>
  <si>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</si>
  <si>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</si>
  <si>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</si>
  <si>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</si>
  <si>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</si>
  <si>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</si>
  <si>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</si>
  <si>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</si>
  <si>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</si>
  <si>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</si>
  <si>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</si>
  <si>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</si>
  <si>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</si>
  <si>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</si>
  <si>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</si>
  <si>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</si>
  <si>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</si>
  <si>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</si>
  <si>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</si>
  <si>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</si>
  <si>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</si>
  <si>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</si>
  <si>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</si>
  <si>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</si>
  <si>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</si>
  <si>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</si>
  <si>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</si>
  <si>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</si>
  <si>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</si>
  <si>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</si>
  <si>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</si>
  <si>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</si>
  <si>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</si>
  <si>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</si>
  <si>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</si>
  <si>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</si>
  <si>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</si>
  <si>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</si>
  <si>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</si>
  <si>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</si>
  <si>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</si>
  <si>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</si>
  <si>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</si>
  <si>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</si>
  <si>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</si>
  <si>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</si>
  <si>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</si>
  <si>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</si>
  <si>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</si>
  <si>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</si>
  <si>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</si>
  <si>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</si>
  <si>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</si>
  <si>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</si>
  <si>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</si>
  <si>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</si>
  <si>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</si>
  <si>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</si>
  <si>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</si>
  <si>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</si>
  <si>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</si>
  <si>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</si>
  <si>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</si>
  <si>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</si>
  <si>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</si>
  <si>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</si>
  <si>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</si>
  <si>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</si>
  <si>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</si>
  <si>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</si>
  <si>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</si>
  <si>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</si>
  <si>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</si>
  <si>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</si>
  <si>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</si>
  <si>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</si>
  <si>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</si>
  <si>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</si>
  <si>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</si>
  <si>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</si>
  <si>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</si>
  <si>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</si>
  <si>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</si>
  <si>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</si>
  <si>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</si>
  <si>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</si>
  <si>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</si>
  <si>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</si>
  <si>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</si>
  <si>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</si>
  <si>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</si>
  <si>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</si>
  <si>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</si>
  <si>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</si>
  <si>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</si>
  <si>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</si>
  <si>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</si>
  <si>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</si>
  <si>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</si>
  <si>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</si>
  <si>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</si>
  <si>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</si>
  <si>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</si>
  <si>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</si>
  <si>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</si>
  <si>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</si>
  <si>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</si>
  <si>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</si>
  <si>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</si>
  <si>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</si>
  <si>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</si>
  <si>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</si>
  <si>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</si>
  <si>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</si>
  <si>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</si>
  <si>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</si>
  <si>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</si>
  <si>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</si>
  <si>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</si>
  <si>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</si>
  <si>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</si>
  <si>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</si>
  <si>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</si>
  <si>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</si>
  <si>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</si>
  <si>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</si>
  <si>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</si>
  <si>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</si>
  <si>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</si>
  <si>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</si>
  <si>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</si>
  <si>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</si>
  <si>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</si>
  <si>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</si>
  <si>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</si>
  <si>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</si>
  <si>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</si>
  <si>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</si>
  <si>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</si>
  <si>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</si>
  <si>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</si>
  <si>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</si>
  <si>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</si>
  <si>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</si>
  <si>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</si>
  <si>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</si>
  <si>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</si>
  <si>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</si>
  <si>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</si>
  <si>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</si>
  <si>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</si>
  <si>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</si>
  <si>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</si>
  <si>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</si>
  <si>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</si>
  <si>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</si>
  <si>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</si>
  <si>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</si>
  <si>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</si>
  <si>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</si>
  <si>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</si>
  <si>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</si>
  <si>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</si>
  <si>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</si>
  <si>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</si>
  <si>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</si>
  <si>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</si>
  <si>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</si>
  <si>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</si>
  <si>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</si>
  <si>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</si>
  <si>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</si>
  <si>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</si>
  <si>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</si>
  <si>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</si>
  <si>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</si>
  <si>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</si>
  <si>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</si>
  <si>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</si>
  <si>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</si>
  <si>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</si>
  <si>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</si>
  <si>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</si>
  <si>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</si>
  <si>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</si>
  <si>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</si>
  <si>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</si>
  <si>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</si>
  <si>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</si>
  <si>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</si>
  <si>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</si>
  <si>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</si>
  <si>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</si>
  <si>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</si>
  <si>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</si>
  <si>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</si>
  <si>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</si>
  <si>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</si>
  <si>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</si>
  <si>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</si>
  <si>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</si>
  <si>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</si>
  <si>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</si>
  <si>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</si>
  <si>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</si>
  <si>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</si>
  <si>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</si>
  <si>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</si>
  <si>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</si>
  <si>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</si>
  <si>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</si>
  <si>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</si>
  <si>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</si>
  <si>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</si>
  <si>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</si>
  <si>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</si>
  <si>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</si>
  <si>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</si>
  <si>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</si>
  <si>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</si>
  <si>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</si>
  <si>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</si>
  <si>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</si>
  <si>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</si>
  <si>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</si>
  <si>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</si>
  <si>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</si>
  <si>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</si>
  <si>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</si>
  <si>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</si>
  <si>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</si>
  <si>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</si>
  <si>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</si>
  <si>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</si>
  <si>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</si>
  <si>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</si>
  <si>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</si>
  <si>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</si>
  <si>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</si>
  <si>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</si>
  <si>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</si>
  <si>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</si>
  <si>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</si>
  <si>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</si>
  <si>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</si>
  <si>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</si>
  <si>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</si>
  <si>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</si>
  <si>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</si>
  <si>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</si>
  <si>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</si>
  <si>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</si>
  <si>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</si>
  <si>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</si>
  <si>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</si>
  <si>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</si>
  <si>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</si>
  <si>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</si>
  <si>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</si>
  <si>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</si>
  <si>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</si>
  <si>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</si>
  <si>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</si>
  <si>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</si>
  <si>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</si>
  <si>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</si>
  <si>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</si>
  <si>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</si>
  <si>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</si>
  <si>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</si>
  <si>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</si>
  <si>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</si>
  <si>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</si>
  <si>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</si>
  <si>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</si>
  <si>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</si>
  <si>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</si>
  <si>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</si>
  <si>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</si>
  <si>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</si>
  <si>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</si>
  <si>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</si>
  <si>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</si>
  <si>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</si>
  <si>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</si>
  <si>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</si>
  <si>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</si>
  <si>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</si>
  <si>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</si>
  <si>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</si>
  <si>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</si>
  <si>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</si>
  <si>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</si>
  <si>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</si>
  <si>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</si>
  <si>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</si>
  <si>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</si>
  <si>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</si>
  <si>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</si>
  <si>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</si>
  <si>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</si>
  <si>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</si>
  <si>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</si>
  <si>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</si>
  <si>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</si>
  <si>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</si>
  <si>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</si>
  <si>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</si>
  <si>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</si>
  <si>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</si>
  <si>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</si>
  <si>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</si>
  <si>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</si>
  <si>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</si>
  <si>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</si>
  <si>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</si>
  <si>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</si>
  <si>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</si>
  <si>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</si>
  <si>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</si>
  <si>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</si>
  <si>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</si>
  <si>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</si>
  <si>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</si>
  <si>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</si>
  <si>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</si>
  <si>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</si>
  <si>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</si>
  <si>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</si>
  <si>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</si>
  <si>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</si>
  <si>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</si>
  <si>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</si>
  <si>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</si>
  <si>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</si>
  <si>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</si>
  <si>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</si>
  <si>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</si>
  <si>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</si>
  <si>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</si>
  <si>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</si>
  <si>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</si>
  <si>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</si>
  <si>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</si>
  <si>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</si>
  <si>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</si>
  <si>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</si>
  <si>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</si>
  <si>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</si>
  <si>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</si>
  <si>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</si>
  <si>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</si>
  <si>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</si>
  <si>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</si>
  <si>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</si>
  <si>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</si>
  <si>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</si>
  <si>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</si>
  <si>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</si>
  <si>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</si>
  <si>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</si>
  <si>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</si>
  <si>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</si>
  <si>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</si>
  <si>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</si>
  <si>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</si>
  <si>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</si>
  <si>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</si>
  <si>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</si>
  <si>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</si>
  <si>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</si>
  <si>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</si>
  <si>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</si>
  <si>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</si>
  <si>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</si>
  <si>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</si>
  <si>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</si>
  <si>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</si>
  <si>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</si>
  <si>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</si>
  <si>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</si>
  <si>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</si>
  <si>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</si>
  <si>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</si>
  <si>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</si>
  <si>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</si>
  <si>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</si>
  <si>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</si>
  <si>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</si>
  <si>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</si>
  <si>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</si>
  <si>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</si>
  <si>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</si>
  <si>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</si>
  <si>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</si>
  <si>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</si>
  <si>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</si>
  <si>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</si>
  <si>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</si>
  <si>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</si>
  <si>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</si>
  <si>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</si>
  <si>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</si>
  <si>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</si>
  <si>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</si>
  <si>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</si>
  <si>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</si>
  <si>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</si>
  <si>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</si>
  <si>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</si>
  <si>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</si>
  <si>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</si>
  <si>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</si>
  <si>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</si>
  <si>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</si>
  <si>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</si>
  <si>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</si>
  <si>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</si>
  <si>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</si>
  <si>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</si>
  <si>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</si>
  <si>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</si>
  <si>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</si>
  <si>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</si>
  <si>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</si>
  <si>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</si>
  <si>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</si>
  <si>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</si>
  <si>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</si>
  <si>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</si>
  <si>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</si>
  <si>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</si>
  <si>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</si>
  <si>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</si>
  <si>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</si>
  <si>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</si>
  <si>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</si>
  <si>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</si>
  <si>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</si>
  <si>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</si>
  <si>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</si>
  <si>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</si>
  <si>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</si>
  <si>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</si>
  <si>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</si>
  <si>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</si>
  <si>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</si>
  <si>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</si>
  <si>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</si>
  <si>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</si>
  <si>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</si>
  <si>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</si>
  <si>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</si>
  <si>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</si>
  <si>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</si>
  <si>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</si>
  <si>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</si>
  <si>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</si>
  <si>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</si>
  <si>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</si>
  <si>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</si>
  <si>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</si>
  <si>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</si>
  <si>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</si>
  <si>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</si>
  <si>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</si>
  <si>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</si>
  <si>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</si>
  <si>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</si>
  <si>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</si>
  <si>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</si>
  <si>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</si>
  <si>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</si>
  <si>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</si>
  <si>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</si>
  <si>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</si>
  <si>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</si>
  <si>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</si>
  <si>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</si>
  <si>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</si>
  <si>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</si>
  <si>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</si>
  <si>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</si>
  <si>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</si>
  <si>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</si>
  <si>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</si>
  <si>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</si>
  <si>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</si>
  <si>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</si>
  <si>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</si>
  <si>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</si>
  <si>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</si>
  <si>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</si>
  <si>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</si>
  <si>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</si>
  <si>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</si>
  <si>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</si>
  <si>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</si>
  <si>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</si>
  <si>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</si>
  <si>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</si>
  <si>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</si>
  <si>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</si>
  <si>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</si>
  <si>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</si>
  <si>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</si>
  <si>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</si>
  <si>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</si>
  <si>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</si>
  <si>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</si>
  <si>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</si>
  <si>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</si>
  <si>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</si>
  <si>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</si>
  <si>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</si>
  <si>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</si>
  <si>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</si>
  <si>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</si>
  <si>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</si>
  <si>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</si>
  <si>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</si>
  <si>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</si>
  <si>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</si>
  <si>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</si>
  <si>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</si>
  <si>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</si>
  <si>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</si>
  <si>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</si>
  <si>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</si>
  <si>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</si>
  <si>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</si>
  <si>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</si>
  <si>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</si>
  <si>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</si>
  <si>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</si>
  <si>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</si>
  <si>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</si>
  <si>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</si>
  <si>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</si>
  <si>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</si>
  <si>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</si>
  <si>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</si>
  <si>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</si>
  <si>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</si>
  <si>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</si>
  <si>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</si>
  <si>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</si>
  <si>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</si>
  <si>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</si>
  <si>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</si>
  <si>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</si>
  <si>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</si>
  <si>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</si>
  <si>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</si>
  <si>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</si>
  <si>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</si>
  <si>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</si>
  <si>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</si>
  <si>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</si>
  <si>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</si>
  <si>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</si>
  <si>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</si>
  <si>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</si>
  <si>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</si>
  <si>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</si>
  <si>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</si>
  <si>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</si>
  <si>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</si>
  <si>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</si>
  <si>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</si>
  <si>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</si>
  <si>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</si>
  <si>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</si>
  <si>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</si>
  <si>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</si>
  <si>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</si>
  <si>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</si>
  <si>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</si>
  <si>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</si>
  <si>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</si>
  <si>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</si>
  <si>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</si>
  <si>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</si>
  <si>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</si>
  <si>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</si>
  <si>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</si>
  <si>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</si>
  <si>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</si>
  <si>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</si>
  <si>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</si>
  <si>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</si>
  <si>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</si>
  <si>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</si>
  <si>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</si>
  <si>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</si>
  <si>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</si>
  <si>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</si>
  <si>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</si>
  <si>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</si>
  <si>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</si>
  <si>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</si>
  <si>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</si>
  <si>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</si>
  <si>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</si>
  <si>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</si>
  <si>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</si>
  <si>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</si>
  <si>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</si>
  <si>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</si>
  <si>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</si>
  <si>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</si>
  <si>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</si>
  <si>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</si>
  <si>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</si>
  <si>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</si>
  <si>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</si>
  <si>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</si>
  <si>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</si>
  <si>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</si>
  <si>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</si>
  <si>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</si>
  <si>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</si>
  <si>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</si>
  <si>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</si>
  <si>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</si>
  <si>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</si>
  <si>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</si>
  <si>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</si>
  <si>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</si>
  <si>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</si>
  <si>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</si>
  <si>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</si>
  <si>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</si>
  <si>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</si>
  <si>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</si>
  <si>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</si>
  <si>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</si>
  <si>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</si>
  <si>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</si>
  <si>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</si>
  <si>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</si>
  <si>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</si>
  <si>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</si>
  <si>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</si>
  <si>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</si>
  <si>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</si>
  <si>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</si>
  <si>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</si>
  <si>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</si>
  <si>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</si>
  <si>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</si>
  <si>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</si>
  <si>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</si>
  <si>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</si>
  <si>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</si>
  <si>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</si>
  <si>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</si>
  <si>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</si>
  <si>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</si>
  <si>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</si>
  <si>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</si>
  <si>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</si>
  <si>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</si>
  <si>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</si>
  <si>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</si>
  <si>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</si>
  <si>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</si>
  <si>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</si>
  <si>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</si>
  <si>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</si>
  <si>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</si>
  <si>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</si>
  <si>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</si>
  <si>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</si>
  <si>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</si>
  <si>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</si>
  <si>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</si>
  <si>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</si>
  <si>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</si>
  <si>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</si>
  <si>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</si>
  <si>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</si>
  <si>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</si>
  <si>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</si>
  <si>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</si>
  <si>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</si>
  <si>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</si>
  <si>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</si>
  <si>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</si>
  <si>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</si>
  <si>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</si>
  <si>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</si>
  <si>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</si>
  <si>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</si>
  <si>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</si>
  <si>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</si>
  <si>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</si>
  <si>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</si>
  <si>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</si>
  <si>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</si>
  <si>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</si>
  <si>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</si>
  <si>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</si>
  <si>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</si>
  <si>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</si>
  <si>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</si>
  <si>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</si>
  <si>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</si>
  <si>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</si>
  <si>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</si>
  <si>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</si>
  <si>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</si>
  <si>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</si>
  <si>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</si>
  <si>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</si>
  <si>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</si>
  <si>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</si>
  <si>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</si>
  <si>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</si>
  <si>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</si>
  <si>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</si>
  <si>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</si>
  <si>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</si>
  <si>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</si>
  <si>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</si>
  <si>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</si>
  <si>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</si>
  <si>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</si>
  <si>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</si>
  <si>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</si>
  <si>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</si>
  <si>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</si>
  <si>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</si>
  <si>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</si>
  <si>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</si>
  <si>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</si>
  <si>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</si>
  <si>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</si>
  <si>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</si>
  <si>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</si>
  <si>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</si>
  <si>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</si>
  <si>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</si>
  <si>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</si>
  <si>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</si>
  <si>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</si>
  <si>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</si>
  <si>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</si>
  <si>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</si>
  <si>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</si>
  <si>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</si>
  <si>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</si>
  <si>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</si>
  <si>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</si>
  <si>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</si>
  <si>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</si>
  <si>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</si>
  <si>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</si>
  <si>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</si>
  <si>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</si>
  <si>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</si>
  <si>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</si>
  <si>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</si>
  <si>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</si>
  <si>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</si>
  <si>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</si>
  <si>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</si>
  <si>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</si>
  <si>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</si>
  <si>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</si>
  <si>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</si>
  <si>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</si>
  <si>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</si>
  <si>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</si>
  <si>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</si>
  <si>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</si>
  <si>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</si>
  <si>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</si>
  <si>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</si>
  <si>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</si>
  <si>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</si>
  <si>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</si>
  <si>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</si>
  <si>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</si>
  <si>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</si>
  <si>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</si>
  <si>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</si>
  <si>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</si>
  <si>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</si>
  <si>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</si>
  <si>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</si>
  <si>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</si>
  <si>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</si>
  <si>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</si>
  <si>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</si>
  <si>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</si>
  <si>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</si>
  <si>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</si>
  <si>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</si>
  <si>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</si>
  <si>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</si>
  <si>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</si>
  <si>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</si>
  <si>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</si>
  <si>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</si>
  <si>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</si>
  <si>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</si>
  <si>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</si>
  <si>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</si>
  <si>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</si>
  <si>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</si>
  <si>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</si>
  <si>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</si>
  <si>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</si>
  <si>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</si>
  <si>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</si>
  <si>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</si>
  <si>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</si>
  <si>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</si>
  <si>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</si>
  <si>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</si>
  <si>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</si>
  <si>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</si>
  <si>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</si>
  <si>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</si>
  <si>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</si>
  <si>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</si>
  <si>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</si>
  <si>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</si>
  <si>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</si>
  <si>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</si>
  <si>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</si>
  <si>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</si>
  <si>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</si>
  <si>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</si>
  <si>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</si>
  <si>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</si>
  <si>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</si>
  <si>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</si>
  <si>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</si>
  <si>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</si>
  <si>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</si>
  <si>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</si>
  <si>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</si>
  <si>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</si>
  <si>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</si>
  <si>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</si>
  <si>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</si>
  <si>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</si>
  <si>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</si>
  <si>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</si>
  <si>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</si>
  <si>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</si>
  <si>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</si>
  <si>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</si>
  <si>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</si>
  <si>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</si>
  <si>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</si>
  <si>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</si>
  <si>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</si>
  <si>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</si>
  <si>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</si>
  <si>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</si>
  <si>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</si>
  <si>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</si>
  <si>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</si>
  <si>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</si>
  <si>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</si>
  <si>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</si>
  <si>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</si>
  <si>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</si>
  <si>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</si>
  <si>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</si>
  <si>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</si>
  <si>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</si>
  <si>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</si>
  <si>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</si>
  <si>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</si>
  <si>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</si>
  <si>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</si>
  <si>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</si>
  <si>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</si>
  <si>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</si>
  <si>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</si>
  <si>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</si>
  <si>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</si>
  <si>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</si>
  <si>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</si>
  <si>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</si>
  <si>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</si>
  <si>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</si>
  <si>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</si>
  <si>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</si>
  <si>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</si>
  <si>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</si>
  <si>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</si>
  <si>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</si>
  <si>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</si>
  <si>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</si>
  <si>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</si>
  <si>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</si>
  <si>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</si>
  <si>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</si>
  <si>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</si>
  <si>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</si>
  <si>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</si>
  <si>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</si>
  <si>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</si>
  <si>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</si>
  <si>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</si>
  <si>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</si>
  <si>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</si>
  <si>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</si>
  <si>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</si>
  <si>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</si>
  <si>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</si>
  <si>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</si>
  <si>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</si>
  <si>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</si>
  <si>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</si>
  <si>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</si>
  <si>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</si>
  <si>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</si>
  <si>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</si>
  <si>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</si>
  <si>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</si>
  <si>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</si>
  <si>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</si>
  <si>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</si>
  <si>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</si>
  <si>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</si>
  <si>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</si>
  <si>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</si>
  <si>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</si>
  <si>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</si>
  <si>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</si>
  <si>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</si>
  <si>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</si>
  <si>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</si>
  <si>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</si>
  <si>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</si>
  <si>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</si>
  <si>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</si>
  <si>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</si>
  <si>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</si>
  <si>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</si>
  <si>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</si>
  <si>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</si>
  <si>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</si>
  <si>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</si>
  <si>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</si>
  <si>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</si>
  <si>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</si>
  <si>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</si>
  <si>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</si>
  <si>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</si>
  <si>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</si>
  <si>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</si>
  <si>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</si>
  <si>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</si>
  <si>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</si>
  <si>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</si>
  <si>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</si>
  <si>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</si>
  <si>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</si>
  <si>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</si>
  <si>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</si>
  <si>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</si>
  <si>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</si>
  <si>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</si>
  <si>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</si>
  <si>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</si>
  <si>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</si>
  <si>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</si>
  <si>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</si>
  <si>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</si>
  <si>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</si>
  <si>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</si>
  <si>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</si>
  <si>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</si>
  <si>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</si>
  <si>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</si>
  <si>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</si>
  <si>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</si>
  <si>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</si>
  <si>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</si>
  <si>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</si>
  <si>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</si>
  <si>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</si>
  <si>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</si>
  <si>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</si>
  <si>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</si>
  <si>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</si>
  <si>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</si>
  <si>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</si>
  <si>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</si>
  <si>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</si>
  <si>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</si>
  <si>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</si>
  <si>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</si>
  <si>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</si>
  <si>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</si>
  <si>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</si>
  <si>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</si>
  <si>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</si>
  <si>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</si>
  <si>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</si>
  <si>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</si>
  <si>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</si>
  <si>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</si>
  <si>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</si>
  <si>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</si>
  <si>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</si>
  <si>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</si>
  <si>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</si>
  <si>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</si>
  <si>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</si>
  <si>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</si>
  <si>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</si>
  <si>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</si>
  <si>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</si>
  <si>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</si>
  <si>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</si>
  <si>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</si>
  <si>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</si>
  <si>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</si>
  <si>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</si>
  <si>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</si>
  <si>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</si>
  <si>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</si>
  <si>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</si>
  <si>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</si>
  <si>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</si>
  <si>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</si>
  <si>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</si>
  <si>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</si>
  <si>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</si>
  <si>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</si>
  <si>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</si>
  <si>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</si>
  <si>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</si>
  <si>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</si>
  <si>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</si>
  <si>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</si>
  <si>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</si>
  <si>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</si>
  <si>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</si>
  <si>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</si>
  <si>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</si>
  <si>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</si>
  <si>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</si>
  <si>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</si>
  <si>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</si>
  <si>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</si>
  <si>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</si>
  <si>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</si>
  <si>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</si>
  <si>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</si>
  <si>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</si>
  <si>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</si>
  <si>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</si>
  <si>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</si>
  <si>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</si>
  <si>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</si>
  <si>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</si>
  <si>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</si>
  <si>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</si>
  <si>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</si>
  <si>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</si>
  <si>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</si>
  <si>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</si>
  <si>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</si>
  <si>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</si>
  <si>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</si>
  <si>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</si>
  <si>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</si>
  <si>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</si>
  <si>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</si>
  <si>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</si>
  <si>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</si>
  <si>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</si>
  <si>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</si>
  <si>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</si>
  <si>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</si>
  <si>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</si>
  <si>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</si>
  <si>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</si>
  <si>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</si>
  <si>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</si>
  <si>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</si>
  <si>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</si>
  <si>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</si>
  <si>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</si>
  <si>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</si>
  <si>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</si>
  <si>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</si>
  <si>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</si>
  <si>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</si>
  <si>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</si>
  <si>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</si>
  <si>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</si>
  <si>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</si>
  <si>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</si>
  <si>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</si>
  <si>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</si>
  <si>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</si>
  <si>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</si>
  <si>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</si>
  <si>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</si>
  <si>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</si>
  <si>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</si>
  <si>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</si>
  <si>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</si>
  <si>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</si>
  <si>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</si>
  <si>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</si>
  <si>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</si>
  <si>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</si>
  <si>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</si>
  <si>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</si>
  <si>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</si>
  <si>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</si>
  <si>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</si>
  <si>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</si>
  <si>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</si>
  <si>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</si>
  <si>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</si>
  <si>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</si>
  <si>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</si>
  <si>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</si>
  <si>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</si>
  <si>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</si>
  <si>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</si>
  <si>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</si>
  <si>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</si>
  <si>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</si>
  <si>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</si>
  <si>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</si>
  <si>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</si>
  <si>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</si>
  <si>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</si>
  <si>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</si>
  <si>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</si>
  <si>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</si>
  <si>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</si>
  <si>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</si>
  <si>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</si>
  <si>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</si>
  <si>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</si>
  <si>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</si>
  <si>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</si>
  <si>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</si>
  <si>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</si>
  <si>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</si>
  <si>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</si>
  <si>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</si>
  <si>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</si>
  <si>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</si>
  <si>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</si>
  <si>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</si>
  <si>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</si>
  <si>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</si>
  <si>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</si>
  <si>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</si>
  <si>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</si>
  <si>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</si>
  <si>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</si>
  <si>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</si>
  <si>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</si>
  <si>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</si>
  <si>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</si>
  <si>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</si>
  <si>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</si>
  <si>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</si>
  <si>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</si>
  <si>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</si>
  <si>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</si>
  <si>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</si>
  <si>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</si>
  <si>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</si>
  <si>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</si>
  <si>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</si>
  <si>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</si>
  <si>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</si>
  <si>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</si>
  <si>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</si>
  <si>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</si>
  <si>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</si>
  <si>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</si>
  <si>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</si>
  <si>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</si>
  <si>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</si>
  <si>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</si>
  <si>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</si>
  <si>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</si>
  <si>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</si>
  <si>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</si>
  <si>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</si>
  <si>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</si>
  <si>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</si>
  <si>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</si>
  <si>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</si>
  <si>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</si>
  <si>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</si>
  <si>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</si>
  <si>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</si>
  <si>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</si>
  <si>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</si>
  <si>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</si>
  <si>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</si>
  <si>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</si>
  <si>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</si>
  <si>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</si>
  <si>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</si>
  <si>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</si>
  <si>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</si>
  <si>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</si>
  <si>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</si>
  <si>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</si>
  <si>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</si>
  <si>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</si>
  <si>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</si>
  <si>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</si>
  <si>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</si>
  <si>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</si>
  <si>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</si>
  <si>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</si>
  <si>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</si>
  <si>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</si>
  <si>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</si>
  <si>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</si>
  <si>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</si>
  <si>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</si>
  <si>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</si>
  <si>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</si>
  <si>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</si>
  <si>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</si>
  <si>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</si>
  <si>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</si>
  <si>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</si>
  <si>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</si>
  <si>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</si>
  <si>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</si>
  <si>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</si>
  <si>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</si>
  <si>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</si>
  <si>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</si>
  <si>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</si>
  <si>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</si>
  <si>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</si>
  <si>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</si>
  <si>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</si>
  <si>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</si>
  <si>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</si>
  <si>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</si>
  <si>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</si>
  <si>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</si>
  <si>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</si>
  <si>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</si>
  <si>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</si>
  <si>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</si>
  <si>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</si>
  <si>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</si>
  <si>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</si>
  <si>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</si>
  <si>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</si>
  <si>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</si>
  <si>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</si>
  <si>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</si>
  <si>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</si>
  <si>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</si>
  <si>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</si>
  <si>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</si>
  <si>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</si>
  <si>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</si>
  <si>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</si>
  <si>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</si>
  <si>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</si>
  <si>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</si>
  <si>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</si>
  <si>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</si>
  <si>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</si>
  <si>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</si>
  <si>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</si>
  <si>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</si>
  <si>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</si>
  <si>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</si>
  <si>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</si>
  <si>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</si>
  <si>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</si>
  <si>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</si>
  <si>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</si>
  <si>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</si>
  <si>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</si>
  <si>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</si>
  <si>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</si>
  <si>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</si>
  <si>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</si>
  <si>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</si>
  <si>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</si>
  <si>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</si>
  <si>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</si>
  <si>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</si>
  <si>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</si>
  <si>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</si>
  <si>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</si>
  <si>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</si>
  <si>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</si>
  <si>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</si>
  <si>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</si>
  <si>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</si>
  <si>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</si>
  <si>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</si>
  <si>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</si>
  <si>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</si>
  <si>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</si>
  <si>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</si>
  <si>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</si>
  <si>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</si>
  <si>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</si>
  <si>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</si>
  <si>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</si>
  <si>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</si>
  <si>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</si>
  <si>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</si>
  <si>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</si>
  <si>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</si>
  <si>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</si>
  <si>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</si>
  <si>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</si>
  <si>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</si>
  <si>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</si>
  <si>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</si>
  <si>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</si>
  <si>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</si>
  <si>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</si>
  <si>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</si>
  <si>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</si>
  <si>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</si>
  <si>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</si>
  <si>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</si>
  <si>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</si>
  <si>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</si>
  <si>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</si>
  <si>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</si>
  <si>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</si>
  <si>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</si>
  <si>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</si>
  <si>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</si>
  <si>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</si>
  <si>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</si>
  <si>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</si>
  <si>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</si>
  <si>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</si>
  <si>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</si>
  <si>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</si>
  <si>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</si>
  <si>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</si>
  <si>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</si>
  <si>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</si>
  <si>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</si>
  <si>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</si>
  <si>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</si>
  <si>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</si>
  <si>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</si>
  <si>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</si>
  <si>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</si>
  <si>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</si>
  <si>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</si>
  <si>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</si>
  <si>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</si>
  <si>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</si>
  <si>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</si>
  <si>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</si>
  <si>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</si>
  <si>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</si>
  <si>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</si>
  <si>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</si>
  <si>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</si>
  <si>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</si>
  <si>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</si>
  <si>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</si>
  <si>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</si>
  <si>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</si>
  <si>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</si>
  <si>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</si>
  <si>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</si>
  <si>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</si>
  <si>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</si>
  <si>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</si>
  <si>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</si>
  <si>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</si>
  <si>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</si>
  <si>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</si>
  <si>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</si>
  <si>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</si>
  <si>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</si>
  <si>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</si>
  <si>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</si>
  <si>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</si>
  <si>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</si>
  <si>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</si>
  <si>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</si>
  <si>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</si>
  <si>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</si>
  <si>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</si>
  <si>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</si>
  <si>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</si>
  <si>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</si>
  <si>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</si>
  <si>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</si>
  <si>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</si>
  <si>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</si>
  <si>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</si>
  <si>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</si>
  <si>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</si>
  <si>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</si>
  <si>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</si>
  <si>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</si>
  <si>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</si>
  <si>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</si>
  <si>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</si>
  <si>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</si>
  <si>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</si>
  <si>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</si>
  <si>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</si>
  <si>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</si>
  <si>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</si>
  <si>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</si>
  <si>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</si>
  <si>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</si>
  <si>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</si>
  <si>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</si>
  <si>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</si>
  <si>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</si>
  <si>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</si>
  <si>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</si>
  <si>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</si>
  <si>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</si>
  <si>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</si>
  <si>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</si>
  <si>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</si>
  <si>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</si>
  <si>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</si>
  <si>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</si>
  <si>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</si>
  <si>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</si>
  <si>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</si>
  <si>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</si>
  <si>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</si>
  <si>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</si>
  <si>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</si>
  <si>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</si>
  <si>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</si>
  <si>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</si>
  <si>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</si>
  <si>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</si>
  <si>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</si>
  <si>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</si>
  <si>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</si>
  <si>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</si>
  <si>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</si>
  <si>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</si>
  <si>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</si>
  <si>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</si>
  <si>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</si>
  <si>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</si>
  <si>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</si>
  <si>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</si>
  <si>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</si>
  <si>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</si>
  <si>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</si>
  <si>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</si>
  <si>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</si>
  <si>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</si>
  <si>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</si>
  <si>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</si>
  <si>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</si>
  <si>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</si>
  <si>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</si>
  <si>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</si>
  <si>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</si>
  <si>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</si>
  <si>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</si>
  <si>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</si>
  <si>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</si>
  <si>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</si>
  <si>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</si>
  <si>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</si>
  <si>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</si>
  <si>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</si>
  <si>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</si>
  <si>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</si>
  <si>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</si>
  <si>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</si>
  <si>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</si>
  <si>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</si>
  <si>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</si>
  <si>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</si>
  <si>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</si>
  <si>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</si>
  <si>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</si>
  <si>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</si>
  <si>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</si>
  <si>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</si>
  <si>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</si>
  <si>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</si>
  <si>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</si>
  <si>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</si>
  <si>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</si>
  <si>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</si>
  <si>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</si>
  <si>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</si>
  <si>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</si>
  <si>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</si>
  <si>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</si>
  <si>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</si>
  <si>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</si>
  <si>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</si>
  <si>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</si>
  <si>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</si>
  <si>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</si>
  <si>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</si>
  <si>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</si>
  <si>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</si>
  <si>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</si>
  <si>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</si>
  <si>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</si>
  <si>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</si>
  <si>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</si>
  <si>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</si>
  <si>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</si>
  <si>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</si>
  <si>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</si>
  <si>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</si>
  <si>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</si>
  <si>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</si>
  <si>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</si>
  <si>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</si>
  <si>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</si>
  <si>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</si>
  <si>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</si>
  <si>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</si>
  <si>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</si>
  <si>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</si>
  <si>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</si>
  <si>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</si>
  <si>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</si>
  <si>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</si>
  <si>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</si>
  <si>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</si>
  <si>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</si>
  <si>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</si>
  <si>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</si>
  <si>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</si>
  <si>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</si>
  <si>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</si>
  <si>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</si>
  <si>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</si>
  <si>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</si>
  <si>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</si>
  <si>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</si>
  <si>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</si>
  <si>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</si>
  <si>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</si>
  <si>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</si>
  <si>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</si>
  <si>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</si>
  <si>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</si>
  <si>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</si>
  <si>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</si>
  <si>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</si>
  <si>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</si>
  <si>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</si>
  <si>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</si>
  <si>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</si>
  <si>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</si>
  <si>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</si>
  <si>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</si>
  <si>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</si>
  <si>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</si>
  <si>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</si>
  <si>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</si>
  <si>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</si>
  <si>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</si>
  <si>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</si>
  <si>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</si>
  <si>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</si>
  <si>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</si>
  <si>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</si>
  <si>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</si>
  <si>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</si>
  <si>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</si>
  <si>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</si>
  <si>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</si>
  <si>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</si>
  <si>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</si>
  <si>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</si>
  <si>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</si>
  <si>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</si>
  <si>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</si>
  <si>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</si>
  <si>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</si>
  <si>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</si>
  <si>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</si>
  <si>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</si>
  <si>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</si>
  <si>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</si>
  <si>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</si>
  <si>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</si>
  <si>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</si>
  <si>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</si>
  <si>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</si>
  <si>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</si>
  <si>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</si>
  <si>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</si>
  <si>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</si>
  <si>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</si>
  <si>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</si>
  <si>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</si>
  <si>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</si>
  <si>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</si>
  <si>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</si>
  <si>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</si>
  <si>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</si>
  <si>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</si>
  <si>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</si>
  <si>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</si>
  <si>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</si>
  <si>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</si>
  <si>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</si>
  <si>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</si>
  <si>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</si>
  <si>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</si>
  <si>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</si>
  <si>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</si>
  <si>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</si>
  <si>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</si>
  <si>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</si>
  <si>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</si>
  <si>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</si>
  <si>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</si>
  <si>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</si>
  <si>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</si>
  <si>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</si>
  <si>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</si>
  <si>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</si>
  <si>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</si>
  <si>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</si>
  <si>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</si>
  <si>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</si>
  <si>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</si>
  <si>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</si>
  <si>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</si>
  <si>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</si>
  <si>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</si>
  <si>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</si>
  <si>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</si>
  <si>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</si>
  <si>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</si>
  <si>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</si>
  <si>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</si>
  <si>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</si>
  <si>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</si>
  <si>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</si>
  <si>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</si>
  <si>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</si>
  <si>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</si>
  <si>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</si>
  <si>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</si>
  <si>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</si>
  <si>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</si>
  <si>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</si>
  <si>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</si>
  <si>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</si>
  <si>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</si>
  <si>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</si>
  <si>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</si>
  <si>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</si>
  <si>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</si>
  <si>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</si>
  <si>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</si>
  <si>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</si>
  <si>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</si>
  <si>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</si>
  <si>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</si>
  <si>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</si>
  <si>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</si>
  <si>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</si>
  <si>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</si>
  <si>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</si>
  <si>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</si>
  <si>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</si>
  <si>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</si>
  <si>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</si>
  <si>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</si>
  <si>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</si>
  <si>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</si>
  <si>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</si>
  <si>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</si>
  <si>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</si>
  <si>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</si>
  <si>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</si>
  <si>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</si>
  <si>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</si>
  <si>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</si>
  <si>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</si>
  <si>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</si>
  <si>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</si>
  <si>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</si>
  <si>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</si>
  <si>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</si>
  <si>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</si>
  <si>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</si>
  <si>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</si>
  <si>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</si>
  <si>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</si>
  <si>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</si>
  <si>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</si>
  <si>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</si>
  <si>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</si>
  <si>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</si>
  <si>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</si>
  <si>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</si>
  <si>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</si>
  <si>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</si>
  <si>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</si>
  <si>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</si>
  <si>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</si>
  <si>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</si>
  <si>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</si>
  <si>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</si>
  <si>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</si>
  <si>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</si>
  <si>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</si>
  <si>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</si>
  <si>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</si>
  <si>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</si>
  <si>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</si>
  <si>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</si>
  <si>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</si>
  <si>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</si>
  <si>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</si>
  <si>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</si>
  <si>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</si>
  <si>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</si>
  <si>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</si>
  <si>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</si>
  <si>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</si>
  <si>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</si>
  <si>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</si>
  <si>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</si>
  <si>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</si>
  <si>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</si>
  <si>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</si>
  <si>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</si>
  <si>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</si>
  <si>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</si>
  <si>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</si>
  <si>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</si>
  <si>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</si>
  <si>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</si>
  <si>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</si>
  <si>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</si>
  <si>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</si>
  <si>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</si>
  <si>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</si>
  <si>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</si>
  <si>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</si>
  <si>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</si>
  <si>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</si>
  <si>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</si>
  <si>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</si>
  <si>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</si>
  <si>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</si>
  <si>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</si>
  <si>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</si>
  <si>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</si>
  <si>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</si>
  <si>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</si>
  <si>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</si>
  <si>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</si>
  <si>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</si>
  <si>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</si>
  <si>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</si>
  <si>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</si>
  <si>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</si>
  <si>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</si>
  <si>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</si>
  <si>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</si>
  <si>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</si>
  <si>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</si>
  <si>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</si>
  <si>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</si>
  <si>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</si>
  <si>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</si>
  <si>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</si>
  <si>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</si>
  <si>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</si>
  <si>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</si>
  <si>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</si>
  <si>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</si>
  <si>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</si>
  <si>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</si>
  <si>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</si>
  <si>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</si>
  <si>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</si>
  <si>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</si>
  <si>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</si>
  <si>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</si>
  <si>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</si>
  <si>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</si>
  <si>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</si>
  <si>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</si>
  <si>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</si>
  <si>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</si>
  <si>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</si>
  <si>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</si>
  <si>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</si>
  <si>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</si>
  <si>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</si>
  <si>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</si>
  <si>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</si>
  <si>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</si>
  <si>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</si>
  <si>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</si>
  <si>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</si>
  <si>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</si>
  <si>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</si>
  <si>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</si>
  <si>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</si>
  <si>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</si>
  <si>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</si>
  <si>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</si>
  <si>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</si>
  <si>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</si>
  <si>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</si>
  <si>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</si>
  <si>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</si>
  <si>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</si>
  <si>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</si>
  <si>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</si>
  <si>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</si>
  <si>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</si>
  <si>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</si>
  <si>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</si>
  <si>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</si>
  <si>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</si>
  <si>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</si>
  <si>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</si>
  <si>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</si>
  <si>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</si>
  <si>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</si>
  <si>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</si>
  <si>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</si>
  <si>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</si>
  <si>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</si>
  <si>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</si>
  <si>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</si>
  <si>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</si>
  <si>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</si>
  <si>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</si>
  <si>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</si>
  <si>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</si>
  <si>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</si>
  <si>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</si>
  <si>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</si>
  <si>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</si>
  <si>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</si>
  <si>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</si>
  <si>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</si>
  <si>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</si>
  <si>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</si>
  <si>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</si>
  <si>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</si>
  <si>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</si>
  <si>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</si>
  <si>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</si>
  <si>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</si>
  <si>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</si>
  <si>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</si>
  <si>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</si>
  <si>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</si>
  <si>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</si>
  <si>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</si>
  <si>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</si>
  <si>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</si>
  <si>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</si>
  <si>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</si>
  <si>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</si>
  <si>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</si>
  <si>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</si>
  <si>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</si>
  <si>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</si>
  <si>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</si>
  <si>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</si>
  <si>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</si>
  <si>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</si>
  <si>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</si>
  <si>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</si>
  <si>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</si>
  <si>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</si>
  <si>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</si>
  <si>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</si>
  <si>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</si>
  <si>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</si>
  <si>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</si>
  <si>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</si>
  <si>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</si>
  <si>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</si>
  <si>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</si>
  <si>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</si>
  <si>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</si>
  <si>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</si>
  <si>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</si>
  <si>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</si>
  <si>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</si>
  <si>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</si>
  <si>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</si>
  <si>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</si>
  <si>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</si>
  <si>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</si>
  <si>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</si>
  <si>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</si>
  <si>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</si>
  <si>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</si>
  <si>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</si>
  <si>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</si>
  <si>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</si>
  <si>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</si>
  <si>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</si>
  <si>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</si>
  <si>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</si>
  <si>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</si>
  <si>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</si>
  <si>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</si>
  <si>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</si>
  <si>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</si>
  <si>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</si>
  <si>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</si>
  <si>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</si>
  <si>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</si>
  <si>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</si>
  <si>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</si>
  <si>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</si>
  <si>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</si>
  <si>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</si>
  <si>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</si>
  <si>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</si>
  <si>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</si>
  <si>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</si>
  <si>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</si>
  <si>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</si>
  <si>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</si>
  <si>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</si>
  <si>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</si>
  <si>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</si>
  <si>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</si>
  <si>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</si>
  <si>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</si>
  <si>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</si>
  <si>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</si>
  <si>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</si>
  <si>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</si>
  <si>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</si>
  <si>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</si>
  <si>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</si>
  <si>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</si>
  <si>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</si>
  <si>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</si>
  <si>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</si>
  <si>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</si>
  <si>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</si>
  <si>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</si>
  <si>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</si>
  <si>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</si>
  <si>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</si>
  <si>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</si>
  <si>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</si>
  <si>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</si>
  <si>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</si>
  <si>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</si>
  <si>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</si>
  <si>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</si>
  <si>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</si>
  <si>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</si>
  <si>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</si>
  <si>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</si>
  <si>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</si>
  <si>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</si>
  <si>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</si>
  <si>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</si>
  <si>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</si>
  <si>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</si>
  <si>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</si>
  <si>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</si>
  <si>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</si>
  <si>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</si>
  <si>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</si>
  <si>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</si>
  <si>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</si>
  <si>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</si>
  <si>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</si>
  <si>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</si>
  <si>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</si>
  <si>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</si>
  <si>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</si>
  <si>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</si>
  <si>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</si>
  <si>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</si>
  <si>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</si>
  <si>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</si>
  <si>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</si>
  <si>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</si>
  <si>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</si>
  <si>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</si>
  <si>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</si>
  <si>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</si>
  <si>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</si>
  <si>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</si>
  <si>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</si>
  <si>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</si>
  <si>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</si>
  <si>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</si>
  <si>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</si>
  <si>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</si>
  <si>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</si>
  <si>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</si>
  <si>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</si>
  <si>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</si>
  <si>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</si>
  <si>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</si>
  <si>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</si>
  <si>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</si>
  <si>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</si>
  <si>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</si>
  <si>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</si>
  <si>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</si>
  <si>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</si>
  <si>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</si>
  <si>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</si>
  <si>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</si>
  <si>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</si>
  <si>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</si>
  <si>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</si>
  <si>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</si>
  <si>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</si>
  <si>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</si>
  <si>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</si>
  <si>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</si>
  <si>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</si>
  <si>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</si>
  <si>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</si>
  <si>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</si>
  <si>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</si>
  <si>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</si>
  <si>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</si>
  <si>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</si>
  <si>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</si>
  <si>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</si>
  <si>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</si>
  <si>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</si>
  <si>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</si>
  <si>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</si>
  <si>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</si>
  <si>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</si>
  <si>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</si>
  <si>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</si>
  <si>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</si>
  <si>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</si>
  <si>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</si>
  <si>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</si>
  <si>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</si>
  <si>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</si>
  <si>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</si>
  <si>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</si>
  <si>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</si>
  <si>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</si>
  <si>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</si>
  <si>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</si>
  <si>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</si>
  <si>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</si>
  <si>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</si>
  <si>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</si>
  <si>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</si>
  <si>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</si>
  <si>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</si>
  <si>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</si>
  <si>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</si>
  <si>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</si>
  <si>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</si>
  <si>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</si>
  <si>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</si>
  <si>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</si>
  <si>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</si>
  <si>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</si>
  <si>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</si>
  <si>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</si>
  <si>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</si>
  <si>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</si>
  <si>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</si>
  <si>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</si>
  <si>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</si>
  <si>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</si>
  <si>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</si>
  <si>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</si>
  <si>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</si>
  <si>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</si>
  <si>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</si>
  <si>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</si>
  <si>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</si>
  <si>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</si>
  <si>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</si>
  <si>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</si>
  <si>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</si>
  <si>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</si>
  <si>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</si>
  <si>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</si>
  <si>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</si>
  <si>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</si>
  <si>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</si>
  <si>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</si>
  <si>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</si>
  <si>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</si>
  <si>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</si>
  <si>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</si>
  <si>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</si>
  <si>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</si>
  <si>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</si>
  <si>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</si>
  <si>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</si>
  <si>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</si>
  <si>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</si>
  <si>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</si>
  <si>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</si>
  <si>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</si>
  <si>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</si>
  <si>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</si>
  <si>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</si>
  <si>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</si>
  <si>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</si>
  <si>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</si>
  <si>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</si>
  <si>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</si>
  <si>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</si>
  <si>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</si>
  <si>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</si>
  <si>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</si>
  <si>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</si>
  <si>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</si>
  <si>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</si>
  <si>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</si>
  <si>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</si>
  <si>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</si>
  <si>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</si>
  <si>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</si>
  <si>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</si>
  <si>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</si>
  <si>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</si>
  <si>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</si>
  <si>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</si>
  <si>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</si>
  <si>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</si>
  <si>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</si>
  <si>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</si>
  <si>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</si>
  <si>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</si>
  <si>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</si>
  <si>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</si>
  <si>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</si>
  <si>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</si>
  <si>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</si>
  <si>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</si>
  <si>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</si>
  <si>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</si>
  <si>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</si>
  <si>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</si>
  <si>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</si>
  <si>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</si>
  <si>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</si>
  <si>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</si>
  <si>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</si>
  <si>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</si>
  <si>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</si>
  <si>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</si>
  <si>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</si>
  <si>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</si>
  <si>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</si>
  <si>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</si>
  <si>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</si>
  <si>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</si>
  <si>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</si>
  <si>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</si>
  <si>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</si>
  <si>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</si>
  <si>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</si>
  <si>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</si>
  <si>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</si>
  <si>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</si>
  <si>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</si>
  <si>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</si>
  <si>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</si>
  <si>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</si>
  <si>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</si>
  <si>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</si>
  <si>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</si>
  <si>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</si>
  <si>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</si>
  <si>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</si>
  <si>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</si>
  <si>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</si>
  <si>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</si>
  <si>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</si>
  <si>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</si>
  <si>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</si>
  <si>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</si>
  <si>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</si>
  <si>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</si>
  <si>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</si>
  <si>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</si>
  <si>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</si>
  <si>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</si>
  <si>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</si>
  <si>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</si>
  <si>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</si>
  <si>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</si>
  <si>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</si>
  <si>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</si>
  <si>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</si>
  <si>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</si>
  <si>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</si>
  <si>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</si>
  <si>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</si>
  <si>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</si>
  <si>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</si>
  <si>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</si>
  <si>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</si>
  <si>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</si>
  <si>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</si>
  <si>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</si>
  <si>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</si>
  <si>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</si>
  <si>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</si>
  <si>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</si>
  <si>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</si>
  <si>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</si>
  <si>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</si>
  <si>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</si>
  <si>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</si>
  <si>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</si>
  <si>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</si>
  <si>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</si>
  <si>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</si>
  <si>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</si>
  <si>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</si>
  <si>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</si>
  <si>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</si>
  <si>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</si>
  <si>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</si>
  <si>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</si>
  <si>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</si>
  <si>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</si>
  <si>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</si>
  <si>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</si>
  <si>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</si>
  <si>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</si>
  <si>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</si>
  <si>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</si>
  <si>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</si>
  <si>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</si>
  <si>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</si>
  <si>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</si>
  <si>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</si>
  <si>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</si>
  <si>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</si>
  <si>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</si>
  <si>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</si>
  <si>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</si>
  <si>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</si>
  <si>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</si>
  <si>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</si>
  <si>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</si>
  <si>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</si>
  <si>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</si>
  <si>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</si>
  <si>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</si>
  <si>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</si>
  <si>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</si>
  <si>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</si>
  <si>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</si>
  <si>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</si>
  <si>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</si>
  <si>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</si>
  <si>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</si>
  <si>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</si>
  <si>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</si>
  <si>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</si>
  <si>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</si>
  <si>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</si>
  <si>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</si>
  <si>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</si>
  <si>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</si>
  <si>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</si>
  <si>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</si>
  <si>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</si>
  <si>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</si>
  <si>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</si>
  <si>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</si>
  <si>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</si>
  <si>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</si>
  <si>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</si>
  <si>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</si>
  <si>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</si>
  <si>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</si>
  <si>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</si>
  <si>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</si>
  <si>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</si>
  <si>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</si>
  <si>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</si>
  <si>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</si>
  <si>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</si>
  <si>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</si>
  <si>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</si>
  <si>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</si>
  <si>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</si>
  <si>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</si>
  <si>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</si>
  <si>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</si>
  <si>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</si>
  <si>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</si>
  <si>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</si>
  <si>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</si>
  <si>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</si>
  <si>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</si>
  <si>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</si>
  <si>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</si>
  <si>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</si>
  <si>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</si>
  <si>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</si>
  <si>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</si>
  <si>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</si>
  <si>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</si>
  <si>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</si>
  <si>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</si>
  <si>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</si>
  <si>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</si>
  <si>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</si>
  <si>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</si>
  <si>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</si>
  <si>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</si>
  <si>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</si>
  <si>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</si>
  <si>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</si>
  <si>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</si>
  <si>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</si>
  <si>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</si>
  <si>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</si>
  <si>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</si>
  <si>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</si>
  <si>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</si>
  <si>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</si>
  <si>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</si>
  <si>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</si>
  <si>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</si>
  <si>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</si>
  <si>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</si>
  <si>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</si>
  <si>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</si>
  <si>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</si>
  <si>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</si>
  <si>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</si>
  <si>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</si>
  <si>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</si>
  <si>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</si>
  <si>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</si>
  <si>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</si>
  <si>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</si>
  <si>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</si>
  <si>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</si>
  <si>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</si>
  <si>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</si>
  <si>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</si>
  <si>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</si>
  <si>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</si>
  <si>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</si>
  <si>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</si>
  <si>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</si>
  <si>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</si>
  <si>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</si>
  <si>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</si>
  <si>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</si>
  <si>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</si>
  <si>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</si>
  <si>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</si>
  <si>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</si>
  <si>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</si>
  <si>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</si>
  <si>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</si>
  <si>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</si>
  <si>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</si>
  <si>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</si>
  <si>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</si>
  <si>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</si>
  <si>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</si>
  <si>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</si>
  <si>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</si>
  <si>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</si>
  <si>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</si>
  <si>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</si>
  <si>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</si>
  <si>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</si>
  <si>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</si>
  <si>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</si>
  <si>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</si>
  <si>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</si>
  <si>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</si>
  <si>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</si>
  <si>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</si>
  <si>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</si>
  <si>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</si>
  <si>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</si>
  <si>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</si>
  <si>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</si>
  <si>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</si>
  <si>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</si>
  <si>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</si>
  <si>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</si>
  <si>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</si>
  <si>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</si>
  <si>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</si>
  <si>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</si>
  <si>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</si>
  <si>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</si>
  <si>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</si>
  <si>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</si>
  <si>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</si>
  <si>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</si>
  <si>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</si>
  <si>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</si>
  <si>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</si>
  <si>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</si>
  <si>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</si>
  <si>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</si>
  <si>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</si>
  <si>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</si>
  <si>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</si>
  <si>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</si>
  <si>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</si>
  <si>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</si>
  <si>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</si>
  <si>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</si>
  <si>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</si>
  <si>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</si>
  <si>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</si>
  <si>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</si>
  <si>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</si>
  <si>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</si>
  <si>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</si>
  <si>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</si>
  <si>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</si>
  <si>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</si>
  <si>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</si>
  <si>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</si>
  <si>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</si>
  <si>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</si>
  <si>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</si>
  <si>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</si>
  <si>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</si>
  <si>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</si>
  <si>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</si>
  <si>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</si>
  <si>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</si>
  <si>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</si>
  <si>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</si>
  <si>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</si>
  <si>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</si>
  <si>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</si>
  <si>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</si>
  <si>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</si>
  <si>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</si>
  <si>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</si>
  <si>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</si>
  <si>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</si>
  <si>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</si>
  <si>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</si>
  <si>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</si>
  <si>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</si>
  <si>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</si>
  <si>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</si>
  <si>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</si>
  <si>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</si>
  <si>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</si>
  <si>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</si>
  <si>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</si>
  <si>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</si>
  <si>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</si>
  <si>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</si>
  <si>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</si>
  <si>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</si>
  <si>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</si>
  <si>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</si>
  <si>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</si>
  <si>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</si>
  <si>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</si>
  <si>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</si>
  <si>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</si>
  <si>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</si>
  <si>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</si>
  <si>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</si>
  <si>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</si>
  <si>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</si>
  <si>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</si>
  <si>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</si>
  <si>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</si>
  <si>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</si>
  <si>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</si>
  <si>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</si>
  <si>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</si>
  <si>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</si>
  <si>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</si>
  <si>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</si>
  <si>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</si>
  <si>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</si>
  <si>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</si>
  <si>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</si>
  <si>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</si>
  <si>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</si>
  <si>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</si>
  <si>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</si>
  <si>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</si>
  <si>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</si>
  <si>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</si>
  <si>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</si>
  <si>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</si>
  <si>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</si>
  <si>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</si>
  <si>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</si>
  <si>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</si>
  <si>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</si>
  <si>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</si>
  <si>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</si>
  <si>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</si>
  <si>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</si>
  <si>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</si>
  <si>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</si>
  <si>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</si>
  <si>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</si>
  <si>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</si>
  <si>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</si>
  <si>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</si>
  <si>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</si>
  <si>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</si>
  <si>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</si>
  <si>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</si>
  <si>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</si>
  <si>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</si>
  <si>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</si>
  <si>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</si>
  <si>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</si>
  <si>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</si>
  <si>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</si>
  <si>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</si>
  <si>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</si>
  <si>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</si>
  <si>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</si>
  <si>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</si>
  <si>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</si>
  <si>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</si>
  <si>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</si>
  <si>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</si>
  <si>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</si>
  <si>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</si>
  <si>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</si>
  <si>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</si>
  <si>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</si>
  <si>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</si>
  <si>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</si>
  <si>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</si>
  <si>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</si>
  <si>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</si>
  <si>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</si>
  <si>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</si>
  <si>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</si>
  <si>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</si>
  <si>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</si>
  <si>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</si>
  <si>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</si>
  <si>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</si>
  <si>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</si>
  <si>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</si>
  <si>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</si>
  <si>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</si>
  <si>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</si>
  <si>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</si>
  <si>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</si>
  <si>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</si>
  <si>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</si>
  <si>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</si>
  <si>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</si>
  <si>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</si>
  <si>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</si>
  <si>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</si>
  <si>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</si>
  <si>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</si>
  <si>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</si>
  <si>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</si>
  <si>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</si>
  <si>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</si>
  <si>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</si>
  <si>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</si>
  <si>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</si>
  <si>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</si>
  <si>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</si>
  <si>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</si>
  <si>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</si>
  <si>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</si>
  <si>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</si>
  <si>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</si>
  <si>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</si>
  <si>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</si>
  <si>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</si>
  <si>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</si>
  <si>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</si>
  <si>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</si>
  <si>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</si>
  <si>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</si>
  <si>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</si>
  <si>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</si>
  <si>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</si>
  <si>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</si>
  <si>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</si>
  <si>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</si>
  <si>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</si>
  <si>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</si>
  <si>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</si>
  <si>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</si>
  <si>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</si>
  <si>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</si>
  <si>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</si>
  <si>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</si>
  <si>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</si>
  <si>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</si>
  <si>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</si>
  <si>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</si>
  <si>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</si>
  <si>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</si>
  <si>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</si>
  <si>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</si>
  <si>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</si>
  <si>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</si>
  <si>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</si>
  <si>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</si>
  <si>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</si>
  <si>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</si>
  <si>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</si>
  <si>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</si>
  <si>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</si>
  <si>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</si>
  <si>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</si>
  <si>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</si>
  <si>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</si>
  <si>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</si>
  <si>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</si>
  <si>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</si>
  <si>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</si>
  <si>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</si>
  <si>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</si>
  <si>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</si>
  <si>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</si>
  <si>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</si>
  <si>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</si>
  <si>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</si>
  <si>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</si>
  <si>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</si>
  <si>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</si>
  <si>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</si>
  <si>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</si>
  <si>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</si>
  <si>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</si>
  <si>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</si>
  <si>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</si>
  <si>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</si>
  <si>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</si>
  <si>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</si>
  <si>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</si>
  <si>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</si>
  <si>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</si>
  <si>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</si>
  <si>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</si>
  <si>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</si>
  <si>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</si>
  <si>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</si>
  <si>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</si>
  <si>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</si>
  <si>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</si>
  <si>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</si>
  <si>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</si>
  <si>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</si>
  <si>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</si>
  <si>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</si>
  <si>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</si>
  <si>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</si>
  <si>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</si>
  <si>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</si>
  <si>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</si>
  <si>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</si>
  <si>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</si>
  <si>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</si>
  <si>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</si>
  <si>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</si>
  <si>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</si>
  <si>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</si>
  <si>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</si>
  <si>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</si>
  <si>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</si>
  <si>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</si>
  <si>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</si>
  <si>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</si>
  <si>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</si>
  <si>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</si>
  <si>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</si>
  <si>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</si>
  <si>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</si>
  <si>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</si>
  <si>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</si>
  <si>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</si>
  <si>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</si>
  <si>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</si>
  <si>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</si>
  <si>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</si>
  <si>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</si>
  <si>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</si>
  <si>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</si>
  <si>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</si>
  <si>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</si>
  <si>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</si>
  <si>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</si>
  <si>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</si>
  <si>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</si>
  <si>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</si>
  <si>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</si>
  <si>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</si>
  <si>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</si>
  <si>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</si>
  <si>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</si>
  <si>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</si>
  <si>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</si>
  <si>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</si>
  <si>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</si>
  <si>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</si>
  <si>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</si>
  <si>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</si>
  <si>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</si>
  <si>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</si>
  <si>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</si>
  <si>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</si>
  <si>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</si>
  <si>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</si>
  <si>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</si>
  <si>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</si>
  <si>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</si>
  <si>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</si>
  <si>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</si>
  <si>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</si>
  <si>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</si>
  <si>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</si>
  <si>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</si>
  <si>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</si>
  <si>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</si>
  <si>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</si>
  <si>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</si>
  <si>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</si>
  <si>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</si>
  <si>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</si>
  <si>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</si>
  <si>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</si>
  <si>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</si>
  <si>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</si>
  <si>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</si>
  <si>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</si>
  <si>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</si>
  <si>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</si>
  <si>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</si>
  <si>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</si>
  <si>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</si>
  <si>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</si>
  <si>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</si>
  <si>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</si>
  <si>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</si>
  <si>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</si>
  <si>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</si>
  <si>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</si>
  <si>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</si>
  <si>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</si>
  <si>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</si>
  <si>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</si>
  <si>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</si>
  <si>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</si>
  <si>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</si>
  <si>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</si>
  <si>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</si>
  <si>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</si>
  <si>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</si>
  <si>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</si>
  <si>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</si>
  <si>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</si>
  <si>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</si>
  <si>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</si>
  <si>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</si>
  <si>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</si>
  <si>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</si>
  <si>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</si>
  <si>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</si>
  <si>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</si>
  <si>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</si>
  <si>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</si>
  <si>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</si>
  <si>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</si>
  <si>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</si>
  <si>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</si>
  <si>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</si>
  <si>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</si>
  <si>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</si>
  <si>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</si>
  <si>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</si>
  <si>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</si>
  <si>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</si>
  <si>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</si>
  <si>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</si>
  <si>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</si>
  <si>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</si>
  <si>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</si>
  <si>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</si>
  <si>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</si>
  <si>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</si>
  <si>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</si>
  <si>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</si>
  <si>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</si>
  <si>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</si>
  <si>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</si>
  <si>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</si>
  <si>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</si>
  <si>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</si>
  <si>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</si>
  <si>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</si>
  <si>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</si>
  <si>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</si>
  <si>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</si>
  <si>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</si>
  <si>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</si>
  <si>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</si>
  <si>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</si>
  <si>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</si>
  <si>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</si>
  <si>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</si>
  <si>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</si>
  <si>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</si>
  <si>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</si>
  <si>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</si>
  <si>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</si>
  <si>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</si>
  <si>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</si>
  <si>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</si>
  <si>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</si>
  <si>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</si>
  <si>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</si>
  <si>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</si>
  <si>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</si>
  <si>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</si>
  <si>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</si>
  <si>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</si>
  <si>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</si>
  <si>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</si>
  <si>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</si>
  <si>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</si>
  <si>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</si>
  <si>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</si>
  <si>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</si>
  <si>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</si>
  <si>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</si>
  <si>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</si>
  <si>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</si>
  <si>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</si>
  <si>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</si>
  <si>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</si>
  <si>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</si>
  <si>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</si>
  <si>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</si>
  <si>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</si>
  <si>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</si>
  <si>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</si>
  <si>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</si>
  <si>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</si>
  <si>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</si>
  <si>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</si>
  <si>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</si>
  <si>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</si>
  <si>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</si>
  <si>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</si>
  <si>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</si>
  <si>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</si>
  <si>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</si>
  <si>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</si>
  <si>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</si>
  <si>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</si>
  <si>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</si>
  <si>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</si>
  <si>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</si>
  <si>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</si>
  <si>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</si>
  <si>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</si>
  <si>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</si>
  <si>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</si>
  <si>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</si>
  <si>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</si>
  <si>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</si>
  <si>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</si>
  <si>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</si>
  <si>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</si>
  <si>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</si>
  <si>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</si>
  <si>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</si>
  <si>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</si>
  <si>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</si>
  <si>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</si>
  <si>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</si>
  <si>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</si>
  <si>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</si>
  <si>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</si>
  <si>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</si>
  <si>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</si>
  <si>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</si>
  <si>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</si>
  <si>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</si>
  <si>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</si>
  <si>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</si>
  <si>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</si>
  <si>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</si>
  <si>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</si>
  <si>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</si>
  <si>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</si>
  <si>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</si>
  <si>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</si>
  <si>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</si>
  <si>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</si>
  <si>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</si>
  <si>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</si>
  <si>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</si>
  <si>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</si>
  <si>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</si>
  <si>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</si>
  <si>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</si>
  <si>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</si>
  <si>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</si>
  <si>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</si>
  <si>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</si>
  <si>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</si>
  <si>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</si>
  <si>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</si>
  <si>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</si>
  <si>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</si>
  <si>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</si>
  <si>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</si>
  <si>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</si>
  <si>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</si>
  <si>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</si>
  <si>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</si>
  <si>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</si>
  <si>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</si>
  <si>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</si>
  <si>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</si>
  <si>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</si>
  <si>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</si>
  <si>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</si>
  <si>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</si>
  <si>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</si>
  <si>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</si>
  <si>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</si>
  <si>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</si>
  <si>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</si>
  <si>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</si>
  <si>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</si>
  <si>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</si>
  <si>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</si>
  <si>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</si>
  <si>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</si>
  <si>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</si>
  <si>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</si>
  <si>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</si>
  <si>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</si>
  <si>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</si>
  <si>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</si>
  <si>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</si>
  <si>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</si>
  <si>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</si>
  <si>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</si>
  <si>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</si>
  <si>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</si>
  <si>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</si>
  <si>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</si>
  <si>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</si>
  <si>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</si>
  <si>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</si>
  <si>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</si>
  <si>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</si>
  <si>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</si>
  <si>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</si>
  <si>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</si>
  <si>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</si>
  <si>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</si>
  <si>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</si>
  <si>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</si>
  <si>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</si>
  <si>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</si>
  <si>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</si>
  <si>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</si>
  <si>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</si>
  <si>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</si>
  <si>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</si>
  <si>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</si>
  <si>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</si>
  <si>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</si>
  <si>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</si>
  <si>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</si>
  <si>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</si>
  <si>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</si>
  <si>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</si>
  <si>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</si>
  <si>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</si>
  <si>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</si>
  <si>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</si>
  <si>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</si>
  <si>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</si>
  <si>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</si>
  <si>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</si>
  <si>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</si>
  <si>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</si>
  <si>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</si>
  <si>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</si>
  <si>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</si>
  <si>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</si>
  <si>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</si>
  <si>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</si>
  <si>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</si>
  <si>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</si>
  <si>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</si>
  <si>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</si>
  <si>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</si>
  <si>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</si>
  <si>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</si>
  <si>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</si>
  <si>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</si>
  <si>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</si>
  <si>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</si>
  <si>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</si>
  <si>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</si>
  <si>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</si>
  <si>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</si>
  <si>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</si>
  <si>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</si>
  <si>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</si>
  <si>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</si>
  <si>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</si>
  <si>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</si>
  <si>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</si>
  <si>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</si>
  <si>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</si>
  <si>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</si>
  <si>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</si>
  <si>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</si>
  <si>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</si>
  <si>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</si>
  <si>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</si>
  <si>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</si>
  <si>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</si>
  <si>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</si>
  <si>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</si>
  <si>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</si>
  <si>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</si>
  <si>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</si>
  <si>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</si>
  <si>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</si>
  <si>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</si>
  <si>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</si>
  <si>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</si>
  <si>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</si>
  <si>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</si>
  <si>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</si>
  <si>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</si>
  <si>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</si>
  <si>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</si>
  <si>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</si>
  <si>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</si>
  <si>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</si>
  <si>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</si>
  <si>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</si>
  <si>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</si>
  <si>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</si>
  <si>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</si>
  <si>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</si>
  <si>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</si>
  <si>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</si>
  <si>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</si>
  <si>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</si>
  <si>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</si>
  <si>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</si>
  <si>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</si>
  <si>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</si>
  <si>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</si>
  <si>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</si>
  <si>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</si>
  <si>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</si>
  <si>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</si>
  <si>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</si>
  <si>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</si>
  <si>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</si>
  <si>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</si>
  <si>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</si>
  <si>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</si>
  <si>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</si>
  <si>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</si>
  <si>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</si>
  <si>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</si>
  <si>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</si>
  <si>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</si>
  <si>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</si>
  <si>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</si>
  <si>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</si>
  <si>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</si>
  <si>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</si>
  <si>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</si>
  <si>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</si>
  <si>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</si>
  <si>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</si>
  <si>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</si>
  <si>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</si>
  <si>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</si>
  <si>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</si>
  <si>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</si>
  <si>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</si>
  <si>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</si>
  <si>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</si>
  <si>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</si>
  <si>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</si>
  <si>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</si>
  <si>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</si>
  <si>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</si>
  <si>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</si>
  <si>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</si>
  <si>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</si>
  <si>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</si>
  <si>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</si>
  <si>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</si>
  <si>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</si>
  <si>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</si>
  <si>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</si>
  <si>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</si>
  <si>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</si>
  <si>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</si>
  <si>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</si>
  <si>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</si>
  <si>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</si>
  <si>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</si>
  <si>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</si>
  <si>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</si>
  <si>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</si>
  <si>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</si>
  <si>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</si>
  <si>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</si>
  <si>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</si>
  <si>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</si>
  <si>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</si>
  <si>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</si>
  <si>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</si>
  <si>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</si>
  <si>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</si>
  <si>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</si>
  <si>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</si>
  <si>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</si>
  <si>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</si>
  <si>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</si>
  <si>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</si>
  <si>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</si>
  <si>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</si>
  <si>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</si>
  <si>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</si>
  <si>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</si>
  <si>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</si>
  <si>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</si>
  <si>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</si>
  <si>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</si>
  <si>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</si>
  <si>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</si>
  <si>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</si>
  <si>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</si>
  <si>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</si>
  <si>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</si>
  <si>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</si>
  <si>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</si>
  <si>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</si>
  <si>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</si>
  <si>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</si>
  <si>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</si>
  <si>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</si>
  <si>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</si>
  <si>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</si>
  <si>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</si>
  <si>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</si>
  <si>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</si>
  <si>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</si>
  <si>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</si>
  <si>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</si>
  <si>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</si>
  <si>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</si>
  <si>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</si>
  <si>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</si>
  <si>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</si>
  <si>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</si>
  <si>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</si>
  <si>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</si>
  <si>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</si>
  <si>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</si>
  <si>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</si>
  <si>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</si>
  <si>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</si>
  <si>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</si>
  <si>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</si>
  <si>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</si>
  <si>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</si>
  <si>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</si>
  <si>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</si>
  <si>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</si>
  <si>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</si>
  <si>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</si>
  <si>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</si>
  <si>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</si>
  <si>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</si>
  <si>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</si>
  <si>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</si>
  <si>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</si>
  <si>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</si>
  <si>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</si>
  <si>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</si>
  <si>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</si>
  <si>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</si>
  <si>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</si>
  <si>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</si>
  <si>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</si>
  <si>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</si>
  <si>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</si>
  <si>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</si>
  <si>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</si>
  <si>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</si>
  <si>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</si>
  <si>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</si>
  <si>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</si>
  <si>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</si>
  <si>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</si>
  <si>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</si>
  <si>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</si>
  <si>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</si>
  <si>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</si>
  <si>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</si>
  <si>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</si>
  <si>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</si>
  <si>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</si>
  <si>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</si>
  <si>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</si>
  <si>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</si>
  <si>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</si>
  <si>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</si>
  <si>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</si>
  <si>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</si>
  <si>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</si>
  <si>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</si>
  <si>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</si>
  <si>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</si>
  <si>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</si>
  <si>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</si>
  <si>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</si>
  <si>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</si>
  <si>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</si>
  <si>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</si>
  <si>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</si>
  <si>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</si>
  <si>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</si>
  <si>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</si>
  <si>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</si>
  <si>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</si>
  <si>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</si>
  <si>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</si>
  <si>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</si>
  <si>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</si>
  <si>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</si>
  <si>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</si>
  <si>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</si>
  <si>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</si>
  <si>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</si>
  <si>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</si>
  <si>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</si>
  <si>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</si>
  <si>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</si>
  <si>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</si>
  <si>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</si>
  <si>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</si>
  <si>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</si>
  <si>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</si>
  <si>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</si>
  <si>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</si>
  <si>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</si>
  <si>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</si>
  <si>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</si>
  <si>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</si>
  <si>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</si>
  <si>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</si>
  <si>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</si>
  <si>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</si>
  <si>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</si>
  <si>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</si>
  <si>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</si>
  <si>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</si>
  <si>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</si>
  <si>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</si>
  <si>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</si>
  <si>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</si>
  <si>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</si>
  <si>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</si>
  <si>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</si>
  <si>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</si>
  <si>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</si>
  <si>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</si>
  <si>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</si>
  <si>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</si>
  <si>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</si>
  <si>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</si>
  <si>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</si>
  <si>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</si>
  <si>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</si>
  <si>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</si>
  <si>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</si>
  <si>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</si>
  <si>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</si>
  <si>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</si>
  <si>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</si>
  <si>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</si>
  <si>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</si>
  <si>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</si>
  <si>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</si>
  <si>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</si>
  <si>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</si>
  <si>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</si>
  <si>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</si>
  <si>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</si>
  <si>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</si>
  <si>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</si>
  <si>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</si>
  <si>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</si>
  <si>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</si>
  <si>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</si>
  <si>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</si>
  <si>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</si>
  <si>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</si>
  <si>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</si>
  <si>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</si>
  <si>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</si>
  <si>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</si>
  <si>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</si>
  <si>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</si>
  <si>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</si>
  <si>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</si>
  <si>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</si>
  <si>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</si>
  <si>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</si>
  <si>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</si>
  <si>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</si>
  <si>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</si>
  <si>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</si>
  <si>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</si>
  <si>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</si>
  <si>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</si>
  <si>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</si>
  <si>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</si>
  <si>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</si>
  <si>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</si>
  <si>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</si>
  <si>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</si>
  <si>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</si>
  <si>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</si>
  <si>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</si>
  <si>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</si>
  <si>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</si>
  <si>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</si>
  <si>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</si>
  <si>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</si>
  <si>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</si>
  <si>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</si>
  <si>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</si>
  <si>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</si>
  <si>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</si>
  <si>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</si>
  <si>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</si>
  <si>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</si>
  <si>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</si>
  <si>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</si>
  <si>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</si>
  <si>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</si>
  <si>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</si>
  <si>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</si>
  <si>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</si>
  <si>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</si>
  <si>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</si>
  <si>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</si>
  <si>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</si>
  <si>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</si>
  <si>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</si>
  <si>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</si>
  <si>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</si>
  <si>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</si>
  <si>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</si>
  <si>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</si>
  <si>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</si>
  <si>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</si>
  <si>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</si>
  <si>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</si>
  <si>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</si>
  <si>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</si>
  <si>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</si>
  <si>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</si>
  <si>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</si>
  <si>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</si>
  <si>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</si>
  <si>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</si>
  <si>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</si>
  <si>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</si>
  <si>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</si>
  <si>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</si>
  <si>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</si>
  <si>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</si>
  <si>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</si>
  <si>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</si>
  <si>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</si>
  <si>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</si>
  <si>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</si>
  <si>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</si>
  <si>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</si>
  <si>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</si>
  <si>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</si>
  <si>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</si>
  <si>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</si>
  <si>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</si>
  <si>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</si>
  <si>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</si>
  <si>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</si>
  <si>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</si>
  <si>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</si>
  <si>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</si>
  <si>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</si>
  <si>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</si>
  <si>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</si>
  <si>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</si>
  <si>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</si>
  <si>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</si>
  <si>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</si>
  <si>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</si>
  <si>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</si>
  <si>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</si>
  <si>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</si>
  <si>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</si>
  <si>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</si>
  <si>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</si>
  <si>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</si>
  <si>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</si>
  <si>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</si>
  <si>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</si>
  <si>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</si>
  <si>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</si>
  <si>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</si>
  <si>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</si>
  <si>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</si>
  <si>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</si>
  <si>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</si>
  <si>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</si>
  <si>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</si>
  <si>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</si>
  <si>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</si>
  <si>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</si>
  <si>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</si>
  <si>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</si>
  <si>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</si>
  <si>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</si>
  <si>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</si>
  <si>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</si>
  <si>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</si>
  <si>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</si>
  <si>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</si>
  <si>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</si>
  <si>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</si>
  <si>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</si>
  <si>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</si>
  <si>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</si>
  <si>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</si>
  <si>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</si>
  <si>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</si>
  <si>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</si>
  <si>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</si>
  <si>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</si>
  <si>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</si>
  <si>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</si>
  <si>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</si>
  <si>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</si>
  <si>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</si>
  <si>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</si>
  <si>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</si>
  <si>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</si>
  <si>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</si>
  <si>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</si>
  <si>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</si>
  <si>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</si>
  <si>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</si>
  <si>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</si>
  <si>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</si>
  <si>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</si>
  <si>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</si>
  <si>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</si>
  <si>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</si>
  <si>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</si>
  <si>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</si>
  <si>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</si>
  <si>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</si>
  <si>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</si>
  <si>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</si>
  <si>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</si>
  <si>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</si>
  <si>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</si>
  <si>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</si>
  <si>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</si>
  <si>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</si>
  <si>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</si>
  <si>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</si>
  <si>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</si>
  <si>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</si>
  <si>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</si>
  <si>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</si>
  <si>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</si>
  <si>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</si>
  <si>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</si>
  <si>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</si>
  <si>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</si>
  <si>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</si>
  <si>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</si>
  <si>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</si>
  <si>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</si>
  <si>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</si>
  <si>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</si>
  <si>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</si>
  <si>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</si>
  <si>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</si>
  <si>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</si>
  <si>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</si>
  <si>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</si>
  <si>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</si>
  <si>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</si>
  <si>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</si>
  <si>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</si>
  <si>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</si>
  <si>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</si>
  <si>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</si>
  <si>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</si>
  <si>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</si>
  <si>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</si>
  <si>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</si>
  <si>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</si>
  <si>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</si>
  <si>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</si>
  <si>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</si>
  <si>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</si>
  <si>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</si>
  <si>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</si>
  <si>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</si>
  <si>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</si>
  <si>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</si>
  <si>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</si>
  <si>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</si>
  <si>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</si>
  <si>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</si>
  <si>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</si>
  <si>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</si>
  <si>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</si>
  <si>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</si>
  <si>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</si>
  <si>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</si>
  <si>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</si>
  <si>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</si>
  <si>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</si>
  <si>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</si>
  <si>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</si>
  <si>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</si>
  <si>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</si>
  <si>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</si>
  <si>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</si>
  <si>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</si>
  <si>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</si>
  <si>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</si>
  <si>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</si>
  <si>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</si>
  <si>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</si>
  <si>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</si>
  <si>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</si>
  <si>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</si>
  <si>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</si>
  <si>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</si>
  <si>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</si>
  <si>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</si>
  <si>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</si>
  <si>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</si>
  <si>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</si>
  <si>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</si>
  <si>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</si>
  <si>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</si>
  <si>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</si>
  <si>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</si>
  <si>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</si>
  <si>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</si>
  <si>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</si>
  <si>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</si>
  <si>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</si>
  <si>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</si>
  <si>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</si>
  <si>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</si>
  <si>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</si>
  <si>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</si>
  <si>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</si>
  <si>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</si>
  <si>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</si>
  <si>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</si>
  <si>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</si>
  <si>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</si>
  <si>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</si>
  <si>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</si>
  <si>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</si>
  <si>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</si>
  <si>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</si>
  <si>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</si>
  <si>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</si>
  <si>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</si>
  <si>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</si>
  <si>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</si>
  <si>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</si>
  <si>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</si>
  <si>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</si>
  <si>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</si>
  <si>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</si>
  <si>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</si>
  <si>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</si>
  <si>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</si>
  <si>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</si>
  <si>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</si>
  <si>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</si>
  <si>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</si>
  <si>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</si>
  <si>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</si>
  <si>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</si>
  <si>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</si>
  <si>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</si>
  <si>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</si>
  <si>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</si>
  <si>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</si>
  <si>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</si>
  <si>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</si>
  <si>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</si>
  <si>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</si>
  <si>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</si>
  <si>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</si>
  <si>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</si>
  <si>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</si>
  <si>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</si>
  <si>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</si>
  <si>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</si>
  <si>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</si>
  <si>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</si>
  <si>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</si>
  <si>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</si>
  <si>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</si>
  <si>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</si>
  <si>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</si>
  <si>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</si>
  <si>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</si>
  <si>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</si>
  <si>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</si>
  <si>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</si>
  <si>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</si>
  <si>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</si>
  <si>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</si>
  <si>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</si>
  <si>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</si>
  <si>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</si>
  <si>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</si>
  <si>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</si>
  <si>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</si>
  <si>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</si>
  <si>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</si>
  <si>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</si>
  <si>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</si>
  <si>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</si>
  <si>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</si>
  <si>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</si>
  <si>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</si>
  <si>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</si>
  <si>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</si>
  <si>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</si>
  <si>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</si>
  <si>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</si>
  <si>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</si>
  <si>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</si>
  <si>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</si>
  <si>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</si>
  <si>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</si>
  <si>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</si>
  <si>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</si>
  <si>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</si>
  <si>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</si>
  <si>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</si>
  <si>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</si>
  <si>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</si>
  <si>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</si>
  <si>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</si>
  <si>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</si>
  <si>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</si>
  <si>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</si>
  <si>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</si>
  <si>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</si>
  <si>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</si>
  <si>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</si>
  <si>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</si>
  <si>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</si>
  <si>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</si>
  <si>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</si>
  <si>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</si>
  <si>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</si>
  <si>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</si>
  <si>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</si>
  <si>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</si>
  <si>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</si>
  <si>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</si>
  <si>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</si>
  <si>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</si>
  <si>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</si>
  <si>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</si>
  <si>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</si>
  <si>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</si>
  <si>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</si>
  <si>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</si>
  <si>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</si>
  <si>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</si>
  <si>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</si>
  <si>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</si>
  <si>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</si>
  <si>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</si>
  <si>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</si>
  <si>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</si>
  <si>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</si>
  <si>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</si>
  <si>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</si>
  <si>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</si>
  <si>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</si>
  <si>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</si>
  <si>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</si>
  <si>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</si>
  <si>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</si>
  <si>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</si>
  <si>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</si>
  <si>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</si>
  <si>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</si>
  <si>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</si>
  <si>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</si>
  <si>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</si>
  <si>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</si>
  <si>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</si>
  <si>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</si>
  <si>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</si>
  <si>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</si>
  <si>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</si>
  <si>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</si>
  <si>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</si>
  <si>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</si>
  <si>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</si>
  <si>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</si>
  <si>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</si>
  <si>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</si>
  <si>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</si>
  <si>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</si>
  <si>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</si>
  <si>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</si>
  <si>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</si>
  <si>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</si>
  <si>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</si>
  <si>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</si>
  <si>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</si>
  <si>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</si>
  <si>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</si>
  <si>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</si>
  <si>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</si>
  <si>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</si>
  <si>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</si>
  <si>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</si>
  <si>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</si>
  <si>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</si>
  <si>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</si>
  <si>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</si>
  <si>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</si>
  <si>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</si>
  <si>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</si>
  <si>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</si>
  <si>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</si>
  <si>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</si>
  <si>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</si>
  <si>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</si>
  <si>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</si>
  <si>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</si>
  <si>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</si>
  <si>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</si>
  <si>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</si>
  <si>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</si>
  <si>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</si>
  <si>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</si>
  <si>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</si>
  <si>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</si>
  <si>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</si>
  <si>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</si>
  <si>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</si>
  <si>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</si>
  <si>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</si>
  <si>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</si>
  <si>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</si>
  <si>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</si>
  <si>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</si>
  <si>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</si>
  <si>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</si>
  <si>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</si>
  <si>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</si>
  <si>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</si>
  <si>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</si>
  <si>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</si>
  <si>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</si>
  <si>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</si>
  <si>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</si>
  <si>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</si>
  <si>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</si>
  <si>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</si>
  <si>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</si>
  <si>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</si>
  <si>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</si>
  <si>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</si>
  <si>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</si>
  <si>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</si>
  <si>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</si>
  <si>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</si>
  <si>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</si>
  <si>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</si>
  <si>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</si>
  <si>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</si>
  <si>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</si>
  <si>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</si>
  <si>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</si>
  <si>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</si>
  <si>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</si>
  <si>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</si>
  <si>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</si>
  <si>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</si>
  <si>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</si>
  <si>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</si>
  <si>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</si>
  <si>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</si>
  <si>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</si>
  <si>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</si>
  <si>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</si>
  <si>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</si>
  <si>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</si>
  <si>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</si>
  <si>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</si>
  <si>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</si>
  <si>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</si>
  <si>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</si>
  <si>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</si>
  <si>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</si>
  <si>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</si>
  <si>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</si>
  <si>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</si>
  <si>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</si>
  <si>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</si>
  <si>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</si>
  <si>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</si>
  <si>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</si>
  <si>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</si>
  <si>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</si>
  <si>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</si>
  <si>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</si>
  <si>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</si>
  <si>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</si>
  <si>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</si>
  <si>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</si>
  <si>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</si>
  <si>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</si>
  <si>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</si>
  <si>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</si>
  <si>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</si>
  <si>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</si>
  <si>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</si>
  <si>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</si>
  <si>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</si>
  <si>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</si>
  <si>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</si>
  <si>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</si>
  <si>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</si>
  <si>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</si>
  <si>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</si>
  <si>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</si>
  <si>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</si>
  <si>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</si>
  <si>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</si>
  <si>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</si>
  <si>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</si>
  <si>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</si>
  <si>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</si>
  <si>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</si>
  <si>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</si>
  <si>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</si>
  <si>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</si>
  <si>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</si>
  <si>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</si>
  <si>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</si>
  <si>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</si>
  <si>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</si>
  <si>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</si>
  <si>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</si>
  <si>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</si>
  <si>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</si>
  <si>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</si>
  <si>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</si>
  <si>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</si>
  <si>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</si>
  <si>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</si>
  <si>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</si>
  <si>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</si>
  <si>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</si>
  <si>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</si>
  <si>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</si>
  <si>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</si>
  <si>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</si>
  <si>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</si>
  <si>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</si>
  <si>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</si>
  <si>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</si>
  <si>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</si>
  <si>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</si>
  <si>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</si>
  <si>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</si>
  <si>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</si>
  <si>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</si>
  <si>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</si>
  <si>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</si>
  <si>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</si>
  <si>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</si>
  <si>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</si>
  <si>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</si>
  <si>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</si>
  <si>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</si>
  <si>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</si>
  <si>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</si>
  <si>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</si>
  <si>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</si>
  <si>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</si>
  <si>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</si>
  <si>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</si>
  <si>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</si>
  <si>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</si>
  <si>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</si>
  <si>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</si>
  <si>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</si>
  <si>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</si>
  <si>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</si>
  <si>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</si>
  <si>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</si>
  <si>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</si>
  <si>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</si>
  <si>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</si>
  <si>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</si>
  <si>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</si>
  <si>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</si>
  <si>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</si>
  <si>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</si>
  <si>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</si>
  <si>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</si>
  <si>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</si>
  <si>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</si>
  <si>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</si>
  <si>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</si>
  <si>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</si>
  <si>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</si>
  <si>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</si>
  <si>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</si>
  <si>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</si>
  <si>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</si>
  <si>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</si>
  <si>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</si>
  <si>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</si>
  <si>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</si>
  <si>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</si>
  <si>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</si>
  <si>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</si>
  <si>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</si>
  <si>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</si>
  <si>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</si>
  <si>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</si>
  <si>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</si>
  <si>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</si>
  <si>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</si>
  <si>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</si>
  <si>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</si>
  <si>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</si>
  <si>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</si>
  <si>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</si>
  <si>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</si>
  <si>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</si>
  <si>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</si>
  <si>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</si>
  <si>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</si>
  <si>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</si>
  <si>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</si>
  <si>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</si>
  <si>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</si>
  <si>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</si>
  <si>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</si>
  <si>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</si>
  <si>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</si>
  <si>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</si>
  <si>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</si>
  <si>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</si>
  <si>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</si>
  <si>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</si>
  <si>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</si>
  <si>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</si>
  <si>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</si>
  <si>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</si>
  <si>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</si>
  <si>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</si>
  <si>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</si>
  <si>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</si>
  <si>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</si>
  <si>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</si>
  <si>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</si>
  <si>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</si>
  <si>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</si>
  <si>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</si>
  <si>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</si>
  <si>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</si>
  <si>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</si>
  <si>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</si>
  <si>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</si>
  <si>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</si>
  <si>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</si>
  <si>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</si>
  <si>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</si>
  <si>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</si>
  <si>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</si>
  <si>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</si>
  <si>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</si>
  <si>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</si>
  <si>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</si>
  <si>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</si>
  <si>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</si>
  <si>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</si>
  <si>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</si>
  <si>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</si>
  <si>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</si>
  <si>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</si>
  <si>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</si>
  <si>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</si>
  <si>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</si>
  <si>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</si>
  <si>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</si>
  <si>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</si>
  <si>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</si>
  <si>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</si>
  <si>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</si>
  <si>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</si>
  <si>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</si>
  <si>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</si>
  <si>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</si>
  <si>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</si>
  <si>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</si>
  <si>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</si>
  <si>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</si>
  <si>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</si>
  <si>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</si>
  <si>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</si>
  <si>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</si>
  <si>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</si>
  <si>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</si>
  <si>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</si>
  <si>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</si>
  <si>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</si>
  <si>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</si>
  <si>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</si>
  <si>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</si>
  <si>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</si>
  <si>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</si>
  <si>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</si>
  <si>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</si>
  <si>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</si>
  <si>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</si>
  <si>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</si>
  <si>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</si>
  <si>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</si>
  <si>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</si>
  <si>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</si>
  <si>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</si>
  <si>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</si>
  <si>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</si>
  <si>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</si>
  <si>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</si>
  <si>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</si>
  <si>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</si>
  <si>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</si>
  <si>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</si>
  <si>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</si>
  <si>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</si>
  <si>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</si>
  <si>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</si>
  <si>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</si>
  <si>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</si>
  <si>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</si>
  <si>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</si>
  <si>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</si>
  <si>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</si>
  <si>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</si>
  <si>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</si>
  <si>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</si>
  <si>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</si>
  <si>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</si>
  <si>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</si>
  <si>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</si>
  <si>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</si>
  <si>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</si>
  <si>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</si>
  <si>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</si>
  <si>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</si>
  <si>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</si>
  <si>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</si>
  <si>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</si>
  <si>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</si>
  <si>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</si>
  <si>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</si>
  <si>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</si>
  <si>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</si>
  <si>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</si>
  <si>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</si>
  <si>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</si>
  <si>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</si>
  <si>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</si>
  <si>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</si>
  <si>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</si>
  <si>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</si>
  <si>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</si>
  <si>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</si>
  <si>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</si>
  <si>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</si>
  <si>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</si>
  <si>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</si>
  <si>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</si>
  <si>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</si>
  <si>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</si>
  <si>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</si>
  <si>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</si>
  <si>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</si>
  <si>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</si>
  <si>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</si>
  <si>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</si>
  <si>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</si>
  <si>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</si>
  <si>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</si>
  <si>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</si>
  <si>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</si>
  <si>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</si>
  <si>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</si>
  <si>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</si>
  <si>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</si>
  <si>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</si>
  <si>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</si>
  <si>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</si>
  <si>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</si>
  <si>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</si>
  <si>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</si>
  <si>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</si>
  <si>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</si>
  <si>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</si>
  <si>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</si>
  <si>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</si>
  <si>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</si>
  <si>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</si>
  <si>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</si>
  <si>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</si>
  <si>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</si>
  <si>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</si>
  <si>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</si>
  <si>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</si>
  <si>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</si>
  <si>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</si>
  <si>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</si>
  <si>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</si>
  <si>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</si>
  <si>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</si>
  <si>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</si>
  <si>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</si>
  <si>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</si>
  <si>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</si>
  <si>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</si>
  <si>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</si>
  <si>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</si>
  <si>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</si>
  <si>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</si>
  <si>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</si>
  <si>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</si>
  <si>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</si>
  <si>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</si>
  <si>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</si>
  <si>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</si>
  <si>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</si>
  <si>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</si>
  <si>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</si>
  <si>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</si>
  <si>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</si>
  <si>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</si>
  <si>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</si>
  <si>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</si>
  <si>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</si>
  <si>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</si>
  <si>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</si>
  <si>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</si>
  <si>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</si>
  <si>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</si>
  <si>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</si>
  <si>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</si>
  <si>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</si>
  <si>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</si>
  <si>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</si>
  <si>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</si>
  <si>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</si>
  <si>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</si>
  <si>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</si>
  <si>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</si>
  <si>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</si>
  <si>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</si>
  <si>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</si>
  <si>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</si>
  <si>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</si>
  <si>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</si>
  <si>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</si>
  <si>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</si>
  <si>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</si>
  <si>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</si>
  <si>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</si>
  <si>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</si>
  <si>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</si>
  <si>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</si>
  <si>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</si>
  <si>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</si>
  <si>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</si>
  <si>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</si>
  <si>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</si>
  <si>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</si>
  <si>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</si>
  <si>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</si>
  <si>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</si>
  <si>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</si>
  <si>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</si>
  <si>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</si>
  <si>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</si>
  <si>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</si>
  <si>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</si>
  <si>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</si>
  <si>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</si>
  <si>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</si>
  <si>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</si>
  <si>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</si>
  <si>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</si>
  <si>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</si>
  <si>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</si>
  <si>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</si>
  <si>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</si>
  <si>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</si>
  <si>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</si>
  <si>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</si>
  <si>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</si>
  <si>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</si>
  <si>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</si>
  <si>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</si>
  <si>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</si>
  <si>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</si>
  <si>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</si>
  <si>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</si>
  <si>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</si>
  <si>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</si>
  <si>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</si>
  <si>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</si>
  <si>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</si>
  <si>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</si>
  <si>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</si>
  <si>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</si>
  <si>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</si>
  <si>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</si>
  <si>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</si>
  <si>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</si>
  <si>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</si>
  <si>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</si>
  <si>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</si>
  <si>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</si>
  <si>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</si>
  <si>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</si>
  <si>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</si>
  <si>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</si>
  <si>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</si>
  <si>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</si>
  <si>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</si>
  <si>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</si>
  <si>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</si>
  <si>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</si>
  <si>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</si>
  <si>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</si>
  <si>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</si>
  <si>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</si>
  <si>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</si>
  <si>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</si>
  <si>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</si>
  <si>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</si>
  <si>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</si>
  <si>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</si>
  <si>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</si>
  <si>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</si>
  <si>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</si>
  <si>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</si>
  <si>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</si>
  <si>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</si>
  <si>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</si>
  <si>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</si>
  <si>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</si>
  <si>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</si>
  <si>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</si>
  <si>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</si>
  <si>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</si>
  <si>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</si>
  <si>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</si>
  <si>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</si>
  <si>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</si>
  <si>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</si>
  <si>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</si>
  <si>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</si>
  <si>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</si>
  <si>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</si>
  <si>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</si>
  <si>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</si>
  <si>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</si>
  <si>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</si>
  <si>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</si>
  <si>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</si>
  <si>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</si>
  <si>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</si>
  <si>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</si>
  <si>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</si>
  <si>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</si>
  <si>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</si>
  <si>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</si>
  <si>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</si>
  <si>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</si>
  <si>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</si>
  <si>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</si>
  <si>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</si>
  <si>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</si>
  <si>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</si>
  <si>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</si>
  <si>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</si>
  <si>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</si>
  <si>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</si>
  <si>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</si>
  <si>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</si>
  <si>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</si>
  <si>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</si>
  <si>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</si>
  <si>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</si>
  <si>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</si>
  <si>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</si>
  <si>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</si>
  <si>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</si>
  <si>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</si>
  <si>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</si>
  <si>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</si>
  <si>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</si>
  <si>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</si>
  <si>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</si>
  <si>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</si>
  <si>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</si>
  <si>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</si>
  <si>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</si>
  <si>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</si>
  <si>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</si>
  <si>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</si>
  <si>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</si>
  <si>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</si>
  <si>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</si>
  <si>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</si>
  <si>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</si>
  <si>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</si>
  <si>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</si>
  <si>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</si>
  <si>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</si>
  <si>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</si>
  <si>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</si>
  <si>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</si>
  <si>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</si>
  <si>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</si>
  <si>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</si>
  <si>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</si>
  <si>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</si>
  <si>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</si>
  <si>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</si>
  <si>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</si>
  <si>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</si>
  <si>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</si>
  <si>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</si>
  <si>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</si>
  <si>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</si>
  <si>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</si>
  <si>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</si>
  <si>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</si>
  <si>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</si>
  <si>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</si>
  <si>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</si>
  <si>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</si>
  <si>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</si>
  <si>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</si>
  <si>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</si>
  <si>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</si>
  <si>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</si>
  <si>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</si>
  <si>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</si>
  <si>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</si>
  <si>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</si>
  <si>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</si>
  <si>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</si>
  <si>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</si>
  <si>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</si>
  <si>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</si>
  <si>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</si>
  <si>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</si>
  <si>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</si>
  <si>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</si>
  <si>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</si>
  <si>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</si>
  <si>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</si>
  <si>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</si>
  <si>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</si>
  <si>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</si>
  <si>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</si>
  <si>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</si>
  <si>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</si>
  <si>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</si>
  <si>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</si>
  <si>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</si>
  <si>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</si>
  <si>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</si>
  <si>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</si>
  <si>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</si>
  <si>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</si>
  <si>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</si>
  <si>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</si>
  <si>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</si>
  <si>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</si>
  <si>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</si>
  <si>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</si>
  <si>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</si>
  <si>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</si>
  <si>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</si>
  <si>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</si>
  <si>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</si>
  <si>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</si>
  <si>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</si>
  <si>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</si>
  <si>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</si>
  <si>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</si>
  <si>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</si>
  <si>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</si>
  <si>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</si>
  <si>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</si>
  <si>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</si>
  <si>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</si>
  <si>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</si>
  <si>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</si>
  <si>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</si>
  <si>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</si>
  <si>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</si>
  <si>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</si>
  <si>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</si>
  <si>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</si>
  <si>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</si>
  <si>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</si>
  <si>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</si>
  <si>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</si>
  <si>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</si>
  <si>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</si>
  <si>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</si>
  <si>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</si>
  <si>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</si>
  <si>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</si>
  <si>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</si>
  <si>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</si>
  <si>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</si>
  <si>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</si>
  <si>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</si>
  <si>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</si>
  <si>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</si>
  <si>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</si>
  <si>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</si>
  <si>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</si>
  <si>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</si>
  <si>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</si>
  <si>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</si>
  <si>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</si>
  <si>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</si>
  <si>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</si>
  <si>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</si>
  <si>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</si>
  <si>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</si>
  <si>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</si>
  <si>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</si>
  <si>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</si>
  <si>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</si>
  <si>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</si>
  <si>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</si>
  <si>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</si>
  <si>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</si>
  <si>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</si>
  <si>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</si>
  <si>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</si>
  <si>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</si>
  <si>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</si>
  <si>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</si>
  <si>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</si>
  <si>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</si>
  <si>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</si>
  <si>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</si>
  <si>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</si>
  <si>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</si>
  <si>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</si>
  <si>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</si>
  <si>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</si>
  <si>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</si>
  <si>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</si>
  <si>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</si>
  <si>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</si>
  <si>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</si>
  <si>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</si>
  <si>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</si>
  <si>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</si>
  <si>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</si>
  <si>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</si>
  <si>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</si>
  <si>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</si>
  <si>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</si>
  <si>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</si>
  <si>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</si>
  <si>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</si>
  <si>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</si>
  <si>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</si>
  <si>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</si>
  <si>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</si>
  <si>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</si>
  <si>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</si>
  <si>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</si>
  <si>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</si>
  <si>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</si>
  <si>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</si>
  <si>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</si>
  <si>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</si>
  <si>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</si>
  <si>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</si>
  <si>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</si>
  <si>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</si>
  <si>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</si>
  <si>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</si>
  <si>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</si>
  <si>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</si>
  <si>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</si>
  <si>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</si>
  <si>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</si>
  <si>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</si>
  <si>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</si>
  <si>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</si>
  <si>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</si>
  <si>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</si>
  <si>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</si>
  <si>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</si>
  <si>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</si>
  <si>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</si>
  <si>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</si>
  <si>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</si>
  <si>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</si>
  <si>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</si>
  <si>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</si>
  <si>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</si>
  <si>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</si>
  <si>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</si>
  <si>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</si>
  <si>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</si>
  <si>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</si>
  <si>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</si>
  <si>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</si>
  <si>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</si>
  <si>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</si>
  <si>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</si>
  <si>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</si>
  <si>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</si>
  <si>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</si>
  <si>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</si>
  <si>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</si>
  <si>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</si>
  <si>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</si>
  <si>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</si>
  <si>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</si>
  <si>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</si>
  <si>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</si>
  <si>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</si>
  <si>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</si>
  <si>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</si>
  <si>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</si>
  <si>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</si>
  <si>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</si>
  <si>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</si>
  <si>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</si>
  <si>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</si>
  <si>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</si>
  <si>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</si>
  <si>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</si>
  <si>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</si>
  <si>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</si>
  <si>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</si>
  <si>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</si>
  <si>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</si>
  <si>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</si>
  <si>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</si>
  <si>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</si>
  <si>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</si>
  <si>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</si>
  <si>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</si>
  <si>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</si>
  <si>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</si>
  <si>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</si>
  <si>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</si>
  <si>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</si>
  <si>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</si>
  <si>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</si>
  <si>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</si>
  <si>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</si>
  <si>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</si>
  <si>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</si>
  <si>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</si>
  <si>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</si>
  <si>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</si>
  <si>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</si>
  <si>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</si>
  <si>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</si>
  <si>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</si>
  <si>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</si>
  <si>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</si>
  <si>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</si>
  <si>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</si>
  <si>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</si>
  <si>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</si>
  <si>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</si>
  <si>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</si>
  <si>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</si>
  <si>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</si>
  <si>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</si>
  <si>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</si>
  <si>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</si>
  <si>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</si>
  <si>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</si>
  <si>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</si>
  <si>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</si>
  <si>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</si>
  <si>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</si>
  <si>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</si>
  <si>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</si>
  <si>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</si>
  <si>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</si>
  <si>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</si>
  <si>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</si>
  <si>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</si>
  <si>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</si>
  <si>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</si>
  <si>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</si>
  <si>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</si>
  <si>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</si>
  <si>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</si>
  <si>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</si>
  <si>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</si>
  <si>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</si>
  <si>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</si>
  <si>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</si>
  <si>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</si>
  <si>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</si>
  <si>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</si>
  <si>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</si>
  <si>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</si>
  <si>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</si>
  <si>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</si>
  <si>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</si>
  <si>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</si>
  <si>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</si>
  <si>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</si>
  <si>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</si>
  <si>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</si>
  <si>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</si>
  <si>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</si>
  <si>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</si>
  <si>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</si>
  <si>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</si>
  <si>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</si>
  <si>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</si>
  <si>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</si>
  <si>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</si>
  <si>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</si>
  <si>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</si>
  <si>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</si>
  <si>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</si>
  <si>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</si>
  <si>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</si>
  <si>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</si>
  <si>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</si>
  <si>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</si>
  <si>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</si>
  <si>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</si>
  <si>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</si>
  <si>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</si>
  <si>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</si>
  <si>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</si>
  <si>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</si>
  <si>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</si>
  <si>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</si>
  <si>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</si>
  <si>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</si>
  <si>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</si>
  <si>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</si>
  <si>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</si>
  <si>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</si>
  <si>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</si>
  <si>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</si>
  <si>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</si>
  <si>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</si>
  <si>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</si>
  <si>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</si>
  <si>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</si>
  <si>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</si>
  <si>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</si>
  <si>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</si>
  <si>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</si>
  <si>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</si>
  <si>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</si>
  <si>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</si>
  <si>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</si>
  <si>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</si>
  <si>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</si>
  <si>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</si>
  <si>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</si>
  <si>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</si>
  <si>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</si>
  <si>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</si>
  <si>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</si>
  <si>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</si>
  <si>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</si>
  <si>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</si>
  <si>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</si>
  <si>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</si>
  <si>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</si>
  <si>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</si>
  <si>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</si>
  <si>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</si>
  <si>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</si>
  <si>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</si>
  <si>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</si>
  <si>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</si>
  <si>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</si>
  <si>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</si>
  <si>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</si>
  <si>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</si>
  <si>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</si>
  <si>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</si>
  <si>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</si>
  <si>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</si>
  <si>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</si>
  <si>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</si>
  <si>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</si>
  <si>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</si>
  <si>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</si>
  <si>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</si>
  <si>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</si>
  <si>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</si>
  <si>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</si>
  <si>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</si>
  <si>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</si>
  <si>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</si>
  <si>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</si>
  <si>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</si>
  <si>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</si>
  <si>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</si>
  <si>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</si>
  <si>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</si>
  <si>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</si>
  <si>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</si>
  <si>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</si>
  <si>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</si>
  <si>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</si>
  <si>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</si>
  <si>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</si>
  <si>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</si>
  <si>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</si>
  <si>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</si>
  <si>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</si>
  <si>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</si>
  <si>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</si>
  <si>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</si>
  <si>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</si>
  <si>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</si>
  <si>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</si>
  <si>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</si>
  <si>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</si>
  <si>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</si>
  <si>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</si>
  <si>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</si>
  <si>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</si>
  <si>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</si>
  <si>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</si>
  <si>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</si>
  <si>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</si>
  <si>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</si>
  <si>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</si>
  <si>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</si>
  <si>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</si>
  <si>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</si>
  <si>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</si>
  <si>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</si>
  <si>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</si>
  <si>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</si>
  <si>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</si>
  <si>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</si>
  <si>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</si>
  <si>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</si>
  <si>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</si>
  <si>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</si>
  <si>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</si>
  <si>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</si>
  <si>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</si>
  <si>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</si>
  <si>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</si>
  <si>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</si>
  <si>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</si>
  <si>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</si>
  <si>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</si>
  <si>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</si>
  <si>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</si>
  <si>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</si>
  <si>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</si>
  <si>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</si>
  <si>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</si>
  <si>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</si>
  <si>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</si>
  <si>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</si>
  <si>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</si>
  <si>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</si>
  <si>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</si>
  <si>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</si>
  <si>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</si>
  <si>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</si>
  <si>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</si>
  <si>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</si>
  <si>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</si>
  <si>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</si>
  <si>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</si>
  <si>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</si>
  <si>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</si>
  <si>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</si>
  <si>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</si>
  <si>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</si>
  <si>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</si>
  <si>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</si>
  <si>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</si>
  <si>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</si>
  <si>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</si>
  <si>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</si>
  <si>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</si>
  <si>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</si>
  <si>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</si>
  <si>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</si>
  <si>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</si>
  <si>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</si>
  <si>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</si>
  <si>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</si>
  <si>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</si>
  <si>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</si>
  <si>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</si>
  <si>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</si>
  <si>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</si>
  <si>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</si>
  <si>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</si>
  <si>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</si>
  <si>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</si>
  <si>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</si>
  <si>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</si>
  <si>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</si>
  <si>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</si>
  <si>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</si>
  <si>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</si>
  <si>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</si>
  <si>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</si>
  <si>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</si>
  <si>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</si>
  <si>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</si>
  <si>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</si>
  <si>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</si>
  <si>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</si>
  <si>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</si>
  <si>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</si>
  <si>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</si>
  <si>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</si>
  <si>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</si>
  <si>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</si>
  <si>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</si>
  <si>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</si>
  <si>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</si>
  <si>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</si>
  <si>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</si>
  <si>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</si>
  <si>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</si>
  <si>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</si>
  <si>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</si>
  <si>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</si>
  <si>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</si>
  <si>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</si>
  <si>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</si>
  <si>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</si>
  <si>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</si>
  <si>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</si>
  <si>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</si>
  <si>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</si>
  <si>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</si>
  <si>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</si>
  <si>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</si>
  <si>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</si>
  <si>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</si>
  <si>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</si>
  <si>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</si>
  <si>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</si>
  <si>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</si>
  <si>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</si>
  <si>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</si>
  <si>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</si>
  <si>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</si>
  <si>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</si>
  <si>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</si>
  <si>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</si>
  <si>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</si>
  <si>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</si>
  <si>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</si>
  <si>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</si>
  <si>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</si>
  <si>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</si>
  <si>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</si>
  <si>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</si>
  <si>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</si>
  <si>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</si>
  <si>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</si>
  <si>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</si>
  <si>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</si>
  <si>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</si>
  <si>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</si>
  <si>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</si>
  <si>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</si>
  <si>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</si>
  <si>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</si>
  <si>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</si>
  <si>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</si>
  <si>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</si>
  <si>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</si>
  <si>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</si>
  <si>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</si>
  <si>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</si>
  <si>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</si>
  <si>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</si>
  <si>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</si>
  <si>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</si>
  <si>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</si>
  <si>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</si>
  <si>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</si>
  <si>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</si>
  <si>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</si>
  <si>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</si>
  <si>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</si>
  <si>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</si>
  <si>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</si>
  <si>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</si>
  <si>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</si>
  <si>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</si>
  <si>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</si>
  <si>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</si>
  <si>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</si>
  <si>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</si>
  <si>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</si>
  <si>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</si>
  <si>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</si>
  <si>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</si>
  <si>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</si>
  <si>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</si>
  <si>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</si>
  <si>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</si>
  <si>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</si>
  <si>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</si>
  <si>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</si>
  <si>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</si>
  <si>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</si>
  <si>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</si>
  <si>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</si>
  <si>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</si>
  <si>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</si>
  <si>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</si>
  <si>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</si>
  <si>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</si>
  <si>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</si>
  <si>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</si>
  <si>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</si>
  <si>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</si>
  <si>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</si>
  <si>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</si>
  <si>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</si>
  <si>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</si>
  <si>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</si>
  <si>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</si>
  <si>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</si>
  <si>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</si>
  <si>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</si>
  <si>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</si>
  <si>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</si>
  <si>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</si>
  <si>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</si>
  <si>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</si>
  <si>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</si>
  <si>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</si>
  <si>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</si>
  <si>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</si>
  <si>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</si>
  <si>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</si>
  <si>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</si>
  <si>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</si>
  <si>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</si>
  <si>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</si>
  <si>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</si>
  <si>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</si>
  <si>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</si>
  <si>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</si>
  <si>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</si>
  <si>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</si>
  <si>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</si>
  <si>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</si>
  <si>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</si>
  <si>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</si>
  <si>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</si>
  <si>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</si>
  <si>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</si>
  <si>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</si>
  <si>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</si>
  <si>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</si>
  <si>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</si>
  <si>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</si>
  <si>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</si>
  <si>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</si>
  <si>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</si>
  <si>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</si>
  <si>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</si>
  <si>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</si>
  <si>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</si>
  <si>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</si>
  <si>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</si>
  <si>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</si>
  <si>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</si>
  <si>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</si>
  <si>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</si>
  <si>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</si>
  <si>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</si>
  <si>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</si>
  <si>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</si>
  <si>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</si>
  <si>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</si>
  <si>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</si>
  <si>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</si>
  <si>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</si>
  <si>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</si>
  <si>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</si>
  <si>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</si>
  <si>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</si>
  <si>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</si>
  <si>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</si>
  <si>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</si>
  <si>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</si>
  <si>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</si>
  <si>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</si>
  <si>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</si>
  <si>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</si>
  <si>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</si>
  <si>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</si>
  <si>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</si>
  <si>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</si>
  <si>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</si>
  <si>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</si>
  <si>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</si>
  <si>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</si>
  <si>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</si>
  <si>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</si>
  <si>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</si>
  <si>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</si>
  <si>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</si>
  <si>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</si>
  <si>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</si>
  <si>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</si>
  <si>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</si>
  <si>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</si>
  <si>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</si>
  <si>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</si>
  <si>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</si>
  <si>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</si>
  <si>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</si>
  <si>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</si>
  <si>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</si>
  <si>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</si>
  <si>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</si>
  <si>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</si>
  <si>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</si>
  <si>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</si>
  <si>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</si>
  <si>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</si>
  <si>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</si>
  <si>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</si>
  <si>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</si>
  <si>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</si>
  <si>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</si>
  <si>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</si>
  <si>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</si>
  <si>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</si>
  <si>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</si>
  <si>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</si>
  <si>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</si>
  <si>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</si>
  <si>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</si>
  <si>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</si>
  <si>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</si>
  <si>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</si>
  <si>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</si>
  <si>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</si>
  <si>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</si>
  <si>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</si>
  <si>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</si>
  <si>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</si>
  <si>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</si>
  <si>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</si>
  <si>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</si>
  <si>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</si>
  <si>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</si>
  <si>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</si>
  <si>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</si>
  <si>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</si>
  <si>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</si>
  <si>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</si>
  <si>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</si>
  <si>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</si>
  <si>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</si>
  <si>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</si>
  <si>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</si>
  <si>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</si>
  <si>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</si>
  <si>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</si>
  <si>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</si>
  <si>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</si>
  <si>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</si>
  <si>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</si>
  <si>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</si>
  <si>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</si>
  <si>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</si>
  <si>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</si>
  <si>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</si>
  <si>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</si>
  <si>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</si>
  <si>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</si>
  <si>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</si>
  <si>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</si>
  <si>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</si>
  <si>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</si>
  <si>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</si>
  <si>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</si>
  <si>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</si>
  <si>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</si>
  <si>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</si>
  <si>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</si>
  <si>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</si>
  <si>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</si>
  <si>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</si>
  <si>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</si>
  <si>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</si>
  <si>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</si>
  <si>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</si>
  <si>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</si>
  <si>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</si>
  <si>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</si>
  <si>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</si>
  <si>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</si>
  <si>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</si>
  <si>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</si>
  <si>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</si>
  <si>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</si>
  <si>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</si>
  <si>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</si>
  <si>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</si>
  <si>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</si>
  <si>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</si>
  <si>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</si>
  <si>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</si>
  <si>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</si>
  <si>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</si>
  <si>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</si>
  <si>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</si>
  <si>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</si>
  <si>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</si>
  <si>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</si>
  <si>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</si>
  <si>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</si>
  <si>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</si>
  <si>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</si>
  <si>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</si>
  <si>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</si>
  <si>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</si>
  <si>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</si>
  <si>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</si>
  <si>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</si>
  <si>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</si>
  <si>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</si>
  <si>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</si>
  <si>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</si>
  <si>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</si>
  <si>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</si>
  <si>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</si>
  <si>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</si>
  <si>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</si>
  <si>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</si>
  <si>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</si>
  <si>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</si>
  <si>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</si>
  <si>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</si>
  <si>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Avereage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</si>
  <si>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</si>
  <si>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</si>
  <si>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</si>
  <si>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</si>
  <si>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</si>
  <si>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</si>
  <si>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</si>
  <si>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</si>
  <si>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</si>
  <si>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</si>
  <si>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</si>
  <si>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</si>
  <si>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</si>
  <si>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</si>
  <si>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</si>
  <si>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</si>
  <si>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</si>
  <si>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</si>
  <si>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</si>
  <si>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</si>
  <si>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</si>
  <si>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</si>
  <si>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</si>
  <si>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</si>
  <si>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</si>
  <si>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</si>
  <si>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</si>
  <si>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</si>
  <si>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</si>
  <si>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</si>
  <si>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</si>
  <si>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</si>
  <si>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</si>
  <si>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</si>
  <si>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</si>
  <si>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</si>
  <si>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</si>
  <si>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</si>
  <si>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</si>
  <si>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</si>
  <si>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</si>
  <si>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</si>
  <si>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</si>
  <si>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</si>
  <si>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</si>
  <si>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</si>
  <si>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</si>
  <si>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</si>
  <si>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</si>
  <si>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</si>
  <si>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</si>
  <si>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</si>
  <si>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</si>
  <si>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</si>
  <si>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</si>
  <si>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</si>
  <si>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</si>
  <si>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</si>
  <si>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</si>
  <si>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</si>
  <si>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</si>
  <si>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</si>
  <si>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</si>
  <si>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</si>
  <si>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</si>
  <si>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</si>
  <si>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</si>
  <si>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</si>
  <si>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</si>
  <si>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</si>
  <si>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</si>
  <si>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</si>
  <si>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</si>
  <si>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</si>
  <si>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</si>
  <si>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</si>
  <si>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The hitchhiker's Guide to the Family</t>
  </si>
  <si>
    <t>Goal</t>
  </si>
  <si>
    <t>Pledged</t>
  </si>
  <si>
    <t>Average</t>
  </si>
  <si>
    <t>Backers</t>
  </si>
  <si>
    <t>Successful</t>
  </si>
  <si>
    <t>Failed</t>
  </si>
  <si>
    <t>Mean Goal</t>
  </si>
  <si>
    <t>Medial Goal</t>
  </si>
  <si>
    <t>Median Pledged</t>
  </si>
  <si>
    <t>Mean Pledged</t>
  </si>
  <si>
    <t>Plays</t>
  </si>
  <si>
    <t>Standard Deviation of Goal</t>
  </si>
  <si>
    <t>Upper Quaertile of Goal</t>
  </si>
  <si>
    <t>Lower Quartile of Goal</t>
  </si>
  <si>
    <t>IQR of Goal</t>
  </si>
  <si>
    <t>Standard Deviation of Pledged</t>
  </si>
  <si>
    <t>Upper Quaertile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</si>
  <si>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</si>
  <si>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</si>
  <si>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</si>
  <si>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</si>
  <si>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</si>
  <si>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</si>
  <si>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</si>
  <si>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</si>
  <si>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</si>
  <si>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</si>
  <si>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</si>
  <si>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</si>
  <si>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</si>
  <si>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</si>
  <si>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</si>
  <si>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</si>
  <si>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</si>
  <si>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</si>
  <si>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50000 or more</t>
  </si>
  <si>
    <t>Number Canceled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</si>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</sst>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F2-43C5-925E-CA330A3FCD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F2-43C5-925E-CA330A3FCD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F2-43C5-925E-CA330A3FC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337024"/>
        <c:axId val="1912338272"/>
      </c:lineChart>
      <c:catAx>
        <c:axId val="191233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338272"/>
        <c:crosses val="autoZero"/>
        <c:auto val="1"/>
        <c:lblAlgn val="ctr"/>
        <c:lblOffset val="100"/>
        <c:noMultiLvlLbl val="0"/>
      </c:catAx>
      <c:valAx>
        <c:axId val="191233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33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2-4C40-8DC9-21FBE71B5FB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92-4C40-8DC9-21FBE71B5FB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92-4C40-8DC9-21FBE71B5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87936"/>
        <c:axId val="210288352"/>
      </c:lineChart>
      <c:catAx>
        <c:axId val="2102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8352"/>
        <c:crosses val="autoZero"/>
        <c:auto val="1"/>
        <c:lblAlgn val="ctr"/>
        <c:lblOffset val="100"/>
        <c:noMultiLvlLbl val="0"/>
      </c:catAx>
      <c:valAx>
        <c:axId val="2102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1-4561-87EF-7352CB13912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1-4561-87EF-7352CB13912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91-4561-87EF-7352CB13912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91-4561-87EF-7352CB139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009471"/>
        <c:axId val="852010719"/>
      </c:barChart>
      <c:catAx>
        <c:axId val="8520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010719"/>
        <c:crosses val="autoZero"/>
        <c:auto val="1"/>
        <c:lblAlgn val="ctr"/>
        <c:lblOffset val="100"/>
        <c:noMultiLvlLbl val="0"/>
      </c:catAx>
      <c:valAx>
        <c:axId val="8520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0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D-4802-98BA-E908D462D5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AD-4802-98BA-E908D462D5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AD-4802-98BA-E908D462D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9375775"/>
        <c:axId val="1099377855"/>
      </c:barChart>
      <c:catAx>
        <c:axId val="109937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377855"/>
        <c:crosses val="autoZero"/>
        <c:auto val="1"/>
        <c:lblAlgn val="ctr"/>
        <c:lblOffset val="100"/>
        <c:noMultiLvlLbl val="0"/>
      </c:catAx>
      <c:valAx>
        <c:axId val="10993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37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5-420C-8A88-DF2815E6957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5-420C-8A88-DF2815E6957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5-420C-8A88-DF2815E6957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C5-420C-8A88-DF2815E69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758591"/>
        <c:axId val="1289758175"/>
      </c:lineChart>
      <c:catAx>
        <c:axId val="12897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758175"/>
        <c:crosses val="autoZero"/>
        <c:auto val="1"/>
        <c:lblAlgn val="ctr"/>
        <c:lblOffset val="100"/>
        <c:noMultiLvlLbl val="0"/>
      </c:catAx>
      <c:valAx>
        <c:axId val="128975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7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171449</xdr:rowOff>
    </xdr:from>
    <xdr:to>
      <xdr:col>18</xdr:col>
      <xdr:colOff>561975</xdr:colOff>
      <xdr:row>23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BEF5A-72DF-4983-BBAD-F9DE9AAD6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881060</xdr:colOff>
      <xdr:row>14</xdr:row>
      <xdr:rowOff>180975</xdr:rowOff>
    </xdr:from>
    <xdr:to>
      <xdr:col>11</xdr:col>
      <xdr:colOff>523875</xdr:colOff>
      <xdr:row>36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2830CD-3D0E-4F07-9472-C2422AE9F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519112</xdr:colOff>
      <xdr:row>7</xdr:row>
      <xdr:rowOff>9524</xdr:rowOff>
    </xdr:from>
    <xdr:to>
      <xdr:col>23</xdr:col>
      <xdr:colOff>266700</xdr:colOff>
      <xdr:row>35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85759-341D-40D5-AB99-C0B005FB2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</xdr:colOff>
      <xdr:row>10</xdr:row>
      <xdr:rowOff>142874</xdr:rowOff>
    </xdr:from>
    <xdr:to>
      <xdr:col>25</xdr:col>
      <xdr:colOff>390525</xdr:colOff>
      <xdr:row>38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96ABA-DC9E-45DB-A5FD-0573C6CBE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357187</xdr:colOff>
      <xdr:row>3</xdr:row>
      <xdr:rowOff>57149</xdr:rowOff>
    </xdr:from>
    <xdr:to>
      <xdr:col>21</xdr:col>
      <xdr:colOff>561975</xdr:colOff>
      <xdr:row>25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E5523-A344-43B9-A4AA-8C13818EB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Pope" refreshedDate="44634.592280671299" createdVersion="7" refreshedVersion="7" minRefreshableVersion="3" recordCount="4114" xr:uid="{850E71AC-7448-4C97-8365-231D785F85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e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Pope" refreshedDate="44634.630075578702" createdVersion="7" refreshedVersion="7" minRefreshableVersion="3" recordCount="4114" xr:uid="{076F1233-4EFC-4978-80DE-8A5E5496F3E8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e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Pope" refreshedDate="44637.738502893517" createdVersion="7" refreshedVersion="7" minRefreshableVersion="3" recordCount="4115" xr:uid="{415B730D-10AF-4E83-B620-9570DE6FACC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e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DB0DA-3C13-4F64-989D-5054C9B026D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1574E-DCC2-4BC9-ABA9-D7BE48713D6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includeNewItemsInFilter="1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A6212-3210-427F-8F44-DEA8D7A8E08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83A3A-C447-4512-AC42-7CA69D5D1A7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3D504-C356-4648-AB4F-24E02B64C4BE}">
  <dimension ref="A1:E18"/>
  <sheetViews>
    <sheetView workbookViewId="0">
      <selection activeCell="Q30" sqref="Q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8363</v>
      </c>
      <c r="B1" t="s">
        <v>8315</v>
      </c>
    </row>
    <row r="2" spans="1:5" x14ac:dyDescent="0.25">
      <c r="A2" s="12" t="s">
        <v>8380</v>
      </c>
      <c r="B2" t="s">
        <v>8365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9CEE0-CF38-48DD-B5AA-4B669A47054D}">
  <dimension ref="A1:H13"/>
  <sheetViews>
    <sheetView tabSelected="1" workbookViewId="0">
      <selection activeCell="E2" sqref="E2:E13"/>
    </sheetView>
  </sheetViews>
  <sheetFormatPr defaultRowHeight="15" x14ac:dyDescent="0.25"/>
  <cols>
    <col min="1" max="1" width="13.5703125" customWidth="1"/>
    <col min="2" max="2" width="18.140625" bestFit="1" customWidth="1"/>
    <col min="3" max="3" width="14.28515625" bestFit="1" customWidth="1"/>
    <col min="4" max="4" width="15.855468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7" t="s">
        <v>8385</v>
      </c>
      <c r="B1" s="17" t="s">
        <v>8404</v>
      </c>
      <c r="C1" s="17" t="s">
        <v>8405</v>
      </c>
      <c r="D1" s="17" t="s">
        <v>8421</v>
      </c>
      <c r="E1" s="17" t="s">
        <v>8406</v>
      </c>
      <c r="F1" s="17" t="s">
        <v>8407</v>
      </c>
      <c r="G1" s="17" t="s">
        <v>8408</v>
      </c>
      <c r="H1" s="17" t="s">
        <v>8409</v>
      </c>
    </row>
    <row r="2" spans="1:8" x14ac:dyDescent="0.25">
      <c r="A2" t="s">
        <v>8410</v>
      </c>
      <c r="B2">
        <f>COUNTIFS(Kickstarter!$F$2:$F$4115,"successful",Kickstarter!$D$2:$D$4115,"&lt; 1000",Kickstarter!$R$2:$R$4115,"plays")</f>
        <v>141</v>
      </c>
      <c r="C2">
        <f>COUNTIFS(Kickstarter!$F$2:$F$4115,"failed",Kickstarter!$D$2:$D$4115,"&lt; 1000",Kickstarter!$R$2:$R$4115,"plays")</f>
        <v>45</v>
      </c>
      <c r="D2">
        <f>COUNTIFS(Kickstarter!$F$2:$F$4115,"canceled",Kickstarter!$D$2:$D$4115,"&lt; 1000",Kickstarter!$R$2:$R$4115,"plays")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25">
      <c r="A3" t="s">
        <v>8411</v>
      </c>
      <c r="B3">
        <f>COUNTIFS(Kickstarter!$F$2:$F$4115,"successful",Kickstarter!$D$2:$D$4115,"&gt;= 1000",Kickstarter!$D$2:$D$4115,"&lt;5000",Kickstarter!$R$2:$R$4115,"plays")</f>
        <v>388</v>
      </c>
      <c r="C3">
        <f>COUNTIFS(Kickstarter!$F$2:$F$4115,"failed",Kickstarter!$D$2:$D$4115,"&gt;= 1000",Kickstarter!$D$2:$D$4115,"&lt;5000",Kickstarter!$R$2:$R$4115,"plays")</f>
        <v>146</v>
      </c>
      <c r="D3">
        <f>COUNTIFS(Kickstarter!$F$2:$F$4115,"canceled",Kickstarter!$D$2:$D$4115,"&gt;= 1000",Kickstarter!$D$2:$D$4115,"&lt;5000",Kickstarter!$R$2:$R$4115,"plays")</f>
        <v>0</v>
      </c>
      <c r="E3">
        <f t="shared" ref="E3:E13" si="0">SUM(B3:D3)</f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8" x14ac:dyDescent="0.25">
      <c r="A4" t="s">
        <v>8412</v>
      </c>
      <c r="B4">
        <f>COUNTIFS(Kickstarter!$F$2:$F$4115,"successful",Kickstarter!$D$2:$D$4115,"&gt;= 5000",Kickstarter!$D$2:$D$4115,"&lt;10000",Kickstarter!$R$2:$R$4115,"plays")</f>
        <v>93</v>
      </c>
      <c r="C4">
        <f>COUNTIFS(Kickstarter!$F$2:$F$4115,"failed",Kickstarter!$D$2:$D$4115,"&gt;= 5000",Kickstarter!$D$2:$D$4115,"&lt;10000",Kickstarter!$R$2:$R$4115,"plays")</f>
        <v>76</v>
      </c>
      <c r="D4">
        <f>COUNTIFS(Kickstarter!$F$2:$F$4115,"canceled",Kickstarter!$D$2:$D$4115,"&gt;= 5000",Kickstarter!$D$2:$D$4115,"&lt;10000",Kickstarter!$R$2:$R$4115,"plays")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8413</v>
      </c>
      <c r="B5">
        <f>COUNTIFS(Kickstarter!$F$2:$F$4115,"successful",Kickstarter!$D$2:$D$4115,"&gt;= 10000",Kickstarter!$D$2:$D$4115,"&lt;15000",Kickstarter!$R$2:$R$4115,"plays")</f>
        <v>39</v>
      </c>
      <c r="C5">
        <f>COUNTIFS(Kickstarter!$F$2:$F$4115,"failed",Kickstarter!$D$2:$D$4115,"&gt;= 10000",Kickstarter!$D$2:$D$4115,"&lt;15000",Kickstarter!$R$2:$R$4115,"plays")</f>
        <v>33</v>
      </c>
      <c r="D5">
        <f>COUNTIFS(Kickstarter!$F$2:$F$4115,"canceled",Kickstarter!$D$2:$D$4115,"&gt;= 10000",Kickstarter!$D$2:$D$4115,"&lt;15000",Kickstarter!$R$2:$R$4115,"plays")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8414</v>
      </c>
      <c r="B6">
        <f>COUNTIFS(Kickstarter!$F$2:$F$4115,"successful",Kickstarter!$D$2:$D$4115,"&gt;= 15000",Kickstarter!$D$2:$D$4115,"&lt;20000",Kickstarter!$R$2:$R$4115,"plays")</f>
        <v>12</v>
      </c>
      <c r="C6">
        <f>COUNTIFS(Kickstarter!$F$2:$F$4115,"failed",Kickstarter!$D$2:$D$4115,"&gt;= 15000",Kickstarter!$D$2:$D$4115,"&lt;20000",Kickstarter!$R$2:$R$4115,"plays")</f>
        <v>12</v>
      </c>
      <c r="D6">
        <f>COUNTIFS(Kickstarter!$F$2:$F$4115,"canceled",Kickstarter!$D$2:$D$4115,"&gt;= 15000",Kickstarter!$D$2:$D$4115,"&lt;20000",Kickstarter!$R$2:$R$4115,"plays")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8415</v>
      </c>
      <c r="B7">
        <f>COUNTIFS(Kickstarter!$F$2:$F$4115,"successful",Kickstarter!$D$2:$D$4115,"&gt;= 20000",Kickstarter!$D$2:$D$4115,"&lt;25000",Kickstarter!$R$2:$R$4115,"plays")</f>
        <v>9</v>
      </c>
      <c r="C7">
        <f>COUNTIFS(Kickstarter!$F$2:$F$4115,"failed",Kickstarter!$D$2:$D$4115,"&gt;= 20000",Kickstarter!$D$2:$D$4115,"&lt;25000",Kickstarter!$R$2:$R$4115,"plays")</f>
        <v>11</v>
      </c>
      <c r="D7">
        <f>COUNTIFS(Kickstarter!$F$2:$F$4115,"canceled",Kickstarter!$D$2:$D$4115,"&gt;= 20000",Kickstarter!$D$2:$D$4115,"&lt;25000",Kickstarter!$R$2:$R$4115,"plays")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8416</v>
      </c>
      <c r="B8">
        <f>COUNTIFS(Kickstarter!$F$2:$F$4115,"successful",Kickstarter!$D$2:$D$4115,"&gt;= 25000",Kickstarter!$D$2:$D$4115,"&lt;30000",Kickstarter!$R$2:$R$4115,"plays")</f>
        <v>1</v>
      </c>
      <c r="C8">
        <f>COUNTIFS(Kickstarter!$F$2:$F$4115,"failed",Kickstarter!$D$2:$D$4115,"&gt;= 25000",Kickstarter!$D$2:$D$4115,"&lt;30000",Kickstarter!$R$2:$R$4115,"plays")</f>
        <v>4</v>
      </c>
      <c r="D8">
        <f>COUNTIFS(Kickstarter!$F$2:$F$4115,"canceled",Kickstarter!$D$2:$D$4115,"&gt;= 25000",Kickstarter!$D$2:$D$4115,"&lt;30000",Kickstarter!$R$2:$R$4115,"plays")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8422</v>
      </c>
      <c r="B9">
        <f>COUNTIFS(Kickstarter!$F$2:$F$4115,"successful",Kickstarter!$D$2:$D$4115,"&gt;= 30000",Kickstarter!$D$2:$D$4115,"&lt;35000",Kickstarter!$R$2:$R$4115,"plays")</f>
        <v>3</v>
      </c>
      <c r="C9">
        <f>COUNTIFS(Kickstarter!$F$2:$F$4115,"failed",Kickstarter!$D$2:$D$4115,"&gt;= 30000",Kickstarter!$D$2:$D$4115,"&lt;35000",Kickstarter!$R$2:$R$4115,"plays")</f>
        <v>8</v>
      </c>
      <c r="D9">
        <f>COUNTIFS(Kickstarter!$F$2:$F$4115,"canceled",Kickstarter!$D$2:$D$4115,"&gt;= 30000",Kickstarter!$D$2:$D$4115,"&lt;35000",Kickstarter!$R$2:$R$4115,"plays")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8417</v>
      </c>
      <c r="B10">
        <f>COUNTIFS(Kickstarter!$F$2:$F$4115,"successful",Kickstarter!$D$2:$D$4115,"&gt;= 35000",Kickstarter!$D$2:$D$4115,"&lt;40000",Kickstarter!$R$2:$R$4115,"plays")</f>
        <v>4</v>
      </c>
      <c r="C10">
        <f>COUNTIFS(Kickstarter!$F$2:$F$4115,"failed",Kickstarter!$D$2:$D$4115,"&gt;= 35000",Kickstarter!$D$2:$D$4115,"&lt;40000",Kickstarter!$R$2:$R$4115,"plays")</f>
        <v>2</v>
      </c>
      <c r="D10">
        <f>COUNTIFS(Kickstarter!$F$2:$F$4115,"canceled",Kickstarter!$D$2:$D$4115,"&gt;= 35000",Kickstarter!$D$2:$D$4115,"&lt;40000",Kickstarter!$R$2:$R$4115,"plays")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8418</v>
      </c>
      <c r="B11">
        <f>COUNTIFS(Kickstarter!$F$2:$F$4115,"successful",Kickstarter!$D$2:$D$4115,"&gt;= 40000",Kickstarter!$D$2:$D$4115,"&lt;45000",Kickstarter!$R$2:$R$4115,"plays")</f>
        <v>2</v>
      </c>
      <c r="C11">
        <f>COUNTIFS(Kickstarter!$F$2:$F$4115,"failed",Kickstarter!$D$2:$D$4115,"&gt;= 40000",Kickstarter!$D$2:$D$4115,"&lt;45000",Kickstarter!$R$2:$R$4115,"plays")</f>
        <v>1</v>
      </c>
      <c r="D11">
        <f>COUNTIFS(Kickstarter!$F$2:$F$4115,"canceled",Kickstarter!$D$2:$D$4115,"&gt;= 40000",Kickstarter!$D$2:$D$4115,"&lt;45000",Kickstarter!$R$2:$R$4115,"plays")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8419</v>
      </c>
      <c r="B12">
        <f>COUNTIFS(Kickstarter!$F$2:$F$4115,"successful",Kickstarter!$D$2:$D$4115,"&gt;= 45000",Kickstarter!$D$2:$D$4115,"&lt;50000",Kickstarter!$R$2:$R$4115,"plays")</f>
        <v>0</v>
      </c>
      <c r="C12">
        <f>COUNTIFS(Kickstarter!$F$2:$F$4115,"failed",Kickstarter!$D$2:$D$4115,"&gt;= 45000",Kickstarter!$D$2:$D$4115,"&lt;50000",Kickstarter!$R$2:$R$4115,"plays")</f>
        <v>1</v>
      </c>
      <c r="D12">
        <f>COUNTIFS(Kickstarter!$F$2:$F$4115,"canceled",Kickstarter!$D$2:$D$4115,"&gt;= 45000",Kickstarter!$D$2:$D$4115,"&lt;50000",Kickstarter!$R$2:$R$4115,"plays")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8420</v>
      </c>
      <c r="B13">
        <f>COUNTIFS(Kickstarter!$F$2:$F$4115,"successful",Kickstarter!$D$2:$D$4115,"&gt;= 50000",Kickstarter!$R$2:$R$4115,"plays")</f>
        <v>2</v>
      </c>
      <c r="C13">
        <f>COUNTIFS(Kickstarter!$F$2:$F$4115,"failed",Kickstarter!$D$2:$D$4115,"&gt;= 50000",Kickstarter!$R$2:$R$4115,"plays")</f>
        <v>14</v>
      </c>
      <c r="D13">
        <f>COUNTIFS(Kickstarter!$F$2:$F$4115,"canceled",Kickstarter!$D$2:$D$4115,"&gt;= 50000",Kickstarter!$R$2:$R$4115,"plays")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xSplit="2" ySplit="1" topLeftCell="C12" activePane="bottomRight" state="frozen"/>
      <selection pane="topRight" activeCell="C1" sqref="C1"/>
      <selection pane="bottomLeft" activeCell="A2" sqref="A2"/>
      <selection pane="bottomRight" activeCell="K16" sqref="K1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8" bestFit="1" customWidth="1"/>
    <col min="19" max="20" width="23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 0)</f>
        <v>63.92</v>
      </c>
      <c r="Q2" s="11" t="s">
        <v>8308</v>
      </c>
      <c r="R2" t="s">
        <v>8309</v>
      </c>
      <c r="S2" s="8">
        <f t="shared" ref="S2:S65" si="2">(((J2/60)/60)/24) + DATE(1970,1,1)</f>
        <v>42177.007071759261</v>
      </c>
      <c r="T2" s="8">
        <f t="shared" ref="T2:T65" si="3">(((I2/60)/60)/24) + 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8">
        <f t="shared" si="2"/>
        <v>42766.600497685184</v>
      </c>
      <c r="T3" s="8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 0)</f>
        <v>86.67</v>
      </c>
      <c r="Q66" s="11" t="s">
        <v>8308</v>
      </c>
      <c r="R66" t="s">
        <v>8310</v>
      </c>
      <c r="S66" s="8">
        <f t="shared" ref="S66:S129" si="7">(((J66/60)/60)/24) + DATE(1970,1,1)</f>
        <v>41433.01829861111</v>
      </c>
      <c r="T66" s="8">
        <f t="shared" ref="T66:T129" si="8">(((I66/60)/60)/24) + 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8">
        <f t="shared" si="7"/>
        <v>41835.821226851855</v>
      </c>
      <c r="T67" s="8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 0)</f>
        <v>311.17</v>
      </c>
      <c r="Q130" s="11" t="s">
        <v>8308</v>
      </c>
      <c r="R130" t="s">
        <v>8311</v>
      </c>
      <c r="S130" s="8">
        <f t="shared" ref="S130:S193" si="12">(((J130/60)/60)/24) + DATE(1970,1,1)</f>
        <v>42628.22792824074</v>
      </c>
      <c r="T130" s="8">
        <f t="shared" ref="T130:T193" si="13">(((I130/60)/60)/24) + 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8">
        <f t="shared" si="12"/>
        <v>41882.937303240738</v>
      </c>
      <c r="T131" s="8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 0)</f>
        <v>5.67</v>
      </c>
      <c r="Q194" s="11" t="s">
        <v>8308</v>
      </c>
      <c r="R194" t="s">
        <v>8312</v>
      </c>
      <c r="S194" s="8">
        <f t="shared" ref="S194:S257" si="17">(((J194/60)/60)/24) + DATE(1970,1,1)</f>
        <v>41899.792037037041</v>
      </c>
      <c r="T194" s="8">
        <f t="shared" ref="T194:T257" si="18">(((I194/60)/60)/24) + 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8">
        <f t="shared" si="17"/>
        <v>41911.934791666667</v>
      </c>
      <c r="T195" s="8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 0)</f>
        <v>65.760000000000005</v>
      </c>
      <c r="Q258" s="11" t="s">
        <v>8308</v>
      </c>
      <c r="R258" t="s">
        <v>8313</v>
      </c>
      <c r="S258" s="8">
        <f t="shared" ref="S258:S321" si="22">(((J258/60)/60)/24) + DATE(1970,1,1)</f>
        <v>41319.769293981481</v>
      </c>
      <c r="T258" s="8">
        <f t="shared" ref="T258:T321" si="23">(((I258/60)/60)/24) + 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8">
        <f t="shared" si="22"/>
        <v>42479.626875000002</v>
      </c>
      <c r="T259" s="8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 0)</f>
        <v>134.91</v>
      </c>
      <c r="Q322" s="11" t="s">
        <v>8308</v>
      </c>
      <c r="R322" t="s">
        <v>8313</v>
      </c>
      <c r="S322" s="8">
        <f t="shared" ref="S322:S385" si="27">(((J322/60)/60)/24) + DATE(1970,1,1)</f>
        <v>42331.551307870366</v>
      </c>
      <c r="T322" s="8">
        <f t="shared" ref="T322:T385" si="28">(((I322/60)/60)/24) + 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8">
        <f t="shared" si="27"/>
        <v>42647.446597222224</v>
      </c>
      <c r="T323" s="8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 0)</f>
        <v>58.54</v>
      </c>
      <c r="Q386" s="11" t="s">
        <v>8308</v>
      </c>
      <c r="R386" t="s">
        <v>8313</v>
      </c>
      <c r="S386" s="8">
        <f t="shared" ref="S386:S449" si="32">(((J386/60)/60)/24) + DATE(1970,1,1)</f>
        <v>41980.781793981485</v>
      </c>
      <c r="T386" s="8">
        <f t="shared" ref="T386:T449" si="33">(((I386/60)/60)/24) + 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8">
        <f t="shared" si="32"/>
        <v>41934.584502314814</v>
      </c>
      <c r="T387" s="8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 0)</f>
        <v>20.5</v>
      </c>
      <c r="Q450" s="11" t="s">
        <v>8308</v>
      </c>
      <c r="R450" t="s">
        <v>8314</v>
      </c>
      <c r="S450" s="8">
        <f t="shared" ref="S450:S513" si="37">(((J450/60)/60)/24) + DATE(1970,1,1)</f>
        <v>41753.758043981477</v>
      </c>
      <c r="T450" s="8">
        <f t="shared" ref="T450:T513" si="38">(((I450/60)/60)/24) + 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8">
        <f t="shared" si="37"/>
        <v>41534.568113425928</v>
      </c>
      <c r="T451" s="8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 0)</f>
        <v>5.5</v>
      </c>
      <c r="Q514" s="11" t="s">
        <v>8308</v>
      </c>
      <c r="R514" t="s">
        <v>8314</v>
      </c>
      <c r="S514" s="8">
        <f t="shared" ref="S514:S577" si="42">(((J514/60)/60)/24) + DATE(1970,1,1)</f>
        <v>42649.742210648154</v>
      </c>
      <c r="T514" s="8">
        <f t="shared" ref="T514:T577" si="43">(((I514/60)/60)/24) + 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8">
        <f t="shared" si="42"/>
        <v>42552.653993055559</v>
      </c>
      <c r="T515" s="8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8">
        <f t="shared" si="42"/>
        <v>42179.344988425932</v>
      </c>
      <c r="T538" s="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8">
        <f t="shared" si="42"/>
        <v>41963.050127314811</v>
      </c>
      <c r="T575" s="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 0)</f>
        <v>1</v>
      </c>
      <c r="Q578" s="11" t="s">
        <v>8317</v>
      </c>
      <c r="R578" t="s">
        <v>8318</v>
      </c>
      <c r="S578" s="8">
        <f t="shared" ref="S578:S641" si="47">(((J578/60)/60)/24) + DATE(1970,1,1)</f>
        <v>42031.471666666665</v>
      </c>
      <c r="T578" s="8">
        <f t="shared" ref="T578:T641" si="48">(((I578/60)/60)/24) + DATE(1970,1,1)</f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8">
        <f t="shared" si="47"/>
        <v>42450.589143518519</v>
      </c>
      <c r="T579" s="8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 0)</f>
        <v>50.5</v>
      </c>
      <c r="Q642" s="11" t="s">
        <v>8317</v>
      </c>
      <c r="R642" t="s">
        <v>8319</v>
      </c>
      <c r="S642" s="8">
        <f t="shared" ref="S642:S705" si="52">(((J642/60)/60)/24) + DATE(1970,1,1)</f>
        <v>42683.420312500006</v>
      </c>
      <c r="T642" s="8">
        <f t="shared" ref="T642:T705" si="53">(((I642/60)/60)/24) + 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8">
        <f t="shared" si="52"/>
        <v>42199.57</v>
      </c>
      <c r="T643" s="8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8">
        <f t="shared" si="52"/>
        <v>42179.160752314812</v>
      </c>
      <c r="T660" s="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 0)</f>
        <v>120.25</v>
      </c>
      <c r="Q706" s="11" t="s">
        <v>8317</v>
      </c>
      <c r="R706" t="s">
        <v>8319</v>
      </c>
      <c r="S706" s="8">
        <f t="shared" ref="S706:S769" si="57">(((J706/60)/60)/24) + DATE(1970,1,1)</f>
        <v>42726.192916666667</v>
      </c>
      <c r="T706" s="8">
        <f t="shared" ref="T706:T769" si="58">(((I706/60)/60)/24) + 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8">
        <f t="shared" si="57"/>
        <v>42726.491643518515</v>
      </c>
      <c r="T707" s="8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8">
        <f t="shared" si="57"/>
        <v>40879.795682870368</v>
      </c>
      <c r="T733" s="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8">
        <f t="shared" si="57"/>
        <v>40990.709317129629</v>
      </c>
      <c r="T745" s="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 0)</f>
        <v>0</v>
      </c>
      <c r="Q770" s="11" t="s">
        <v>8320</v>
      </c>
      <c r="R770" t="s">
        <v>8322</v>
      </c>
      <c r="S770" s="8">
        <f t="shared" ref="S770:S833" si="62">(((J770/60)/60)/24) + DATE(1970,1,1)</f>
        <v>41594.207060185188</v>
      </c>
      <c r="T770" s="8">
        <f t="shared" ref="T770:T833" si="63">(((I770/60)/60)/24) + 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8">
        <f t="shared" si="62"/>
        <v>41604.996458333335</v>
      </c>
      <c r="T771" s="8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8">
        <f t="shared" si="62"/>
        <v>41116.758125</v>
      </c>
      <c r="T784" s="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 0)</f>
        <v>97.99</v>
      </c>
      <c r="Q834" s="11" t="s">
        <v>8323</v>
      </c>
      <c r="R834" t="s">
        <v>8324</v>
      </c>
      <c r="S834" s="8">
        <f t="shared" ref="S834:S897" si="67">(((J834/60)/60)/24) + DATE(1970,1,1)</f>
        <v>40869.675173611111</v>
      </c>
      <c r="T834" s="8">
        <f t="shared" ref="T834:T897" si="68">(((I834/60)/60)/24) + 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8">
        <f t="shared" si="67"/>
        <v>41718.878182870372</v>
      </c>
      <c r="T835" s="8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8">
        <f t="shared" si="67"/>
        <v>42656.805497685185</v>
      </c>
      <c r="T854" s="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8">
        <f t="shared" si="67"/>
        <v>42128.820231481484</v>
      </c>
      <c r="T861" s="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 0)</f>
        <v>44.44</v>
      </c>
      <c r="Q898" s="11" t="s">
        <v>8323</v>
      </c>
      <c r="R898" t="s">
        <v>8327</v>
      </c>
      <c r="S898" s="8">
        <f t="shared" ref="S898:S961" si="72">(((J898/60)/60)/24) + DATE(1970,1,1)</f>
        <v>42218.872986111113</v>
      </c>
      <c r="T898" s="8">
        <f t="shared" ref="T898:T961" si="73">(((I898/60)/60)/24) + 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8">
        <f t="shared" si="72"/>
        <v>41211.688750000001</v>
      </c>
      <c r="T899" s="8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 0)</f>
        <v>136.46</v>
      </c>
      <c r="Q962" s="11" t="s">
        <v>8317</v>
      </c>
      <c r="R962" t="s">
        <v>8319</v>
      </c>
      <c r="S962" s="8">
        <f t="shared" ref="S962:S1025" si="77">(((J962/60)/60)/24) + DATE(1970,1,1)</f>
        <v>42766.626793981486</v>
      </c>
      <c r="T962" s="8">
        <f t="shared" ref="T962:T1025" si="78">(((I962/60)/60)/24) + 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8">
        <f t="shared" si="77"/>
        <v>42740.693692129629</v>
      </c>
      <c r="T963" s="8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8">
        <f t="shared" si="77"/>
        <v>42324.767361111109</v>
      </c>
      <c r="T988" s="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 0)</f>
        <v>388.98</v>
      </c>
      <c r="Q1026" s="11" t="s">
        <v>8323</v>
      </c>
      <c r="R1026" t="s">
        <v>8328</v>
      </c>
      <c r="S1026" s="8">
        <f t="shared" ref="S1026:S1089" si="82">(((J1026/60)/60)/24) + DATE(1970,1,1)</f>
        <v>42370.580590277779</v>
      </c>
      <c r="T1026" s="8">
        <f t="shared" ref="T1026:T1089" si="83">(((I1026/60)/60)/24) + 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8">
        <f t="shared" si="82"/>
        <v>42049.833761574075</v>
      </c>
      <c r="T1027" s="8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 0)</f>
        <v>43.42</v>
      </c>
      <c r="Q1090" s="11" t="s">
        <v>8331</v>
      </c>
      <c r="R1090" t="s">
        <v>8332</v>
      </c>
      <c r="S1090" s="8">
        <f t="shared" ref="S1090:S1153" si="87">(((J1090/60)/60)/24) + DATE(1970,1,1)</f>
        <v>41723.799386574072</v>
      </c>
      <c r="T1090" s="8">
        <f t="shared" ref="T1090:T1153" si="88">(((I1090/60)/60)/24) + 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8">
        <f t="shared" si="87"/>
        <v>42151.189525462964</v>
      </c>
      <c r="T1091" s="8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 0)</f>
        <v>60.73</v>
      </c>
      <c r="Q1154" s="11" t="s">
        <v>8334</v>
      </c>
      <c r="R1154" t="s">
        <v>8335</v>
      </c>
      <c r="S1154" s="8">
        <f t="shared" ref="S1154:S1217" si="92">(((J1154/60)/60)/24) + DATE(1970,1,1)</f>
        <v>42109.709629629629</v>
      </c>
      <c r="T1154" s="8">
        <f t="shared" ref="T1154:T1217" si="93">(((I1154/60)/60)/24) + 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8">
        <f t="shared" si="92"/>
        <v>42143.714178240742</v>
      </c>
      <c r="T1155" s="8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8">
        <f t="shared" si="92"/>
        <v>42109.894942129627</v>
      </c>
      <c r="T1189" s="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8">
        <f t="shared" si="92"/>
        <v>42298.34783564815</v>
      </c>
      <c r="T1197" s="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8">
        <f t="shared" si="92"/>
        <v>42333.619050925925</v>
      </c>
      <c r="T1200" s="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8">
        <f t="shared" si="92"/>
        <v>42132.941805555558</v>
      </c>
      <c r="T1212" s="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 0)</f>
        <v>91.88</v>
      </c>
      <c r="Q1218" s="11" t="s">
        <v>8336</v>
      </c>
      <c r="R1218" t="s">
        <v>8337</v>
      </c>
      <c r="S1218" s="8">
        <f t="shared" ref="S1218:S1281" si="97">(((J1218/60)/60)/24) + DATE(1970,1,1)</f>
        <v>42247.616400462968</v>
      </c>
      <c r="T1218" s="8">
        <f t="shared" ref="T1218:T1281" si="98">(((I1218/60)/60)/24) + 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8">
        <f t="shared" si="97"/>
        <v>42535.809490740736</v>
      </c>
      <c r="T1219" s="8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8">
        <f t="shared" si="97"/>
        <v>41355.825497685182</v>
      </c>
      <c r="T1246" s="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8">
        <f t="shared" si="97"/>
        <v>42445.823055555549</v>
      </c>
      <c r="T1271" s="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 0)</f>
        <v>127.98</v>
      </c>
      <c r="Q1282" s="11" t="s">
        <v>8323</v>
      </c>
      <c r="R1282" t="s">
        <v>8324</v>
      </c>
      <c r="S1282" s="8">
        <f t="shared" ref="S1282:S1345" si="102">(((J1282/60)/60)/24) + DATE(1970,1,1)</f>
        <v>40513.757569444446</v>
      </c>
      <c r="T1282" s="8">
        <f t="shared" ref="T1282:T1345" si="103">(((I1282/60)/60)/24) + 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8">
        <f t="shared" si="102"/>
        <v>41463.743472222224</v>
      </c>
      <c r="T1283" s="8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8">
        <f t="shared" si="102"/>
        <v>42195.749745370369</v>
      </c>
      <c r="T1303" s="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 0)</f>
        <v>40.76</v>
      </c>
      <c r="Q1346" s="11" t="s">
        <v>8320</v>
      </c>
      <c r="R1346" t="s">
        <v>8321</v>
      </c>
      <c r="S1346" s="8">
        <f t="shared" ref="S1346:S1409" si="107">(((J1346/60)/60)/24) + DATE(1970,1,1)</f>
        <v>42522.789803240739</v>
      </c>
      <c r="T1346" s="8">
        <f t="shared" ref="T1346:T1409" si="108">(((I1346/60)/60)/24) + 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8">
        <f t="shared" si="107"/>
        <v>41799.814340277779</v>
      </c>
      <c r="T1347" s="8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8">
        <f t="shared" si="107"/>
        <v>41309.11791666667</v>
      </c>
      <c r="T1355" s="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8">
        <f t="shared" si="107"/>
        <v>42126.92123842593</v>
      </c>
      <c r="T1389" s="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8">
        <f t="shared" si="107"/>
        <v>42752.144976851851</v>
      </c>
      <c r="T1396" s="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 0)</f>
        <v>12</v>
      </c>
      <c r="Q1410" s="11" t="s">
        <v>8320</v>
      </c>
      <c r="R1410" t="s">
        <v>8339</v>
      </c>
      <c r="S1410" s="8">
        <f t="shared" ref="S1410:S1473" si="112">(((J1410/60)/60)/24) + DATE(1970,1,1)</f>
        <v>42291.872175925921</v>
      </c>
      <c r="T1410" s="8">
        <f t="shared" ref="T1410:T1473" si="113">(((I1410/60)/60)/24) + 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8">
        <f t="shared" si="112"/>
        <v>41945.133506944447</v>
      </c>
      <c r="T1411" s="8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8">
        <f t="shared" si="112"/>
        <v>41899.645300925928</v>
      </c>
      <c r="T1463" s="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8">
        <f t="shared" si="112"/>
        <v>40959.734398148146</v>
      </c>
      <c r="T1467" s="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 0)</f>
        <v>103.2</v>
      </c>
      <c r="Q1474" s="11" t="s">
        <v>8320</v>
      </c>
      <c r="R1474" t="s">
        <v>8340</v>
      </c>
      <c r="S1474" s="8">
        <f t="shared" ref="S1474:S1537" si="117">(((J1474/60)/60)/24) + DATE(1970,1,1)</f>
        <v>41533.542858796296</v>
      </c>
      <c r="T1474" s="8">
        <f t="shared" ref="T1474:T1537" si="118">(((I1474/60)/60)/24) + 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8">
        <f t="shared" si="117"/>
        <v>40939.979618055557</v>
      </c>
      <c r="T1475" s="8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8">
        <f t="shared" si="117"/>
        <v>41948.56658564815</v>
      </c>
      <c r="T1519" s="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8">
        <f t="shared" si="117"/>
        <v>41964.751342592594</v>
      </c>
      <c r="T1525" s="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8">
        <f t="shared" si="117"/>
        <v>42736.732893518521</v>
      </c>
      <c r="T1530" s="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8">
        <f t="shared" si="117"/>
        <v>41941.802384259259</v>
      </c>
      <c r="T1533" s="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 0)</f>
        <v>66.02</v>
      </c>
      <c r="Q1538" s="11" t="s">
        <v>8336</v>
      </c>
      <c r="R1538" t="s">
        <v>8337</v>
      </c>
      <c r="S1538" s="8">
        <f t="shared" ref="S1538:S1601" si="122">(((J1538/60)/60)/24) + DATE(1970,1,1)</f>
        <v>42213.802199074074</v>
      </c>
      <c r="T1538" s="8">
        <f t="shared" ref="T1538:T1601" si="123">(((I1538/60)/60)/24) + 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8">
        <f t="shared" si="122"/>
        <v>42552.315127314811</v>
      </c>
      <c r="T1539" s="8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 0)</f>
        <v>40.78</v>
      </c>
      <c r="Q1602" s="11" t="s">
        <v>8336</v>
      </c>
      <c r="R1602" t="s">
        <v>8343</v>
      </c>
      <c r="S1602" s="8">
        <f t="shared" ref="S1602:S1665" si="127">(((J1602/60)/60)/24) + DATE(1970,1,1)</f>
        <v>41791.057314814818</v>
      </c>
      <c r="T1602" s="8">
        <f t="shared" ref="T1602:T1665" si="128">(((I1602/60)/60)/24) + 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8">
        <f t="shared" si="127"/>
        <v>40638.092974537038</v>
      </c>
      <c r="T1603" s="8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8">
        <f t="shared" si="127"/>
        <v>41596.913437499999</v>
      </c>
      <c r="T1661" s="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 0)</f>
        <v>34.380000000000003</v>
      </c>
      <c r="Q1666" s="11" t="s">
        <v>8323</v>
      </c>
      <c r="R1666" t="s">
        <v>8344</v>
      </c>
      <c r="S1666" s="8">
        <f t="shared" ref="S1666:S1729" si="132">(((J1666/60)/60)/24) + DATE(1970,1,1)</f>
        <v>40939.761782407404</v>
      </c>
      <c r="T1666" s="8">
        <f t="shared" ref="T1666:T1729" si="133">(((I1666/60)/60)/24) + 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8">
        <f t="shared" si="132"/>
        <v>40564.649456018517</v>
      </c>
      <c r="T1667" s="8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 0)</f>
        <v>122.14</v>
      </c>
      <c r="Q1730" s="11" t="s">
        <v>8323</v>
      </c>
      <c r="R1730" t="s">
        <v>8345</v>
      </c>
      <c r="S1730" s="8">
        <f t="shared" ref="S1730:S1793" si="137">(((J1730/60)/60)/24) + DATE(1970,1,1)</f>
        <v>42268.625856481478</v>
      </c>
      <c r="T1730" s="8">
        <f t="shared" ref="T1730:T1793" si="138">(((I1730/60)/60)/24) + 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8">
        <f t="shared" si="137"/>
        <v>42471.052152777775</v>
      </c>
      <c r="T1731" s="8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8">
        <f t="shared" si="137"/>
        <v>42710.876967592587</v>
      </c>
      <c r="T1744" s="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 0)</f>
        <v>109.94</v>
      </c>
      <c r="Q1794" s="11" t="s">
        <v>8336</v>
      </c>
      <c r="R1794" t="s">
        <v>8337</v>
      </c>
      <c r="S1794" s="8">
        <f t="shared" ref="S1794:S1857" si="142">(((J1794/60)/60)/24) + DATE(1970,1,1)</f>
        <v>42189.031041666662</v>
      </c>
      <c r="T1794" s="8">
        <f t="shared" ref="T1794:T1857" si="143">(((I1794/60)/60)/24) + 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8">
        <f t="shared" si="142"/>
        <v>41940.89166666667</v>
      </c>
      <c r="T1795" s="8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8">
        <f t="shared" si="142"/>
        <v>40666.973541666666</v>
      </c>
      <c r="T1846" s="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8">
        <f t="shared" si="142"/>
        <v>42081.77143518519</v>
      </c>
      <c r="T1854" s="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 0)</f>
        <v>53.29</v>
      </c>
      <c r="Q1858" s="11" t="s">
        <v>8323</v>
      </c>
      <c r="R1858" t="s">
        <v>8324</v>
      </c>
      <c r="S1858" s="8">
        <f t="shared" ref="S1858:S1921" si="147">(((J1858/60)/60)/24) + DATE(1970,1,1)</f>
        <v>41817.854999999996</v>
      </c>
      <c r="T1858" s="8">
        <f t="shared" ref="T1858:T1921" si="148">(((I1858/60)/60)/24) + 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8">
        <f t="shared" si="147"/>
        <v>41864.76866898148</v>
      </c>
      <c r="T1859" s="8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8">
        <f t="shared" si="147"/>
        <v>41205.198321759257</v>
      </c>
      <c r="T1886" s="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8">
        <f t="shared" si="147"/>
        <v>40335.798078703701</v>
      </c>
      <c r="T1893" s="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8">
        <f t="shared" si="147"/>
        <v>42366.192974537036</v>
      </c>
      <c r="T1900" s="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 0)</f>
        <v>40.98</v>
      </c>
      <c r="Q1922" s="11" t="s">
        <v>8317</v>
      </c>
      <c r="R1922" t="s">
        <v>8346</v>
      </c>
      <c r="S1922" s="8">
        <f t="shared" ref="S1922:S1985" si="152">(((J1922/60)/60)/24) + DATE(1970,1,1)</f>
        <v>42270.875706018516</v>
      </c>
      <c r="T1922" s="8">
        <f t="shared" ref="T1922:T1985" si="153">(((I1922/60)/60)/24) + 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8">
        <f t="shared" si="152"/>
        <v>41074.221562500003</v>
      </c>
      <c r="T1923" s="8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8">
        <f t="shared" si="152"/>
        <v>41871.845601851855</v>
      </c>
      <c r="T1961" s="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 0)</f>
        <v>453.14</v>
      </c>
      <c r="Q1986" s="11" t="s">
        <v>8336</v>
      </c>
      <c r="R1986" t="s">
        <v>8348</v>
      </c>
      <c r="S1986" s="8">
        <f t="shared" ref="S1986:S2049" si="157">(((J1986/60)/60)/24) + DATE(1970,1,1)</f>
        <v>41913.790289351848</v>
      </c>
      <c r="T1986" s="8">
        <f t="shared" ref="T1986:T2049" si="158">(((I1986/60)/60)/24) + 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8">
        <f t="shared" si="157"/>
        <v>42555.698738425926</v>
      </c>
      <c r="T1987" s="8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8">
        <f t="shared" si="157"/>
        <v>41099.966944444444</v>
      </c>
      <c r="T2026" s="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8">
        <f t="shared" si="157"/>
        <v>41424.27107638889</v>
      </c>
      <c r="T2040" s="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8">
        <f t="shared" si="157"/>
        <v>42081.903587962966</v>
      </c>
      <c r="T2049" s="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 0)</f>
        <v>91.83</v>
      </c>
      <c r="Q2050" s="11" t="s">
        <v>8317</v>
      </c>
      <c r="R2050" t="s">
        <v>8347</v>
      </c>
      <c r="S2050" s="8">
        <f t="shared" ref="S2050:S2113" si="162">(((J2050/60)/60)/24) + DATE(1970,1,1)</f>
        <v>41387.651516203703</v>
      </c>
      <c r="T2050" s="8">
        <f t="shared" ref="T2050:T2113" si="163">(((I2050/60)/60)/24) + 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8">
        <f t="shared" si="162"/>
        <v>41575.527349537035</v>
      </c>
      <c r="T2051" s="8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8">
        <f t="shared" si="162"/>
        <v>41389.364849537036</v>
      </c>
      <c r="T2066" s="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8">
        <f t="shared" si="162"/>
        <v>42103.042546296296</v>
      </c>
      <c r="T2079" s="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8">
        <f t="shared" si="162"/>
        <v>40939.02002314815</v>
      </c>
      <c r="T2096" s="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8">
        <f t="shared" si="162"/>
        <v>41394.074467592596</v>
      </c>
      <c r="T2106" s="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 0)</f>
        <v>27.27</v>
      </c>
      <c r="Q2114" s="11" t="s">
        <v>8323</v>
      </c>
      <c r="R2114" t="s">
        <v>8327</v>
      </c>
      <c r="S2114" s="8">
        <f t="shared" ref="S2114:S2177" si="167">(((J2114/60)/60)/24) + DATE(1970,1,1)</f>
        <v>41365.928159722222</v>
      </c>
      <c r="T2114" s="8">
        <f t="shared" ref="T2114:T2177" si="168">(((I2114/60)/60)/24) + 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8">
        <f t="shared" si="167"/>
        <v>41870.86546296296</v>
      </c>
      <c r="T2115" s="8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 0)</f>
        <v>88.75</v>
      </c>
      <c r="Q2178" s="11" t="s">
        <v>8323</v>
      </c>
      <c r="R2178" t="s">
        <v>8324</v>
      </c>
      <c r="S2178" s="8">
        <f t="shared" ref="S2178:S2241" si="172">(((J2178/60)/60)/24) + DATE(1970,1,1)</f>
        <v>42096.633206018523</v>
      </c>
      <c r="T2178" s="8">
        <f t="shared" ref="T2178:T2241" si="173">(((I2178/60)/60)/24) + 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8">
        <f t="shared" si="172"/>
        <v>42502.250775462962</v>
      </c>
      <c r="T2179" s="8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8">
        <f t="shared" si="172"/>
        <v>41127.812303240738</v>
      </c>
      <c r="T2220" s="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8">
        <f t="shared" si="172"/>
        <v>42452.666770833333</v>
      </c>
      <c r="T2223" s="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8">
        <f t="shared" si="172"/>
        <v>41806.794074074074</v>
      </c>
      <c r="T2234" s="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8">
        <f t="shared" si="172"/>
        <v>42331.378923611104</v>
      </c>
      <c r="T2235" s="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 0)</f>
        <v>140.97999999999999</v>
      </c>
      <c r="Q2242" s="11" t="s">
        <v>8331</v>
      </c>
      <c r="R2242" t="s">
        <v>8349</v>
      </c>
      <c r="S2242" s="8">
        <f t="shared" ref="S2242:S2305" si="177">(((J2242/60)/60)/24) + DATE(1970,1,1)</f>
        <v>42452.825740740736</v>
      </c>
      <c r="T2242" s="8">
        <f t="shared" ref="T2242:T2305" si="178">(((I2242/60)/60)/24) + 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8">
        <f t="shared" si="177"/>
        <v>42766.827546296292</v>
      </c>
      <c r="T2243" s="8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8">
        <f t="shared" si="177"/>
        <v>41926.585162037038</v>
      </c>
      <c r="T2264" s="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8">
        <f t="shared" si="177"/>
        <v>42496.582337962958</v>
      </c>
      <c r="T2266" s="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8">
        <f t="shared" si="177"/>
        <v>41067.827418981484</v>
      </c>
      <c r="T2290" s="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 0)</f>
        <v>53.47</v>
      </c>
      <c r="Q2306" s="11" t="s">
        <v>8323</v>
      </c>
      <c r="R2306" t="s">
        <v>8327</v>
      </c>
      <c r="S2306" s="8">
        <f t="shared" ref="S2306:S2369" si="182">(((J2306/60)/60)/24) + DATE(1970,1,1)</f>
        <v>40502.815868055557</v>
      </c>
      <c r="T2306" s="8">
        <f t="shared" ref="T2306:T2369" si="183">(((I2306/60)/60)/24) + 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8">
        <f t="shared" si="182"/>
        <v>41834.695277777777</v>
      </c>
      <c r="T2307" s="8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8">
        <f t="shared" si="182"/>
        <v>42332.89980324074</v>
      </c>
      <c r="T2332" s="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 0)</f>
        <v>50</v>
      </c>
      <c r="Q2370" s="11" t="s">
        <v>8317</v>
      </c>
      <c r="R2370" t="s">
        <v>8318</v>
      </c>
      <c r="S2370" s="8">
        <f t="shared" ref="S2370:S2433" si="187">(((J2370/60)/60)/24) + DATE(1970,1,1)</f>
        <v>42063.721817129626</v>
      </c>
      <c r="T2370" s="8">
        <f t="shared" ref="T2370:T2433" si="188">(((I2370/60)/60)/24) + 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8">
        <f t="shared" si="187"/>
        <v>42380.812627314815</v>
      </c>
      <c r="T2371" s="8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 0)</f>
        <v>1</v>
      </c>
      <c r="Q2434" s="11" t="s">
        <v>8334</v>
      </c>
      <c r="R2434" t="s">
        <v>8335</v>
      </c>
      <c r="S2434" s="8">
        <f t="shared" ref="S2434:S2497" si="192">(((J2434/60)/60)/24) + DATE(1970,1,1)</f>
        <v>42041.218715277777</v>
      </c>
      <c r="T2434" s="8">
        <f t="shared" ref="T2434:T2497" si="193">(((I2434/60)/60)/24) + 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8">
        <f t="shared" si="192"/>
        <v>42397.89980324074</v>
      </c>
      <c r="T2435" s="8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8">
        <f t="shared" si="192"/>
        <v>40784.012696759259</v>
      </c>
      <c r="T2463" s="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 0)</f>
        <v>600</v>
      </c>
      <c r="Q2498" s="11" t="s">
        <v>8323</v>
      </c>
      <c r="R2498" t="s">
        <v>8327</v>
      </c>
      <c r="S2498" s="8">
        <f t="shared" ref="S2498:S2561" si="197">(((J2498/60)/60)/24) + DATE(1970,1,1)</f>
        <v>41327.996435185189</v>
      </c>
      <c r="T2498" s="8">
        <f t="shared" ref="T2498:T2561" si="198">(((I2498/60)/60)/24) + 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8">
        <f t="shared" si="197"/>
        <v>40730.878912037035</v>
      </c>
      <c r="T2499" s="8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8">
        <f t="shared" si="197"/>
        <v>40127.700370370374</v>
      </c>
      <c r="T2536" s="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8">
        <f t="shared" si="197"/>
        <v>40514.107615740737</v>
      </c>
      <c r="T2545" s="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 0)</f>
        <v>143</v>
      </c>
      <c r="Q2562" s="11" t="s">
        <v>8323</v>
      </c>
      <c r="R2562" t="s">
        <v>8352</v>
      </c>
      <c r="S2562" s="8">
        <f t="shared" ref="S2562:S2625" si="202">(((J2562/60)/60)/24) + DATE(1970,1,1)</f>
        <v>42039.951087962967</v>
      </c>
      <c r="T2562" s="8">
        <f t="shared" ref="T2562:T2625" si="203">(((I2562/60)/60)/24) + 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8">
        <f t="shared" si="202"/>
        <v>42260.528807870374</v>
      </c>
      <c r="T2563" s="8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8">
        <f t="shared" si="202"/>
        <v>42767.801712962959</v>
      </c>
      <c r="T2610" s="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8">
        <f t="shared" si="202"/>
        <v>42453.49726851852</v>
      </c>
      <c r="T2617" s="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 0)</f>
        <v>31.82</v>
      </c>
      <c r="Q2626" s="11" t="s">
        <v>8317</v>
      </c>
      <c r="R2626" t="s">
        <v>8353</v>
      </c>
      <c r="S2626" s="8">
        <f t="shared" ref="S2626:S2689" si="207">(((J2626/60)/60)/24) + DATE(1970,1,1)</f>
        <v>41144.42155092593</v>
      </c>
      <c r="T2626" s="8">
        <f t="shared" ref="T2626:T2689" si="208">(((I2626/60)/60)/24) + 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8">
        <f t="shared" si="207"/>
        <v>42658.810277777782</v>
      </c>
      <c r="T2627" s="8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8">
        <f t="shared" si="207"/>
        <v>42235.764340277776</v>
      </c>
      <c r="T2668" s="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 0)</f>
        <v>5.29</v>
      </c>
      <c r="Q2690" s="11" t="s">
        <v>8334</v>
      </c>
      <c r="R2690" t="s">
        <v>8335</v>
      </c>
      <c r="S2690" s="8">
        <f t="shared" ref="S2690:S2753" si="212">(((J2690/60)/60)/24) + DATE(1970,1,1)</f>
        <v>42028.118865740747</v>
      </c>
      <c r="T2690" s="8">
        <f t="shared" ref="T2690:T2753" si="213">(((I2690/60)/60)/24) + 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8">
        <f t="shared" si="212"/>
        <v>42551.961689814809</v>
      </c>
      <c r="T2691" s="8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8">
        <f t="shared" si="212"/>
        <v>41432.062037037038</v>
      </c>
      <c r="T2714" s="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8">
        <f t="shared" si="212"/>
        <v>41389.808194444442</v>
      </c>
      <c r="T2734" s="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 0)</f>
        <v>39.29</v>
      </c>
      <c r="Q2754" s="11" t="s">
        <v>8320</v>
      </c>
      <c r="R2754" t="s">
        <v>8356</v>
      </c>
      <c r="S2754" s="8">
        <f t="shared" ref="S2754:S2817" si="217">(((J2754/60)/60)/24) + DATE(1970,1,1)</f>
        <v>40855.765092592592</v>
      </c>
      <c r="T2754" s="8">
        <f t="shared" ref="T2754:T2817" si="218">(((I2754/60)/60)/24) + 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8">
        <f t="shared" si="217"/>
        <v>41117.900729166664</v>
      </c>
      <c r="T2755" s="8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8">
        <f t="shared" si="217"/>
        <v>42158.065694444449</v>
      </c>
      <c r="T2805" s="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 0)</f>
        <v>25.13</v>
      </c>
      <c r="Q2818" s="11" t="s">
        <v>8315</v>
      </c>
      <c r="R2818" t="s">
        <v>8316</v>
      </c>
      <c r="S2818" s="8">
        <f t="shared" ref="S2818:S2881" si="222">(((J2818/60)/60)/24) + DATE(1970,1,1)</f>
        <v>42188.467499999999</v>
      </c>
      <c r="T2818" s="8">
        <f t="shared" ref="T2818:T2881" si="223">(((I2818/60)/60)/24) + 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8">
        <f t="shared" si="222"/>
        <v>42023.634976851856</v>
      </c>
      <c r="T2819" s="8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8">
        <f t="shared" si="222"/>
        <v>42401.610983796301</v>
      </c>
      <c r="T2822" s="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8">
        <f t="shared" si="222"/>
        <v>42313.703900462962</v>
      </c>
      <c r="T2837" s="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 0)</f>
        <v>96.55</v>
      </c>
      <c r="Q2882" s="11" t="s">
        <v>8315</v>
      </c>
      <c r="R2882" t="s">
        <v>8316</v>
      </c>
      <c r="S2882" s="8">
        <f t="shared" ref="S2882:S2945" si="227">(((J2882/60)/60)/24) + DATE(1970,1,1)</f>
        <v>42192.905694444446</v>
      </c>
      <c r="T2882" s="8">
        <f t="shared" ref="T2882:T2945" si="228">(((I2882/60)/60)/24) + 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8">
        <f t="shared" si="227"/>
        <v>41916.597638888888</v>
      </c>
      <c r="T2883" s="8">
        <f t="shared" si="228"/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8">
        <f t="shared" si="227"/>
        <v>42097.874155092592</v>
      </c>
      <c r="T2924" s="8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8">
        <f t="shared" si="227"/>
        <v>42013.15253472222</v>
      </c>
      <c r="T2925" s="8">
        <f t="shared" si="228"/>
        <v>42028.125</v>
      </c>
      <c r="U2925">
        <f t="shared" ref="U2925:U2988" si="230">YEAR(S2925)</f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8">
        <f t="shared" si="227"/>
        <v>42103.556828703702</v>
      </c>
      <c r="T2926" s="8">
        <f>(((I2926/60)/60)/24) + DATE(1970,1,1)</f>
        <v>42133.165972222225</v>
      </c>
      <c r="U2926">
        <f t="shared" si="230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8">
        <f t="shared" si="227"/>
        <v>41863.584120370368</v>
      </c>
      <c r="T2927" s="8">
        <f t="shared" si="228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8">
        <f t="shared" si="227"/>
        <v>42044.765960648147</v>
      </c>
      <c r="T2928" s="8">
        <f t="shared" si="228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8">
        <f t="shared" si="227"/>
        <v>41806.669317129628</v>
      </c>
      <c r="T2929" s="8">
        <f t="shared" si="228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8">
        <f t="shared" si="227"/>
        <v>42403.998217592598</v>
      </c>
      <c r="T2930" s="8">
        <f t="shared" si="228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8">
        <f t="shared" si="227"/>
        <v>41754.564328703702</v>
      </c>
      <c r="T2931" s="8">
        <f t="shared" si="228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8">
        <f t="shared" si="227"/>
        <v>42101.584074074075</v>
      </c>
      <c r="T2932" s="8">
        <f t="shared" si="228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8">
        <f t="shared" si="227"/>
        <v>41872.291238425925</v>
      </c>
      <c r="T2933" s="8">
        <f t="shared" si="228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8">
        <f t="shared" si="227"/>
        <v>42025.164780092593</v>
      </c>
      <c r="T2934" s="8">
        <f t="shared" si="228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8">
        <f t="shared" si="227"/>
        <v>42495.956631944442</v>
      </c>
      <c r="T2935" s="8">
        <f t="shared" si="228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8">
        <f t="shared" si="227"/>
        <v>41775.636157407411</v>
      </c>
      <c r="T2936" s="8">
        <f t="shared" si="228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8">
        <f t="shared" si="227"/>
        <v>42553.583425925928</v>
      </c>
      <c r="T2937" s="8">
        <f t="shared" si="228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8">
        <f t="shared" si="227"/>
        <v>41912.650729166664</v>
      </c>
      <c r="T2938" s="8">
        <f t="shared" si="228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8">
        <f t="shared" si="227"/>
        <v>41803.457326388889</v>
      </c>
      <c r="T2939" s="8">
        <f t="shared" si="228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8">
        <f t="shared" si="227"/>
        <v>42004.703865740739</v>
      </c>
      <c r="T2940" s="8">
        <f t="shared" si="228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8">
        <f t="shared" si="227"/>
        <v>41845.809166666666</v>
      </c>
      <c r="T2941" s="8">
        <f t="shared" si="228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8">
        <f t="shared" si="227"/>
        <v>41982.773356481484</v>
      </c>
      <c r="T2942" s="8">
        <f t="shared" si="228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8">
        <f t="shared" si="227"/>
        <v>42034.960127314815</v>
      </c>
      <c r="T2943" s="8">
        <f t="shared" si="228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8">
        <f t="shared" si="227"/>
        <v>42334.803923611107</v>
      </c>
      <c r="T2944" s="8">
        <f t="shared" si="228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8">
        <f t="shared" si="227"/>
        <v>42077.129398148143</v>
      </c>
      <c r="T2945" s="8">
        <f t="shared" si="228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ref="P2946:P3009" si="232">IFERROR(ROUND(E2946/L2946,2), 0)</f>
        <v>100</v>
      </c>
      <c r="Q2946" s="11" t="s">
        <v>8315</v>
      </c>
      <c r="R2946" t="s">
        <v>8355</v>
      </c>
      <c r="S2946" s="8">
        <f t="shared" ref="S2946:S3009" si="233">(((J2946/60)/60)/24) + DATE(1970,1,1)</f>
        <v>42132.9143287037</v>
      </c>
      <c r="T2946" s="8">
        <f t="shared" ref="T2946:T3009" si="234">(((I2946/60)/60)/24) + DATE(1970,1,1)</f>
        <v>42162.9143287037</v>
      </c>
      <c r="U2946">
        <f t="shared" si="230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2"/>
        <v>0</v>
      </c>
      <c r="Q2947" s="11" t="s">
        <v>8315</v>
      </c>
      <c r="R2947" t="s">
        <v>8355</v>
      </c>
      <c r="S2947" s="8">
        <f t="shared" si="233"/>
        <v>42118.139583333337</v>
      </c>
      <c r="T2947" s="8">
        <f t="shared" si="234"/>
        <v>42148.139583333337</v>
      </c>
      <c r="U2947">
        <f t="shared" si="230"/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8">
        <f t="shared" si="233"/>
        <v>42567.531157407408</v>
      </c>
      <c r="T2948" s="8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8">
        <f t="shared" si="233"/>
        <v>42649.562118055561</v>
      </c>
      <c r="T2949" s="8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8">
        <f t="shared" si="233"/>
        <v>42097.649224537032</v>
      </c>
      <c r="T2950" s="8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8">
        <f t="shared" si="233"/>
        <v>42297.823113425926</v>
      </c>
      <c r="T2951" s="8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8">
        <f t="shared" si="233"/>
        <v>42362.36518518519</v>
      </c>
      <c r="T2952" s="8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8">
        <f t="shared" si="233"/>
        <v>41872.802928240737</v>
      </c>
      <c r="T2953" s="8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8">
        <f t="shared" si="233"/>
        <v>42628.690266203703</v>
      </c>
      <c r="T2954" s="8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8">
        <f t="shared" si="233"/>
        <v>42255.791909722218</v>
      </c>
      <c r="T2955" s="8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8">
        <f t="shared" si="233"/>
        <v>42790.583368055552</v>
      </c>
      <c r="T2956" s="8">
        <f t="shared" si="234"/>
        <v>42810.541701388895</v>
      </c>
      <c r="U2956">
        <f t="shared" si="230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8">
        <f t="shared" si="233"/>
        <v>42141.741307870368</v>
      </c>
      <c r="T2957" s="8">
        <f t="shared" si="234"/>
        <v>42171.741307870368</v>
      </c>
      <c r="U2957">
        <f t="shared" si="230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8">
        <f t="shared" si="233"/>
        <v>42464.958912037036</v>
      </c>
      <c r="T2958" s="8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8">
        <f t="shared" si="233"/>
        <v>42031.011249999996</v>
      </c>
      <c r="T2959" s="8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8">
        <f t="shared" si="233"/>
        <v>42438.779131944444</v>
      </c>
      <c r="T2960" s="8">
        <f t="shared" si="234"/>
        <v>42498.73746527778</v>
      </c>
      <c r="U2960">
        <f t="shared" si="230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8">
        <f t="shared" si="233"/>
        <v>42498.008391203708</v>
      </c>
      <c r="T2961" s="8">
        <f t="shared" si="234"/>
        <v>42528.008391203708</v>
      </c>
      <c r="U2961">
        <f t="shared" si="230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8">
        <f t="shared" si="233"/>
        <v>41863.757210648146</v>
      </c>
      <c r="T2962" s="8">
        <f t="shared" si="234"/>
        <v>41893.757210648146</v>
      </c>
      <c r="U2962">
        <f t="shared" si="230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8">
        <f t="shared" si="233"/>
        <v>42061.212488425925</v>
      </c>
      <c r="T2963" s="8">
        <f t="shared" si="234"/>
        <v>42089.166666666672</v>
      </c>
      <c r="U2963">
        <f t="shared" si="230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8">
        <f t="shared" si="233"/>
        <v>42036.24428240741</v>
      </c>
      <c r="T2964" s="8">
        <f t="shared" si="234"/>
        <v>42064.290972222225</v>
      </c>
      <c r="U2964">
        <f t="shared" si="230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8">
        <f t="shared" si="233"/>
        <v>42157.470185185186</v>
      </c>
      <c r="T2965" s="8">
        <f t="shared" si="234"/>
        <v>42187.470185185186</v>
      </c>
      <c r="U2965">
        <f t="shared" si="230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8">
        <f t="shared" si="233"/>
        <v>41827.909942129627</v>
      </c>
      <c r="T2966" s="8">
        <f t="shared" si="234"/>
        <v>41857.897222222222</v>
      </c>
      <c r="U2966">
        <f t="shared" si="230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8">
        <f t="shared" si="233"/>
        <v>42162.729548611111</v>
      </c>
      <c r="T2967" s="8">
        <f t="shared" si="234"/>
        <v>42192.729548611111</v>
      </c>
      <c r="U2967">
        <f t="shared" si="230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8">
        <f t="shared" si="233"/>
        <v>42233.738564814819</v>
      </c>
      <c r="T2968" s="8">
        <f t="shared" si="234"/>
        <v>42263.738564814819</v>
      </c>
      <c r="U2968">
        <f t="shared" si="230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8">
        <f t="shared" si="233"/>
        <v>42042.197824074072</v>
      </c>
      <c r="T2969" s="8">
        <f t="shared" si="234"/>
        <v>42072.156157407408</v>
      </c>
      <c r="U2969">
        <f t="shared" si="230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8">
        <f t="shared" si="233"/>
        <v>42585.523842592593</v>
      </c>
      <c r="T2970" s="8">
        <f t="shared" si="234"/>
        <v>42599.165972222225</v>
      </c>
      <c r="U2970">
        <f t="shared" si="230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8">
        <f t="shared" si="233"/>
        <v>42097.786493055552</v>
      </c>
      <c r="T2971" s="8">
        <f t="shared" si="234"/>
        <v>42127.952083333337</v>
      </c>
      <c r="U2971">
        <f t="shared" si="230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8">
        <f t="shared" si="233"/>
        <v>41808.669571759259</v>
      </c>
      <c r="T2972" s="8">
        <f t="shared" si="234"/>
        <v>41838.669571759259</v>
      </c>
      <c r="U2972">
        <f t="shared" si="230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8">
        <f t="shared" si="233"/>
        <v>41852.658310185187</v>
      </c>
      <c r="T2973" s="8">
        <f t="shared" si="234"/>
        <v>41882.658310185187</v>
      </c>
      <c r="U2973">
        <f t="shared" si="230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8">
        <f t="shared" si="233"/>
        <v>42694.110185185185</v>
      </c>
      <c r="T2974" s="8">
        <f t="shared" si="234"/>
        <v>42709.041666666672</v>
      </c>
      <c r="U2974">
        <f t="shared" si="230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8">
        <f t="shared" si="233"/>
        <v>42341.818379629629</v>
      </c>
      <c r="T2975" s="8">
        <f t="shared" si="234"/>
        <v>42370.166666666672</v>
      </c>
      <c r="U2975">
        <f t="shared" si="230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8">
        <f t="shared" si="233"/>
        <v>41880.061006944445</v>
      </c>
      <c r="T2976" s="8">
        <f t="shared" si="234"/>
        <v>41908.065972222219</v>
      </c>
      <c r="U2976">
        <f t="shared" si="230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8">
        <f t="shared" si="233"/>
        <v>41941.683865740742</v>
      </c>
      <c r="T2977" s="8">
        <f t="shared" si="234"/>
        <v>41970.125</v>
      </c>
      <c r="U2977">
        <f t="shared" si="230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8">
        <f t="shared" si="233"/>
        <v>42425.730671296296</v>
      </c>
      <c r="T2978" s="8">
        <f t="shared" si="234"/>
        <v>42442.5</v>
      </c>
      <c r="U2978">
        <f t="shared" si="230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8">
        <f t="shared" si="233"/>
        <v>42026.88118055556</v>
      </c>
      <c r="T2979" s="8">
        <f t="shared" si="234"/>
        <v>42086.093055555553</v>
      </c>
      <c r="U2979">
        <f t="shared" si="230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8">
        <f t="shared" si="233"/>
        <v>41922.640590277777</v>
      </c>
      <c r="T2980" s="8">
        <f t="shared" si="234"/>
        <v>41932.249305555553</v>
      </c>
      <c r="U2980">
        <f t="shared" si="230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8">
        <f t="shared" si="233"/>
        <v>41993.824340277773</v>
      </c>
      <c r="T2981" s="8">
        <f t="shared" si="234"/>
        <v>42010.25</v>
      </c>
      <c r="U2981">
        <f t="shared" si="230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8">
        <f t="shared" si="233"/>
        <v>42219.915856481486</v>
      </c>
      <c r="T2982" s="8">
        <f t="shared" si="234"/>
        <v>42240.083333333328</v>
      </c>
      <c r="U2982">
        <f t="shared" si="230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8">
        <f t="shared" si="233"/>
        <v>42225.559675925921</v>
      </c>
      <c r="T2983" s="8">
        <f t="shared" si="234"/>
        <v>42270.559675925921</v>
      </c>
      <c r="U2983">
        <f t="shared" si="230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8">
        <f t="shared" si="233"/>
        <v>42381.686840277776</v>
      </c>
      <c r="T2984" s="8">
        <f t="shared" si="234"/>
        <v>42411.686840277776</v>
      </c>
      <c r="U2984">
        <f t="shared" si="230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8">
        <f t="shared" si="233"/>
        <v>41894.632361111115</v>
      </c>
      <c r="T2985" s="8">
        <f t="shared" si="234"/>
        <v>41954.674027777779</v>
      </c>
      <c r="U2985">
        <f t="shared" si="230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8">
        <f t="shared" si="233"/>
        <v>42576.278715277775</v>
      </c>
      <c r="T2986" s="8">
        <f t="shared" si="234"/>
        <v>42606.278715277775</v>
      </c>
      <c r="U2986">
        <f t="shared" si="230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8">
        <f t="shared" si="233"/>
        <v>42654.973703703698</v>
      </c>
      <c r="T2987" s="8">
        <f t="shared" si="234"/>
        <v>42674.166666666672</v>
      </c>
      <c r="U2987">
        <f t="shared" si="230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8">
        <f t="shared" si="233"/>
        <v>42431.500069444446</v>
      </c>
      <c r="T2988" s="8">
        <f t="shared" si="234"/>
        <v>42491.458402777775</v>
      </c>
      <c r="U2988">
        <f t="shared" si="230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8">
        <f t="shared" si="233"/>
        <v>42627.307303240741</v>
      </c>
      <c r="T2989" s="8">
        <f t="shared" si="234"/>
        <v>42656</v>
      </c>
      <c r="U2989">
        <f t="shared" ref="U2989:U3052" si="235">YEAR(S2989)</f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8">
        <f t="shared" si="233"/>
        <v>42511.362048611118</v>
      </c>
      <c r="T2990" s="8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8">
        <f t="shared" si="233"/>
        <v>42337.02039351852</v>
      </c>
      <c r="T2991" s="8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8">
        <f t="shared" si="233"/>
        <v>42341.57430555555</v>
      </c>
      <c r="T2992" s="8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8">
        <f t="shared" si="233"/>
        <v>42740.837152777778</v>
      </c>
      <c r="T2993" s="8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8">
        <f t="shared" si="233"/>
        <v>42622.767476851848</v>
      </c>
      <c r="T2994" s="8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8">
        <f t="shared" si="233"/>
        <v>42390.838738425926</v>
      </c>
      <c r="T2995" s="8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8">
        <f t="shared" si="233"/>
        <v>41885.478842592594</v>
      </c>
      <c r="T2996" s="8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8">
        <f t="shared" si="233"/>
        <v>42724.665173611109</v>
      </c>
      <c r="T2997" s="8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8">
        <f t="shared" si="233"/>
        <v>42090.912500000006</v>
      </c>
      <c r="T2998" s="8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8">
        <f t="shared" si="233"/>
        <v>42775.733715277776</v>
      </c>
      <c r="T2999" s="8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8">
        <f t="shared" si="233"/>
        <v>41778.193622685183</v>
      </c>
      <c r="T3000" s="8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8">
        <f t="shared" si="233"/>
        <v>42780.740277777775</v>
      </c>
      <c r="T3001" s="8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8">
        <f t="shared" si="233"/>
        <v>42752.827199074076</v>
      </c>
      <c r="T3002" s="8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8">
        <f t="shared" si="233"/>
        <v>42534.895625000005</v>
      </c>
      <c r="T3003" s="8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8">
        <f t="shared" si="233"/>
        <v>41239.83625</v>
      </c>
      <c r="T3004" s="8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8">
        <f t="shared" si="233"/>
        <v>42398.849259259259</v>
      </c>
      <c r="T3005" s="8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8">
        <f t="shared" si="233"/>
        <v>41928.881064814814</v>
      </c>
      <c r="T3006" s="8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8">
        <f t="shared" si="233"/>
        <v>41888.674826388888</v>
      </c>
      <c r="T3007" s="8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8">
        <f t="shared" si="233"/>
        <v>41957.756840277783</v>
      </c>
      <c r="T3008" s="8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8">
        <f t="shared" si="233"/>
        <v>42098.216238425928</v>
      </c>
      <c r="T3009" s="8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ref="P3010:P3073" si="237">IFERROR(ROUND(E3010/L3010,2), 0)</f>
        <v>116.73</v>
      </c>
      <c r="Q3010" s="11" t="s">
        <v>8315</v>
      </c>
      <c r="R3010" t="s">
        <v>8355</v>
      </c>
      <c r="S3010" s="8">
        <f t="shared" ref="S3010:S3073" si="238">(((J3010/60)/60)/24) + DATE(1970,1,1)</f>
        <v>42360.212025462963</v>
      </c>
      <c r="T3010" s="8">
        <f t="shared" ref="T3010:T3073" si="239">(((I3010/60)/60)/24) + DATE(1970,1,1)</f>
        <v>42390.212025462963</v>
      </c>
      <c r="U3010">
        <f t="shared" si="235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7"/>
        <v>233.9</v>
      </c>
      <c r="Q3011" s="11" t="s">
        <v>8315</v>
      </c>
      <c r="R3011" t="s">
        <v>8355</v>
      </c>
      <c r="S3011" s="8">
        <f t="shared" si="238"/>
        <v>41939.569907407407</v>
      </c>
      <c r="T3011" s="8">
        <f t="shared" si="239"/>
        <v>41969.611574074079</v>
      </c>
      <c r="U3011">
        <f t="shared" si="235"/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8">
        <f t="shared" si="238"/>
        <v>41996.832395833335</v>
      </c>
      <c r="T3012" s="8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8">
        <f t="shared" si="238"/>
        <v>42334.468935185185</v>
      </c>
      <c r="T3013" s="8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8">
        <f t="shared" si="238"/>
        <v>42024.702893518523</v>
      </c>
      <c r="T3014" s="8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8">
        <f t="shared" si="238"/>
        <v>42146.836215277777</v>
      </c>
      <c r="T3015" s="8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8">
        <f t="shared" si="238"/>
        <v>41920.123611111114</v>
      </c>
      <c r="T3016" s="8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8">
        <f t="shared" si="238"/>
        <v>41785.72729166667</v>
      </c>
      <c r="T3017" s="8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8">
        <f t="shared" si="238"/>
        <v>41778.548055555555</v>
      </c>
      <c r="T3018" s="8">
        <f t="shared" si="239"/>
        <v>41838.548055555555</v>
      </c>
      <c r="U3018">
        <f t="shared" si="235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8">
        <f t="shared" si="238"/>
        <v>41841.850034722222</v>
      </c>
      <c r="T3019" s="8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8">
        <f t="shared" si="238"/>
        <v>42163.29833333334</v>
      </c>
      <c r="T3020" s="8">
        <f t="shared" si="239"/>
        <v>42205.916666666672</v>
      </c>
      <c r="U3020">
        <f t="shared" si="235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8">
        <f t="shared" si="238"/>
        <v>41758.833564814813</v>
      </c>
      <c r="T3021" s="8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8">
        <f t="shared" si="238"/>
        <v>42170.846446759257</v>
      </c>
      <c r="T3022" s="8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8">
        <f t="shared" si="238"/>
        <v>42660.618854166663</v>
      </c>
      <c r="T3023" s="8">
        <f t="shared" si="239"/>
        <v>42696.249305555553</v>
      </c>
      <c r="U3023">
        <f t="shared" si="235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8">
        <f t="shared" si="238"/>
        <v>42564.95380787037</v>
      </c>
      <c r="T3024" s="8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8">
        <f t="shared" si="238"/>
        <v>42121.675763888896</v>
      </c>
      <c r="T3025" s="8">
        <f t="shared" si="239"/>
        <v>42166.675763888896</v>
      </c>
      <c r="U3025">
        <f t="shared" si="235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8">
        <f t="shared" si="238"/>
        <v>41158.993923611109</v>
      </c>
      <c r="T3026" s="8">
        <f t="shared" si="239"/>
        <v>41188.993923611109</v>
      </c>
      <c r="U3026">
        <f t="shared" si="235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8">
        <f t="shared" si="238"/>
        <v>41761.509409722225</v>
      </c>
      <c r="T3027" s="8">
        <f t="shared" si="239"/>
        <v>41789.666666666664</v>
      </c>
      <c r="U3027">
        <f t="shared" si="235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8">
        <f t="shared" si="238"/>
        <v>42783.459398148145</v>
      </c>
      <c r="T3028" s="8">
        <f t="shared" si="239"/>
        <v>42797.459398148145</v>
      </c>
      <c r="U3028">
        <f t="shared" si="235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8">
        <f t="shared" si="238"/>
        <v>42053.704293981486</v>
      </c>
      <c r="T3029" s="8">
        <f t="shared" si="239"/>
        <v>42083.662627314814</v>
      </c>
      <c r="U3029">
        <f t="shared" si="235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8">
        <f t="shared" si="238"/>
        <v>42567.264178240745</v>
      </c>
      <c r="T3030" s="8">
        <f t="shared" si="239"/>
        <v>42597.264178240745</v>
      </c>
      <c r="U3030">
        <f t="shared" si="235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8">
        <f t="shared" si="238"/>
        <v>41932.708877314813</v>
      </c>
      <c r="T3031" s="8">
        <f t="shared" si="239"/>
        <v>41961.190972222219</v>
      </c>
      <c r="U3031">
        <f t="shared" si="235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8">
        <f t="shared" si="238"/>
        <v>42233.747349537036</v>
      </c>
      <c r="T3032" s="8">
        <f t="shared" si="239"/>
        <v>42263.747349537036</v>
      </c>
      <c r="U3032">
        <f t="shared" si="235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8">
        <f t="shared" si="238"/>
        <v>42597.882488425923</v>
      </c>
      <c r="T3033" s="8">
        <f t="shared" si="239"/>
        <v>42657.882488425923</v>
      </c>
      <c r="U3033">
        <f t="shared" si="235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8">
        <f t="shared" si="238"/>
        <v>42228.044664351852</v>
      </c>
      <c r="T3034" s="8">
        <f t="shared" si="239"/>
        <v>42258.044664351852</v>
      </c>
      <c r="U3034">
        <f t="shared" si="235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8">
        <f t="shared" si="238"/>
        <v>42570.110243055555</v>
      </c>
      <c r="T3035" s="8">
        <f t="shared" si="239"/>
        <v>42600.110243055555</v>
      </c>
      <c r="U3035">
        <f t="shared" si="235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8">
        <f t="shared" si="238"/>
        <v>42644.535358796296</v>
      </c>
      <c r="T3036" s="8">
        <f t="shared" si="239"/>
        <v>42675.165972222225</v>
      </c>
      <c r="U3036">
        <f t="shared" si="235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8">
        <f t="shared" si="238"/>
        <v>41368.560289351852</v>
      </c>
      <c r="T3037" s="8">
        <f t="shared" si="239"/>
        <v>41398.560289351852</v>
      </c>
      <c r="U3037">
        <f t="shared" si="235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8">
        <f t="shared" si="238"/>
        <v>41466.785231481481</v>
      </c>
      <c r="T3038" s="8">
        <f t="shared" si="239"/>
        <v>41502.499305555553</v>
      </c>
      <c r="U3038">
        <f t="shared" si="235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8">
        <f t="shared" si="238"/>
        <v>40378.893206018518</v>
      </c>
      <c r="T3039" s="8">
        <f t="shared" si="239"/>
        <v>40453.207638888889</v>
      </c>
      <c r="U3039">
        <f t="shared" si="235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8">
        <f t="shared" si="238"/>
        <v>42373.252280092594</v>
      </c>
      <c r="T3040" s="8">
        <f t="shared" si="239"/>
        <v>42433.252280092594</v>
      </c>
      <c r="U3040">
        <f t="shared" si="235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8">
        <f t="shared" si="238"/>
        <v>41610.794421296298</v>
      </c>
      <c r="T3041" s="8">
        <f t="shared" si="239"/>
        <v>41637.332638888889</v>
      </c>
      <c r="U3041">
        <f t="shared" si="235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8">
        <f t="shared" si="238"/>
        <v>42177.791909722218</v>
      </c>
      <c r="T3042" s="8">
        <f t="shared" si="239"/>
        <v>42181.958333333328</v>
      </c>
      <c r="U3042">
        <f t="shared" si="235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8">
        <f t="shared" si="238"/>
        <v>42359.868611111116</v>
      </c>
      <c r="T3043" s="8">
        <f t="shared" si="239"/>
        <v>42389.868611111116</v>
      </c>
      <c r="U3043">
        <f t="shared" si="235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8">
        <f t="shared" si="238"/>
        <v>42253.688043981485</v>
      </c>
      <c r="T3044" s="8">
        <f t="shared" si="239"/>
        <v>42283.688043981485</v>
      </c>
      <c r="U3044">
        <f t="shared" si="235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8">
        <f t="shared" si="238"/>
        <v>42083.070590277777</v>
      </c>
      <c r="T3045" s="8">
        <f t="shared" si="239"/>
        <v>42110.118055555555</v>
      </c>
      <c r="U3045">
        <f t="shared" si="235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8">
        <f t="shared" si="238"/>
        <v>42387.7268287037</v>
      </c>
      <c r="T3046" s="8">
        <f t="shared" si="239"/>
        <v>42402.7268287037</v>
      </c>
      <c r="U3046">
        <f t="shared" si="235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8">
        <f t="shared" si="238"/>
        <v>41843.155729166669</v>
      </c>
      <c r="T3047" s="8">
        <f t="shared" si="239"/>
        <v>41873.155729166669</v>
      </c>
      <c r="U3047">
        <f t="shared" si="235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8">
        <f t="shared" si="238"/>
        <v>41862.803078703706</v>
      </c>
      <c r="T3048" s="8">
        <f t="shared" si="239"/>
        <v>41892.202777777777</v>
      </c>
      <c r="U3048">
        <f t="shared" si="235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8">
        <f t="shared" si="238"/>
        <v>42443.989050925928</v>
      </c>
      <c r="T3049" s="8">
        <f t="shared" si="239"/>
        <v>42487.552777777775</v>
      </c>
      <c r="U3049">
        <f t="shared" si="235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8">
        <f t="shared" si="238"/>
        <v>41975.901180555549</v>
      </c>
      <c r="T3050" s="8">
        <f t="shared" si="239"/>
        <v>42004.890277777777</v>
      </c>
      <c r="U3050">
        <f t="shared" si="235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8">
        <f t="shared" si="238"/>
        <v>42139.014525462961</v>
      </c>
      <c r="T3051" s="8">
        <f t="shared" si="239"/>
        <v>42169.014525462961</v>
      </c>
      <c r="U3051">
        <f t="shared" si="235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8">
        <f t="shared" si="238"/>
        <v>42465.16851851852</v>
      </c>
      <c r="T3052" s="8">
        <f t="shared" si="239"/>
        <v>42495.16851851852</v>
      </c>
      <c r="U3052">
        <f t="shared" si="235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8">
        <f t="shared" si="238"/>
        <v>42744.416030092587</v>
      </c>
      <c r="T3053" s="8">
        <f t="shared" si="239"/>
        <v>42774.416030092587</v>
      </c>
      <c r="U3053">
        <f t="shared" ref="U3053:U3116" si="240">YEAR(S3053)</f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8">
        <f t="shared" si="238"/>
        <v>42122.670069444444</v>
      </c>
      <c r="T3054" s="8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8">
        <f t="shared" si="238"/>
        <v>41862.761724537035</v>
      </c>
      <c r="T3055" s="8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8">
        <f t="shared" si="238"/>
        <v>42027.832800925928</v>
      </c>
      <c r="T3056" s="8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8">
        <f t="shared" si="238"/>
        <v>41953.95821759259</v>
      </c>
      <c r="T3057" s="8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8">
        <f t="shared" si="238"/>
        <v>41851.636388888888</v>
      </c>
      <c r="T3058" s="8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8">
        <f t="shared" si="238"/>
        <v>42433.650590277779</v>
      </c>
      <c r="T3059" s="8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8">
        <f t="shared" si="238"/>
        <v>42460.374305555553</v>
      </c>
      <c r="T3060" s="8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8">
        <f t="shared" si="238"/>
        <v>41829.935717592591</v>
      </c>
      <c r="T3061" s="8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8">
        <f t="shared" si="238"/>
        <v>42245.274699074071</v>
      </c>
      <c r="T3062" s="8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8">
        <f t="shared" si="238"/>
        <v>41834.784120370372</v>
      </c>
      <c r="T3063" s="8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8">
        <f t="shared" si="238"/>
        <v>42248.535787037035</v>
      </c>
      <c r="T3064" s="8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8">
        <f t="shared" si="238"/>
        <v>42630.922893518517</v>
      </c>
      <c r="T3065" s="8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8">
        <f t="shared" si="238"/>
        <v>42299.130162037036</v>
      </c>
      <c r="T3066" s="8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8">
        <f t="shared" si="238"/>
        <v>41825.055231481485</v>
      </c>
      <c r="T3067" s="8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8">
        <f t="shared" si="238"/>
        <v>42531.228437500002</v>
      </c>
      <c r="T3068" s="8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8">
        <f t="shared" si="238"/>
        <v>42226.938414351855</v>
      </c>
      <c r="T3069" s="8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8">
        <f t="shared" si="238"/>
        <v>42263.691574074073</v>
      </c>
      <c r="T3070" s="8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8">
        <f t="shared" si="238"/>
        <v>41957.833726851852</v>
      </c>
      <c r="T3071" s="8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8">
        <f t="shared" si="238"/>
        <v>42690.733437499999</v>
      </c>
      <c r="T3072" s="8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8">
        <f t="shared" si="238"/>
        <v>42097.732418981483</v>
      </c>
      <c r="T3073" s="8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ref="P3074:P3137" si="242">IFERROR(ROUND(E3074/L3074,2), 0)</f>
        <v>1</v>
      </c>
      <c r="Q3074" s="11" t="s">
        <v>8315</v>
      </c>
      <c r="R3074" t="s">
        <v>8355</v>
      </c>
      <c r="S3074" s="8">
        <f t="shared" ref="S3074:S3137" si="243">(((J3074/60)/60)/24) + DATE(1970,1,1)</f>
        <v>42658.690532407403</v>
      </c>
      <c r="T3074" s="8">
        <f t="shared" ref="T3074:T3137" si="244">(((I3074/60)/60)/24) + DATE(1970,1,1)</f>
        <v>42673.073611111111</v>
      </c>
      <c r="U3074">
        <f t="shared" si="240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2"/>
        <v>92.14</v>
      </c>
      <c r="Q3075" s="11" t="s">
        <v>8315</v>
      </c>
      <c r="R3075" t="s">
        <v>8355</v>
      </c>
      <c r="S3075" s="8">
        <f t="shared" si="243"/>
        <v>42111.684027777781</v>
      </c>
      <c r="T3075" s="8">
        <f t="shared" si="244"/>
        <v>42169.804861111115</v>
      </c>
      <c r="U3075">
        <f t="shared" si="240"/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8">
        <f t="shared" si="243"/>
        <v>42409.571284722217</v>
      </c>
      <c r="T3076" s="8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8">
        <f t="shared" si="243"/>
        <v>42551.102314814809</v>
      </c>
      <c r="T3077" s="8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8">
        <f t="shared" si="243"/>
        <v>42226.651886574073</v>
      </c>
      <c r="T3078" s="8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8">
        <f t="shared" si="243"/>
        <v>42766.956921296296</v>
      </c>
      <c r="T3079" s="8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8">
        <f t="shared" si="243"/>
        <v>42031.138831018514</v>
      </c>
      <c r="T3080" s="8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8">
        <f t="shared" si="243"/>
        <v>42055.713368055556</v>
      </c>
      <c r="T3081" s="8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8">
        <f t="shared" si="243"/>
        <v>41940.028287037036</v>
      </c>
      <c r="T3082" s="8">
        <f t="shared" si="244"/>
        <v>42000.0699537037</v>
      </c>
      <c r="U3082">
        <f t="shared" si="240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8">
        <f t="shared" si="243"/>
        <v>42237.181608796294</v>
      </c>
      <c r="T3083" s="8">
        <f t="shared" si="244"/>
        <v>42267.181608796294</v>
      </c>
      <c r="U3083">
        <f t="shared" si="240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8">
        <f t="shared" si="243"/>
        <v>42293.922986111109</v>
      </c>
      <c r="T3084" s="8">
        <f t="shared" si="244"/>
        <v>42323.96465277778</v>
      </c>
      <c r="U3084">
        <f t="shared" si="240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8">
        <f t="shared" si="243"/>
        <v>41853.563402777778</v>
      </c>
      <c r="T3085" s="8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8">
        <f t="shared" si="243"/>
        <v>42100.723738425921</v>
      </c>
      <c r="T3086" s="8">
        <f t="shared" si="244"/>
        <v>42129.783333333333</v>
      </c>
      <c r="U3086">
        <f t="shared" si="240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8">
        <f t="shared" si="243"/>
        <v>42246.883784722217</v>
      </c>
      <c r="T3087" s="8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8">
        <f t="shared" si="243"/>
        <v>42173.67082175926</v>
      </c>
      <c r="T3088" s="8">
        <f t="shared" si="244"/>
        <v>42233.67082175926</v>
      </c>
      <c r="U3088">
        <f t="shared" si="240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8">
        <f t="shared" si="243"/>
        <v>42665.150347222225</v>
      </c>
      <c r="T3089" s="8">
        <f t="shared" si="244"/>
        <v>42725.192013888889</v>
      </c>
      <c r="U3089">
        <f t="shared" si="240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8">
        <f t="shared" si="243"/>
        <v>41981.57230324074</v>
      </c>
      <c r="T3090" s="8">
        <f t="shared" si="244"/>
        <v>42012.570138888885</v>
      </c>
      <c r="U3090">
        <f t="shared" si="240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8">
        <f t="shared" si="243"/>
        <v>42528.542627314819</v>
      </c>
      <c r="T3091" s="8">
        <f t="shared" si="244"/>
        <v>42560.082638888889</v>
      </c>
      <c r="U3091">
        <f t="shared" si="240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8">
        <f t="shared" si="243"/>
        <v>42065.818807870368</v>
      </c>
      <c r="T3092" s="8">
        <f t="shared" si="244"/>
        <v>42125.777141203704</v>
      </c>
      <c r="U3092">
        <f t="shared" si="240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8">
        <f t="shared" si="243"/>
        <v>42566.948414351849</v>
      </c>
      <c r="T3093" s="8">
        <f t="shared" si="244"/>
        <v>42596.948414351849</v>
      </c>
      <c r="U3093">
        <f t="shared" si="240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8">
        <f t="shared" si="243"/>
        <v>42255.619351851856</v>
      </c>
      <c r="T3094" s="8">
        <f t="shared" si="244"/>
        <v>42292.916666666672</v>
      </c>
      <c r="U3094">
        <f t="shared" si="240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8">
        <f t="shared" si="243"/>
        <v>41760.909039351849</v>
      </c>
      <c r="T3095" s="8">
        <f t="shared" si="244"/>
        <v>41791.165972222225</v>
      </c>
      <c r="U3095">
        <f t="shared" si="240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8">
        <f t="shared" si="243"/>
        <v>42207.795787037037</v>
      </c>
      <c r="T3096" s="8">
        <f t="shared" si="244"/>
        <v>42267.795787037037</v>
      </c>
      <c r="U3096">
        <f t="shared" si="240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8">
        <f t="shared" si="243"/>
        <v>42523.025231481486</v>
      </c>
      <c r="T3097" s="8">
        <f t="shared" si="244"/>
        <v>42583.025231481486</v>
      </c>
      <c r="U3097">
        <f t="shared" si="240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8">
        <f t="shared" si="243"/>
        <v>42114.825532407413</v>
      </c>
      <c r="T3098" s="8">
        <f t="shared" si="244"/>
        <v>42144.825532407413</v>
      </c>
      <c r="U3098">
        <f t="shared" si="240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8">
        <f t="shared" si="243"/>
        <v>42629.503483796296</v>
      </c>
      <c r="T3099" s="8">
        <f t="shared" si="244"/>
        <v>42650.583333333328</v>
      </c>
      <c r="U3099">
        <f t="shared" si="240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8">
        <f t="shared" si="243"/>
        <v>42359.792233796295</v>
      </c>
      <c r="T3100" s="8">
        <f t="shared" si="244"/>
        <v>42408.01180555555</v>
      </c>
      <c r="U3100">
        <f t="shared" si="240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8">
        <f t="shared" si="243"/>
        <v>42382.189710648148</v>
      </c>
      <c r="T3101" s="8">
        <f t="shared" si="244"/>
        <v>42412.189710648148</v>
      </c>
      <c r="U3101">
        <f t="shared" si="240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8">
        <f t="shared" si="243"/>
        <v>41902.622395833336</v>
      </c>
      <c r="T3102" s="8">
        <f t="shared" si="244"/>
        <v>41932.622395833336</v>
      </c>
      <c r="U3102">
        <f t="shared" si="240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8">
        <f t="shared" si="243"/>
        <v>42171.383530092593</v>
      </c>
      <c r="T3103" s="8">
        <f t="shared" si="244"/>
        <v>42201.330555555556</v>
      </c>
      <c r="U3103">
        <f t="shared" si="240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8">
        <f t="shared" si="243"/>
        <v>42555.340486111112</v>
      </c>
      <c r="T3104" s="8">
        <f t="shared" si="244"/>
        <v>42605.340486111112</v>
      </c>
      <c r="U3104">
        <f t="shared" si="240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8">
        <f t="shared" si="243"/>
        <v>42107.156319444446</v>
      </c>
      <c r="T3105" s="8">
        <f t="shared" si="244"/>
        <v>42167.156319444446</v>
      </c>
      <c r="U3105">
        <f t="shared" si="240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8">
        <f t="shared" si="243"/>
        <v>42006.908692129626</v>
      </c>
      <c r="T3106" s="8">
        <f t="shared" si="244"/>
        <v>42038.083333333328</v>
      </c>
      <c r="U3106">
        <f t="shared" si="240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8">
        <f t="shared" si="243"/>
        <v>41876.718935185185</v>
      </c>
      <c r="T3107" s="8">
        <f t="shared" si="244"/>
        <v>41931.208333333336</v>
      </c>
      <c r="U3107">
        <f t="shared" si="240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8">
        <f t="shared" si="243"/>
        <v>42241.429120370376</v>
      </c>
      <c r="T3108" s="8">
        <f t="shared" si="244"/>
        <v>42263.916666666672</v>
      </c>
      <c r="U3108">
        <f t="shared" si="240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8">
        <f t="shared" si="243"/>
        <v>42128.814247685179</v>
      </c>
      <c r="T3109" s="8">
        <f t="shared" si="244"/>
        <v>42135.814247685179</v>
      </c>
      <c r="U3109">
        <f t="shared" si="240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8">
        <f t="shared" si="243"/>
        <v>42062.680486111116</v>
      </c>
      <c r="T3110" s="8">
        <f t="shared" si="244"/>
        <v>42122.638819444444</v>
      </c>
      <c r="U3110">
        <f t="shared" si="240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8">
        <f t="shared" si="243"/>
        <v>41844.125115740739</v>
      </c>
      <c r="T3111" s="8">
        <f t="shared" si="244"/>
        <v>41879.125115740739</v>
      </c>
      <c r="U3111">
        <f t="shared" si="240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8">
        <f t="shared" si="243"/>
        <v>42745.031469907408</v>
      </c>
      <c r="T3112" s="8">
        <f t="shared" si="244"/>
        <v>42785.031469907408</v>
      </c>
      <c r="U3112">
        <f t="shared" si="240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8">
        <f t="shared" si="243"/>
        <v>41885.595138888886</v>
      </c>
      <c r="T3113" s="8">
        <f t="shared" si="244"/>
        <v>41916.595138888886</v>
      </c>
      <c r="U3113">
        <f t="shared" si="240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8">
        <f t="shared" si="243"/>
        <v>42615.121921296297</v>
      </c>
      <c r="T3114" s="8">
        <f t="shared" si="244"/>
        <v>42675.121921296297</v>
      </c>
      <c r="U3114">
        <f t="shared" si="240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8">
        <f t="shared" si="243"/>
        <v>42081.731273148151</v>
      </c>
      <c r="T3115" s="8">
        <f t="shared" si="244"/>
        <v>42111.731273148151</v>
      </c>
      <c r="U3115">
        <f t="shared" si="240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8">
        <f t="shared" si="243"/>
        <v>41843.632523148146</v>
      </c>
      <c r="T3116" s="8">
        <f t="shared" si="244"/>
        <v>41903.632523148146</v>
      </c>
      <c r="U3116">
        <f t="shared" si="240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8">
        <f t="shared" si="243"/>
        <v>42496.447071759263</v>
      </c>
      <c r="T3117" s="8">
        <f t="shared" si="244"/>
        <v>42526.447071759263</v>
      </c>
      <c r="U3117">
        <f t="shared" ref="U3117:U3180" si="245">YEAR(S3117)</f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8">
        <f t="shared" si="243"/>
        <v>42081.515335648146</v>
      </c>
      <c r="T3118" s="8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8">
        <f t="shared" si="243"/>
        <v>42509.374537037031</v>
      </c>
      <c r="T3119" s="8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8">
        <f t="shared" si="243"/>
        <v>42534.649571759262</v>
      </c>
      <c r="T3120" s="8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8">
        <f t="shared" si="243"/>
        <v>42060.04550925926</v>
      </c>
      <c r="T3121" s="8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8">
        <f t="shared" si="243"/>
        <v>42435.942083333335</v>
      </c>
      <c r="T3122" s="8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8">
        <f t="shared" si="243"/>
        <v>41848.679803240739</v>
      </c>
      <c r="T3123" s="8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8">
        <f t="shared" si="243"/>
        <v>42678.932083333333</v>
      </c>
      <c r="T3124" s="8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8">
        <f t="shared" si="243"/>
        <v>42530.993032407408</v>
      </c>
      <c r="T3125" s="8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8">
        <f t="shared" si="243"/>
        <v>41977.780104166668</v>
      </c>
      <c r="T3126" s="8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8">
        <f t="shared" si="243"/>
        <v>42346.20685185185</v>
      </c>
      <c r="T3127" s="8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8">
        <f t="shared" si="243"/>
        <v>42427.01807870371</v>
      </c>
      <c r="T3128" s="8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8">
        <f t="shared" si="243"/>
        <v>42034.856817129628</v>
      </c>
      <c r="T3129" s="8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8">
        <f t="shared" si="243"/>
        <v>42780.825706018513</v>
      </c>
      <c r="T3130" s="8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8">
        <f t="shared" si="243"/>
        <v>42803.842812499999</v>
      </c>
      <c r="T3131" s="8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8">
        <f t="shared" si="243"/>
        <v>42808.640231481477</v>
      </c>
      <c r="T3132" s="8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8">
        <f t="shared" si="243"/>
        <v>42803.579224537039</v>
      </c>
      <c r="T3133" s="8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8">
        <f t="shared" si="243"/>
        <v>42786.350231481483</v>
      </c>
      <c r="T3134" s="8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8">
        <f t="shared" si="243"/>
        <v>42788.565208333333</v>
      </c>
      <c r="T3135" s="8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8">
        <f t="shared" si="243"/>
        <v>42800.720127314817</v>
      </c>
      <c r="T3136" s="8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8">
        <f t="shared" si="243"/>
        <v>42807.151863425926</v>
      </c>
      <c r="T3137" s="8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ref="P3138:P3201" si="247">IFERROR(ROUND(E3138/L3138,2), 0)</f>
        <v>29.05</v>
      </c>
      <c r="Q3138" s="11" t="s">
        <v>8315</v>
      </c>
      <c r="R3138" t="s">
        <v>8316</v>
      </c>
      <c r="S3138" s="8">
        <f t="shared" ref="S3138:S3201" si="248">(((J3138/60)/60)/24) + DATE(1970,1,1)</f>
        <v>42789.462430555555</v>
      </c>
      <c r="T3138" s="8">
        <f t="shared" ref="T3138:T3201" si="249">(((I3138/60)/60)/24) + DATE(1970,1,1)</f>
        <v>42825.957638888889</v>
      </c>
      <c r="U3138">
        <f t="shared" si="245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7"/>
        <v>50</v>
      </c>
      <c r="Q3139" s="11" t="s">
        <v>8315</v>
      </c>
      <c r="R3139" t="s">
        <v>8316</v>
      </c>
      <c r="S3139" s="8">
        <f t="shared" si="248"/>
        <v>42807.885057870371</v>
      </c>
      <c r="T3139" s="8">
        <f t="shared" si="249"/>
        <v>42858.8</v>
      </c>
      <c r="U3139">
        <f t="shared" si="245"/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8">
        <f t="shared" si="248"/>
        <v>42809.645914351851</v>
      </c>
      <c r="T3140" s="8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8">
        <f t="shared" si="248"/>
        <v>42785.270370370374</v>
      </c>
      <c r="T3141" s="8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8">
        <f t="shared" si="248"/>
        <v>42802.718784722223</v>
      </c>
      <c r="T3142" s="8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8">
        <f t="shared" si="248"/>
        <v>42800.753333333334</v>
      </c>
      <c r="T3143" s="8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8">
        <f t="shared" si="248"/>
        <v>42783.513182870374</v>
      </c>
      <c r="T3144" s="8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8">
        <f t="shared" si="248"/>
        <v>42808.358287037037</v>
      </c>
      <c r="T3145" s="8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8">
        <f t="shared" si="248"/>
        <v>42796.538275462968</v>
      </c>
      <c r="T3146" s="8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8">
        <f t="shared" si="248"/>
        <v>42762.040902777779</v>
      </c>
      <c r="T3147" s="8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8">
        <f t="shared" si="248"/>
        <v>42796.682476851856</v>
      </c>
      <c r="T3148" s="8">
        <f t="shared" si="249"/>
        <v>42841.640810185185</v>
      </c>
      <c r="U3148">
        <f t="shared" si="245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8">
        <f t="shared" si="248"/>
        <v>41909.969386574077</v>
      </c>
      <c r="T3149" s="8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8">
        <f t="shared" si="248"/>
        <v>41891.665324074071</v>
      </c>
      <c r="T3150" s="8">
        <f t="shared" si="249"/>
        <v>41913.166666666664</v>
      </c>
      <c r="U3150">
        <f t="shared" si="245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8">
        <f t="shared" si="248"/>
        <v>41226.017361111109</v>
      </c>
      <c r="T3151" s="8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8">
        <f t="shared" si="248"/>
        <v>40478.263923611114</v>
      </c>
      <c r="T3152" s="8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8">
        <f t="shared" si="248"/>
        <v>41862.83997685185</v>
      </c>
      <c r="T3153" s="8">
        <f t="shared" si="249"/>
        <v>41892.83997685185</v>
      </c>
      <c r="U3153">
        <f t="shared" si="245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8">
        <f t="shared" si="248"/>
        <v>41550.867673611108</v>
      </c>
      <c r="T3154" s="8">
        <f t="shared" si="249"/>
        <v>41580.867673611108</v>
      </c>
      <c r="U3154">
        <f t="shared" si="245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8">
        <f t="shared" si="248"/>
        <v>40633.154363425929</v>
      </c>
      <c r="T3155" s="8">
        <f t="shared" si="249"/>
        <v>40664.207638888889</v>
      </c>
      <c r="U3155">
        <f t="shared" si="245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8">
        <f t="shared" si="248"/>
        <v>40970.875671296293</v>
      </c>
      <c r="T3156" s="8">
        <f t="shared" si="249"/>
        <v>41000.834004629629</v>
      </c>
      <c r="U3156">
        <f t="shared" si="245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8">
        <f t="shared" si="248"/>
        <v>41233.499131944445</v>
      </c>
      <c r="T3157" s="8">
        <f t="shared" si="249"/>
        <v>41263.499131944445</v>
      </c>
      <c r="U3157">
        <f t="shared" si="245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8">
        <f t="shared" si="248"/>
        <v>41026.953055555554</v>
      </c>
      <c r="T3158" s="8">
        <f t="shared" si="249"/>
        <v>41061.953055555554</v>
      </c>
      <c r="U3158">
        <f t="shared" si="245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8">
        <f t="shared" si="248"/>
        <v>41829.788252314815</v>
      </c>
      <c r="T3159" s="8">
        <f t="shared" si="249"/>
        <v>41839.208333333336</v>
      </c>
      <c r="U3159">
        <f t="shared" si="245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8">
        <f t="shared" si="248"/>
        <v>41447.839722222219</v>
      </c>
      <c r="T3160" s="8">
        <f t="shared" si="249"/>
        <v>41477.839722222219</v>
      </c>
      <c r="U3160">
        <f t="shared" si="245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8">
        <f t="shared" si="248"/>
        <v>40884.066678240742</v>
      </c>
      <c r="T3161" s="8">
        <f t="shared" si="249"/>
        <v>40926.958333333336</v>
      </c>
      <c r="U3161">
        <f t="shared" si="245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8">
        <f t="shared" si="248"/>
        <v>41841.26489583333</v>
      </c>
      <c r="T3162" s="8">
        <f t="shared" si="249"/>
        <v>41864.207638888889</v>
      </c>
      <c r="U3162">
        <f t="shared" si="245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8">
        <f t="shared" si="248"/>
        <v>41897.536134259259</v>
      </c>
      <c r="T3163" s="8">
        <f t="shared" si="249"/>
        <v>41927.536134259259</v>
      </c>
      <c r="U3163">
        <f t="shared" si="245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8">
        <f t="shared" si="248"/>
        <v>41799.685902777775</v>
      </c>
      <c r="T3164" s="8">
        <f t="shared" si="249"/>
        <v>41827.083333333336</v>
      </c>
      <c r="U3164">
        <f t="shared" si="245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8">
        <f t="shared" si="248"/>
        <v>41775.753761574073</v>
      </c>
      <c r="T3165" s="8">
        <f t="shared" si="249"/>
        <v>41805.753761574073</v>
      </c>
      <c r="U3165">
        <f t="shared" si="245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8">
        <f t="shared" si="248"/>
        <v>41766.80572916667</v>
      </c>
      <c r="T3166" s="8">
        <f t="shared" si="249"/>
        <v>41799.80572916667</v>
      </c>
      <c r="U3166">
        <f t="shared" si="245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8">
        <f t="shared" si="248"/>
        <v>40644.159259259257</v>
      </c>
      <c r="T3167" s="8">
        <f t="shared" si="249"/>
        <v>40666.165972222225</v>
      </c>
      <c r="U3167">
        <f t="shared" si="245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8">
        <f t="shared" si="248"/>
        <v>41940.69158564815</v>
      </c>
      <c r="T3168" s="8">
        <f t="shared" si="249"/>
        <v>41969.332638888889</v>
      </c>
      <c r="U3168">
        <f t="shared" si="245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8">
        <f t="shared" si="248"/>
        <v>41839.175706018519</v>
      </c>
      <c r="T3169" s="8">
        <f t="shared" si="249"/>
        <v>41853.175706018519</v>
      </c>
      <c r="U3169">
        <f t="shared" si="245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8">
        <f t="shared" si="248"/>
        <v>41772.105937500004</v>
      </c>
      <c r="T3170" s="8">
        <f t="shared" si="249"/>
        <v>41803.916666666664</v>
      </c>
      <c r="U3170">
        <f t="shared" si="245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8">
        <f t="shared" si="248"/>
        <v>41591.737974537034</v>
      </c>
      <c r="T3171" s="8">
        <f t="shared" si="249"/>
        <v>41621.207638888889</v>
      </c>
      <c r="U3171">
        <f t="shared" si="245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8">
        <f t="shared" si="248"/>
        <v>41789.080370370371</v>
      </c>
      <c r="T3172" s="8">
        <f t="shared" si="249"/>
        <v>41822.166666666664</v>
      </c>
      <c r="U3172">
        <f t="shared" si="245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8">
        <f t="shared" si="248"/>
        <v>42466.608310185184</v>
      </c>
      <c r="T3173" s="8">
        <f t="shared" si="249"/>
        <v>42496.608310185184</v>
      </c>
      <c r="U3173">
        <f t="shared" si="245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8">
        <f t="shared" si="248"/>
        <v>40923.729953703703</v>
      </c>
      <c r="T3174" s="8">
        <f t="shared" si="249"/>
        <v>40953.729953703703</v>
      </c>
      <c r="U3174">
        <f t="shared" si="245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8">
        <f t="shared" si="248"/>
        <v>41878.878379629627</v>
      </c>
      <c r="T3175" s="8">
        <f t="shared" si="249"/>
        <v>41908.878379629627</v>
      </c>
      <c r="U3175">
        <f t="shared" si="245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8">
        <f t="shared" si="248"/>
        <v>41862.864675925928</v>
      </c>
      <c r="T3176" s="8">
        <f t="shared" si="249"/>
        <v>41876.864675925928</v>
      </c>
      <c r="U3176">
        <f t="shared" si="245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8">
        <f t="shared" si="248"/>
        <v>40531.886886574073</v>
      </c>
      <c r="T3177" s="8">
        <f t="shared" si="249"/>
        <v>40591.886886574073</v>
      </c>
      <c r="U3177">
        <f t="shared" si="245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8">
        <f t="shared" si="248"/>
        <v>41477.930914351848</v>
      </c>
      <c r="T3178" s="8">
        <f t="shared" si="249"/>
        <v>41504.625</v>
      </c>
      <c r="U3178">
        <f t="shared" si="245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8">
        <f t="shared" si="248"/>
        <v>41781.666770833333</v>
      </c>
      <c r="T3179" s="8">
        <f t="shared" si="249"/>
        <v>41811.666770833333</v>
      </c>
      <c r="U3179">
        <f t="shared" si="245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8">
        <f t="shared" si="248"/>
        <v>41806.605034722219</v>
      </c>
      <c r="T3180" s="8">
        <f t="shared" si="249"/>
        <v>41836.605034722219</v>
      </c>
      <c r="U3180">
        <f t="shared" si="245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8">
        <f t="shared" si="248"/>
        <v>41375.702210648145</v>
      </c>
      <c r="T3181" s="8">
        <f t="shared" si="249"/>
        <v>41400.702210648145</v>
      </c>
      <c r="U3181">
        <f t="shared" ref="U3181:U3244" si="250">YEAR(S3181)</f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8">
        <f t="shared" si="248"/>
        <v>41780.412604166668</v>
      </c>
      <c r="T3182" s="8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8">
        <f t="shared" si="248"/>
        <v>41779.310034722221</v>
      </c>
      <c r="T3183" s="8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8">
        <f t="shared" si="248"/>
        <v>40883.949317129627</v>
      </c>
      <c r="T3184" s="8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8">
        <f t="shared" si="248"/>
        <v>41491.79478009259</v>
      </c>
      <c r="T3185" s="8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8">
        <f t="shared" si="248"/>
        <v>41791.993414351848</v>
      </c>
      <c r="T3186" s="8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8">
        <f t="shared" si="248"/>
        <v>41829.977326388893</v>
      </c>
      <c r="T3187" s="8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8">
        <f t="shared" si="248"/>
        <v>41868.924050925925</v>
      </c>
      <c r="T3188" s="8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8">
        <f t="shared" si="248"/>
        <v>41835.666354166664</v>
      </c>
      <c r="T3189" s="8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8">
        <f t="shared" si="248"/>
        <v>42144.415532407409</v>
      </c>
      <c r="T3190" s="8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8">
        <f t="shared" si="248"/>
        <v>42118.346435185187</v>
      </c>
      <c r="T3191" s="8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8">
        <f t="shared" si="248"/>
        <v>42683.151331018518</v>
      </c>
      <c r="T3192" s="8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8">
        <f t="shared" si="248"/>
        <v>42538.755428240736</v>
      </c>
      <c r="T3193" s="8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8">
        <f t="shared" si="248"/>
        <v>42018.94049768518</v>
      </c>
      <c r="T3194" s="8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8">
        <f t="shared" si="248"/>
        <v>42010.968240740738</v>
      </c>
      <c r="T3195" s="8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8">
        <f t="shared" si="248"/>
        <v>42182.062476851846</v>
      </c>
      <c r="T3196" s="8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8">
        <f t="shared" si="248"/>
        <v>42017.594236111108</v>
      </c>
      <c r="T3197" s="8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8">
        <f t="shared" si="248"/>
        <v>42157.598090277781</v>
      </c>
      <c r="T3198" s="8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8">
        <f t="shared" si="248"/>
        <v>42009.493263888886</v>
      </c>
      <c r="T3199" s="8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8">
        <f t="shared" si="248"/>
        <v>42013.424502314811</v>
      </c>
      <c r="T3200" s="8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8">
        <f t="shared" si="248"/>
        <v>41858.761782407404</v>
      </c>
      <c r="T3201" s="8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ref="P3202:P3265" si="252">IFERROR(ROUND(E3202/L3202,2), 0)</f>
        <v>1</v>
      </c>
      <c r="Q3202" s="11" t="s">
        <v>8315</v>
      </c>
      <c r="R3202" t="s">
        <v>8357</v>
      </c>
      <c r="S3202" s="8">
        <f t="shared" ref="S3202:S3265" si="253">(((J3202/60)/60)/24) + DATE(1970,1,1)</f>
        <v>42460.320613425924</v>
      </c>
      <c r="T3202" s="8">
        <f t="shared" ref="T3202:T3265" si="254">(((I3202/60)/60)/24) + DATE(1970,1,1)</f>
        <v>42490.231944444444</v>
      </c>
      <c r="U3202">
        <f t="shared" si="250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2"/>
        <v>12.5</v>
      </c>
      <c r="Q3203" s="11" t="s">
        <v>8315</v>
      </c>
      <c r="R3203" t="s">
        <v>8357</v>
      </c>
      <c r="S3203" s="8">
        <f t="shared" si="253"/>
        <v>41861.767094907409</v>
      </c>
      <c r="T3203" s="8">
        <f t="shared" si="254"/>
        <v>41882.767094907409</v>
      </c>
      <c r="U3203">
        <f t="shared" si="250"/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8">
        <f t="shared" si="253"/>
        <v>42293.853541666671</v>
      </c>
      <c r="T3204" s="8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8">
        <f t="shared" si="253"/>
        <v>42242.988680555558</v>
      </c>
      <c r="T3205" s="8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8">
        <f t="shared" si="253"/>
        <v>42172.686099537037</v>
      </c>
      <c r="T3206" s="8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8">
        <f t="shared" si="253"/>
        <v>42095.374675925923</v>
      </c>
      <c r="T3207" s="8">
        <f t="shared" si="254"/>
        <v>42125.374675925923</v>
      </c>
      <c r="U3207">
        <f t="shared" si="250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8">
        <f t="shared" si="253"/>
        <v>42236.276053240741</v>
      </c>
      <c r="T3208" s="8">
        <f t="shared" si="254"/>
        <v>42266.276053240741</v>
      </c>
      <c r="U3208">
        <f t="shared" si="250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8">
        <f t="shared" si="253"/>
        <v>42057.277858796297</v>
      </c>
      <c r="T3209" s="8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8">
        <f t="shared" si="253"/>
        <v>41827.605057870373</v>
      </c>
      <c r="T3210" s="8">
        <f t="shared" si="254"/>
        <v>41848.605057870373</v>
      </c>
      <c r="U3210">
        <f t="shared" si="250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8">
        <f t="shared" si="253"/>
        <v>41778.637245370373</v>
      </c>
      <c r="T3211" s="8">
        <f t="shared" si="254"/>
        <v>41810.958333333336</v>
      </c>
      <c r="U3211">
        <f t="shared" si="250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8">
        <f t="shared" si="253"/>
        <v>41013.936562499999</v>
      </c>
      <c r="T3212" s="8">
        <f t="shared" si="254"/>
        <v>41061.165972222225</v>
      </c>
      <c r="U3212">
        <f t="shared" si="250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8">
        <f t="shared" si="253"/>
        <v>41834.586574074077</v>
      </c>
      <c r="T3213" s="8">
        <f t="shared" si="254"/>
        <v>41866.083333333336</v>
      </c>
      <c r="U3213">
        <f t="shared" si="250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8">
        <f t="shared" si="253"/>
        <v>41829.795729166668</v>
      </c>
      <c r="T3214" s="8">
        <f t="shared" si="254"/>
        <v>41859.795729166668</v>
      </c>
      <c r="U3214">
        <f t="shared" si="250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8">
        <f t="shared" si="253"/>
        <v>42171.763414351852</v>
      </c>
      <c r="T3215" s="8">
        <f t="shared" si="254"/>
        <v>42211.763414351852</v>
      </c>
      <c r="U3215">
        <f t="shared" si="250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8">
        <f t="shared" si="253"/>
        <v>42337.792511574073</v>
      </c>
      <c r="T3216" s="8">
        <f t="shared" si="254"/>
        <v>42374.996527777781</v>
      </c>
      <c r="U3216">
        <f t="shared" si="250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8">
        <f t="shared" si="253"/>
        <v>42219.665173611109</v>
      </c>
      <c r="T3217" s="8">
        <f t="shared" si="254"/>
        <v>42257.165972222225</v>
      </c>
      <c r="U3217">
        <f t="shared" si="250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8">
        <f t="shared" si="253"/>
        <v>42165.462627314817</v>
      </c>
      <c r="T3218" s="8">
        <f t="shared" si="254"/>
        <v>42196.604166666672</v>
      </c>
      <c r="U3218">
        <f t="shared" si="250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8">
        <f t="shared" si="253"/>
        <v>42648.546111111107</v>
      </c>
      <c r="T3219" s="8">
        <f t="shared" si="254"/>
        <v>42678.546111111107</v>
      </c>
      <c r="U3219">
        <f t="shared" si="250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8">
        <f t="shared" si="253"/>
        <v>41971.002152777779</v>
      </c>
      <c r="T3220" s="8">
        <f t="shared" si="254"/>
        <v>42004</v>
      </c>
      <c r="U3220">
        <f t="shared" si="250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8">
        <f t="shared" si="253"/>
        <v>42050.983182870375</v>
      </c>
      <c r="T3221" s="8">
        <f t="shared" si="254"/>
        <v>42085.941516203704</v>
      </c>
      <c r="U3221">
        <f t="shared" si="250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8">
        <f t="shared" si="253"/>
        <v>42772.833379629628</v>
      </c>
      <c r="T3222" s="8">
        <f t="shared" si="254"/>
        <v>42806.875</v>
      </c>
      <c r="U3222">
        <f t="shared" si="250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8">
        <f t="shared" si="253"/>
        <v>42155.696793981479</v>
      </c>
      <c r="T3223" s="8">
        <f t="shared" si="254"/>
        <v>42190.696793981479</v>
      </c>
      <c r="U3223">
        <f t="shared" si="250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8">
        <f t="shared" si="253"/>
        <v>42270.582141203704</v>
      </c>
      <c r="T3224" s="8">
        <f t="shared" si="254"/>
        <v>42301.895138888889</v>
      </c>
      <c r="U3224">
        <f t="shared" si="250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8">
        <f t="shared" si="253"/>
        <v>42206.835370370376</v>
      </c>
      <c r="T3225" s="8">
        <f t="shared" si="254"/>
        <v>42236.835370370376</v>
      </c>
      <c r="U3225">
        <f t="shared" si="250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8">
        <f t="shared" si="253"/>
        <v>42697.850844907407</v>
      </c>
      <c r="T3226" s="8">
        <f t="shared" si="254"/>
        <v>42745.208333333328</v>
      </c>
      <c r="U3226">
        <f t="shared" si="250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8">
        <f t="shared" si="253"/>
        <v>42503.559467592597</v>
      </c>
      <c r="T3227" s="8">
        <f t="shared" si="254"/>
        <v>42524.875</v>
      </c>
      <c r="U3227">
        <f t="shared" si="250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8">
        <f t="shared" si="253"/>
        <v>42277.583472222221</v>
      </c>
      <c r="T3228" s="8">
        <f t="shared" si="254"/>
        <v>42307.583472222221</v>
      </c>
      <c r="U3228">
        <f t="shared" si="250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8">
        <f t="shared" si="253"/>
        <v>42722.882361111115</v>
      </c>
      <c r="T3229" s="8">
        <f t="shared" si="254"/>
        <v>42752.882361111115</v>
      </c>
      <c r="U3229">
        <f t="shared" si="250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8">
        <f t="shared" si="253"/>
        <v>42323.70930555556</v>
      </c>
      <c r="T3230" s="8">
        <f t="shared" si="254"/>
        <v>42355.207638888889</v>
      </c>
      <c r="U3230">
        <f t="shared" si="250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8">
        <f t="shared" si="253"/>
        <v>41933.291643518518</v>
      </c>
      <c r="T3231" s="8">
        <f t="shared" si="254"/>
        <v>41963.333310185189</v>
      </c>
      <c r="U3231">
        <f t="shared" si="250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8">
        <f t="shared" si="253"/>
        <v>41898.168125000004</v>
      </c>
      <c r="T3232" s="8">
        <f t="shared" si="254"/>
        <v>41913.165972222225</v>
      </c>
      <c r="U3232">
        <f t="shared" si="250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8">
        <f t="shared" si="253"/>
        <v>42446.943831018521</v>
      </c>
      <c r="T3233" s="8">
        <f t="shared" si="254"/>
        <v>42476.943831018521</v>
      </c>
      <c r="U3233">
        <f t="shared" si="250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8">
        <f t="shared" si="253"/>
        <v>42463.81385416667</v>
      </c>
      <c r="T3234" s="8">
        <f t="shared" si="254"/>
        <v>42494.165972222225</v>
      </c>
      <c r="U3234">
        <f t="shared" si="250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8">
        <f t="shared" si="253"/>
        <v>42766.805034722223</v>
      </c>
      <c r="T3235" s="8">
        <f t="shared" si="254"/>
        <v>42796.805034722223</v>
      </c>
      <c r="U3235">
        <f t="shared" si="250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8">
        <f t="shared" si="253"/>
        <v>42734.789444444439</v>
      </c>
      <c r="T3236" s="8">
        <f t="shared" si="254"/>
        <v>42767.979861111111</v>
      </c>
      <c r="U3236">
        <f t="shared" si="250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8">
        <f t="shared" si="253"/>
        <v>42522.347812499997</v>
      </c>
      <c r="T3237" s="8">
        <f t="shared" si="254"/>
        <v>42552.347812499997</v>
      </c>
      <c r="U3237">
        <f t="shared" si="250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8">
        <f t="shared" si="253"/>
        <v>42702.917048611111</v>
      </c>
      <c r="T3238" s="8">
        <f t="shared" si="254"/>
        <v>42732.917048611111</v>
      </c>
      <c r="U3238">
        <f t="shared" si="250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8">
        <f t="shared" si="253"/>
        <v>42252.474351851852</v>
      </c>
      <c r="T3239" s="8">
        <f t="shared" si="254"/>
        <v>42276.165972222225</v>
      </c>
      <c r="U3239">
        <f t="shared" si="250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8">
        <f t="shared" si="253"/>
        <v>42156.510393518518</v>
      </c>
      <c r="T3240" s="8">
        <f t="shared" si="254"/>
        <v>42186.510393518518</v>
      </c>
      <c r="U3240">
        <f t="shared" si="250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8">
        <f t="shared" si="253"/>
        <v>42278.089039351849</v>
      </c>
      <c r="T3241" s="8">
        <f t="shared" si="254"/>
        <v>42302.999305555553</v>
      </c>
      <c r="U3241">
        <f t="shared" si="250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8">
        <f t="shared" si="253"/>
        <v>42754.693842592591</v>
      </c>
      <c r="T3242" s="8">
        <f t="shared" si="254"/>
        <v>42782.958333333328</v>
      </c>
      <c r="U3242">
        <f t="shared" si="250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8">
        <f t="shared" si="253"/>
        <v>41893.324884259258</v>
      </c>
      <c r="T3243" s="8">
        <f t="shared" si="254"/>
        <v>41926.290972222225</v>
      </c>
      <c r="U3243">
        <f t="shared" si="250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8">
        <f t="shared" si="253"/>
        <v>41871.755694444444</v>
      </c>
      <c r="T3244" s="8">
        <f t="shared" si="254"/>
        <v>41901.755694444444</v>
      </c>
      <c r="U3244">
        <f t="shared" si="250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8">
        <f t="shared" si="253"/>
        <v>42262.096782407403</v>
      </c>
      <c r="T3245" s="8">
        <f t="shared" si="254"/>
        <v>42286</v>
      </c>
      <c r="U3245">
        <f t="shared" ref="U3245:U3308" si="255">YEAR(S3245)</f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8">
        <f t="shared" si="253"/>
        <v>42675.694236111114</v>
      </c>
      <c r="T3246" s="8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8">
        <f t="shared" si="253"/>
        <v>42135.60020833333</v>
      </c>
      <c r="T3247" s="8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8">
        <f t="shared" si="253"/>
        <v>42230.472222222219</v>
      </c>
      <c r="T3248" s="8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8">
        <f t="shared" si="253"/>
        <v>42167.434166666666</v>
      </c>
      <c r="T3249" s="8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8">
        <f t="shared" si="253"/>
        <v>42068.888391203705</v>
      </c>
      <c r="T3250" s="8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8">
        <f t="shared" si="253"/>
        <v>42145.746689814812</v>
      </c>
      <c r="T3251" s="8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8">
        <f t="shared" si="253"/>
        <v>41918.742175925923</v>
      </c>
      <c r="T3252" s="8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8">
        <f t="shared" si="253"/>
        <v>42146.731087962966</v>
      </c>
      <c r="T3253" s="8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8">
        <f t="shared" si="253"/>
        <v>42590.472685185188</v>
      </c>
      <c r="T3254" s="8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8">
        <f t="shared" si="253"/>
        <v>42602.576712962968</v>
      </c>
      <c r="T3255" s="8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8">
        <f t="shared" si="253"/>
        <v>42059.085752314815</v>
      </c>
      <c r="T3256" s="8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8">
        <f t="shared" si="253"/>
        <v>41889.768229166664</v>
      </c>
      <c r="T3257" s="8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8">
        <f t="shared" si="253"/>
        <v>42144.573807870373</v>
      </c>
      <c r="T3258" s="8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8">
        <f t="shared" si="253"/>
        <v>42758.559629629628</v>
      </c>
      <c r="T3259" s="8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8">
        <f t="shared" si="253"/>
        <v>41982.887280092589</v>
      </c>
      <c r="T3260" s="8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8">
        <f t="shared" si="253"/>
        <v>42614.760937500003</v>
      </c>
      <c r="T3261" s="8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8">
        <f t="shared" si="253"/>
        <v>42303.672662037032</v>
      </c>
      <c r="T3262" s="8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8">
        <f t="shared" si="253"/>
        <v>42171.725416666668</v>
      </c>
      <c r="T3263" s="8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8">
        <f t="shared" si="253"/>
        <v>41964.315532407403</v>
      </c>
      <c r="T3264" s="8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8">
        <f t="shared" si="253"/>
        <v>42284.516064814816</v>
      </c>
      <c r="T3265" s="8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ref="P3266:P3329" si="257">IFERROR(ROUND(E3266/L3266,2), 0)</f>
        <v>52.55</v>
      </c>
      <c r="Q3266" s="11" t="s">
        <v>8315</v>
      </c>
      <c r="R3266" t="s">
        <v>8316</v>
      </c>
      <c r="S3266" s="8">
        <f t="shared" ref="S3266:S3329" si="258">(((J3266/60)/60)/24) + DATE(1970,1,1)</f>
        <v>42016.800208333334</v>
      </c>
      <c r="T3266" s="8">
        <f t="shared" ref="T3266:T3329" si="259">(((I3266/60)/60)/24) + DATE(1970,1,1)</f>
        <v>42032.916666666672</v>
      </c>
      <c r="U3266">
        <f t="shared" si="255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7"/>
        <v>70.290000000000006</v>
      </c>
      <c r="Q3267" s="11" t="s">
        <v>8315</v>
      </c>
      <c r="R3267" t="s">
        <v>8316</v>
      </c>
      <c r="S3267" s="8">
        <f t="shared" si="258"/>
        <v>42311.711979166663</v>
      </c>
      <c r="T3267" s="8">
        <f t="shared" si="259"/>
        <v>42341.708333333328</v>
      </c>
      <c r="U3267">
        <f t="shared" si="255"/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8">
        <f t="shared" si="258"/>
        <v>42136.536134259266</v>
      </c>
      <c r="T3268" s="8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8">
        <f t="shared" si="258"/>
        <v>42172.757638888885</v>
      </c>
      <c r="T3269" s="8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8">
        <f t="shared" si="258"/>
        <v>42590.90425925926</v>
      </c>
      <c r="T3270" s="8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8">
        <f t="shared" si="258"/>
        <v>42137.395798611105</v>
      </c>
      <c r="T3271" s="8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8">
        <f t="shared" si="258"/>
        <v>42167.533159722225</v>
      </c>
      <c r="T3272" s="8">
        <f t="shared" si="259"/>
        <v>42197.533159722225</v>
      </c>
      <c r="U3272">
        <f t="shared" si="255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8">
        <f t="shared" si="258"/>
        <v>41915.437210648146</v>
      </c>
      <c r="T3273" s="8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8">
        <f t="shared" si="258"/>
        <v>42284.500104166669</v>
      </c>
      <c r="T3274" s="8">
        <f t="shared" si="259"/>
        <v>42314.541770833333</v>
      </c>
      <c r="U3274">
        <f t="shared" si="255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8">
        <f t="shared" si="258"/>
        <v>42611.801412037035</v>
      </c>
      <c r="T3275" s="8">
        <f t="shared" si="259"/>
        <v>42627.791666666672</v>
      </c>
      <c r="U3275">
        <f t="shared" si="255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8">
        <f t="shared" si="258"/>
        <v>42400.704537037032</v>
      </c>
      <c r="T3276" s="8">
        <f t="shared" si="259"/>
        <v>42444.875</v>
      </c>
      <c r="U3276">
        <f t="shared" si="255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8">
        <f t="shared" si="258"/>
        <v>42017.88045138889</v>
      </c>
      <c r="T3277" s="8">
        <f t="shared" si="259"/>
        <v>42044.1875</v>
      </c>
      <c r="U3277">
        <f t="shared" si="255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8">
        <f t="shared" si="258"/>
        <v>42426.949988425928</v>
      </c>
      <c r="T3278" s="8">
        <f t="shared" si="259"/>
        <v>42461.165972222225</v>
      </c>
      <c r="U3278">
        <f t="shared" si="255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8">
        <f t="shared" si="258"/>
        <v>41931.682939814818</v>
      </c>
      <c r="T3279" s="8">
        <f t="shared" si="259"/>
        <v>41961.724606481483</v>
      </c>
      <c r="U3279">
        <f t="shared" si="255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8">
        <f t="shared" si="258"/>
        <v>42124.848414351851</v>
      </c>
      <c r="T3280" s="8">
        <f t="shared" si="259"/>
        <v>42154.848414351851</v>
      </c>
      <c r="U3280">
        <f t="shared" si="255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8">
        <f t="shared" si="258"/>
        <v>42431.102534722217</v>
      </c>
      <c r="T3281" s="8">
        <f t="shared" si="259"/>
        <v>42461.06086805556</v>
      </c>
      <c r="U3281">
        <f t="shared" si="255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8">
        <f t="shared" si="258"/>
        <v>42121.756921296299</v>
      </c>
      <c r="T3282" s="8">
        <f t="shared" si="259"/>
        <v>42156.208333333328</v>
      </c>
      <c r="U3282">
        <f t="shared" si="255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8">
        <f t="shared" si="258"/>
        <v>42219.019733796296</v>
      </c>
      <c r="T3283" s="8">
        <f t="shared" si="259"/>
        <v>42249.019733796296</v>
      </c>
      <c r="U3283">
        <f t="shared" si="255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8">
        <f t="shared" si="258"/>
        <v>42445.19430555556</v>
      </c>
      <c r="T3284" s="8">
        <f t="shared" si="259"/>
        <v>42489.19430555556</v>
      </c>
      <c r="U3284">
        <f t="shared" si="255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8">
        <f t="shared" si="258"/>
        <v>42379.74418981481</v>
      </c>
      <c r="T3285" s="8">
        <f t="shared" si="259"/>
        <v>42410.875</v>
      </c>
      <c r="U3285">
        <f t="shared" si="255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8">
        <f t="shared" si="258"/>
        <v>42380.884872685187</v>
      </c>
      <c r="T3286" s="8">
        <f t="shared" si="259"/>
        <v>42398.249305555553</v>
      </c>
      <c r="U3286">
        <f t="shared" si="255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8">
        <f t="shared" si="258"/>
        <v>42762.942430555559</v>
      </c>
      <c r="T3287" s="8">
        <f t="shared" si="259"/>
        <v>42794.208333333328</v>
      </c>
      <c r="U3287">
        <f t="shared" si="255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8">
        <f t="shared" si="258"/>
        <v>42567.840069444443</v>
      </c>
      <c r="T3288" s="8">
        <f t="shared" si="259"/>
        <v>42597.840069444443</v>
      </c>
      <c r="U3288">
        <f t="shared" si="255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8">
        <f t="shared" si="258"/>
        <v>42311.750324074077</v>
      </c>
      <c r="T3289" s="8">
        <f t="shared" si="259"/>
        <v>42336.750324074077</v>
      </c>
      <c r="U3289">
        <f t="shared" si="255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8">
        <f t="shared" si="258"/>
        <v>42505.774479166663</v>
      </c>
      <c r="T3290" s="8">
        <f t="shared" si="259"/>
        <v>42541.958333333328</v>
      </c>
      <c r="U3290">
        <f t="shared" si="255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8">
        <f t="shared" si="258"/>
        <v>42758.368078703701</v>
      </c>
      <c r="T3291" s="8">
        <f t="shared" si="259"/>
        <v>42786.368078703701</v>
      </c>
      <c r="U3291">
        <f t="shared" si="255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8">
        <f t="shared" si="258"/>
        <v>42775.51494212963</v>
      </c>
      <c r="T3292" s="8">
        <f t="shared" si="259"/>
        <v>42805.51494212963</v>
      </c>
      <c r="U3292">
        <f t="shared" si="255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8">
        <f t="shared" si="258"/>
        <v>42232.702546296292</v>
      </c>
      <c r="T3293" s="8">
        <f t="shared" si="259"/>
        <v>42264.165972222225</v>
      </c>
      <c r="U3293">
        <f t="shared" si="255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8">
        <f t="shared" si="258"/>
        <v>42282.770231481481</v>
      </c>
      <c r="T3294" s="8">
        <f t="shared" si="259"/>
        <v>42342.811898148153</v>
      </c>
      <c r="U3294">
        <f t="shared" si="255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8">
        <f t="shared" si="258"/>
        <v>42768.425370370373</v>
      </c>
      <c r="T3295" s="8">
        <f t="shared" si="259"/>
        <v>42798.425370370373</v>
      </c>
      <c r="U3295">
        <f t="shared" si="255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8">
        <f t="shared" si="258"/>
        <v>42141.541134259256</v>
      </c>
      <c r="T3296" s="8">
        <f t="shared" si="259"/>
        <v>42171.541134259256</v>
      </c>
      <c r="U3296">
        <f t="shared" si="255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8">
        <f t="shared" si="258"/>
        <v>42609.442465277782</v>
      </c>
      <c r="T3297" s="8">
        <f t="shared" si="259"/>
        <v>42639.442465277782</v>
      </c>
      <c r="U3297">
        <f t="shared" si="255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8">
        <f t="shared" si="258"/>
        <v>42309.756620370375</v>
      </c>
      <c r="T3298" s="8">
        <f t="shared" si="259"/>
        <v>42330.916666666672</v>
      </c>
      <c r="U3298">
        <f t="shared" si="255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8">
        <f t="shared" si="258"/>
        <v>42193.771481481483</v>
      </c>
      <c r="T3299" s="8">
        <f t="shared" si="259"/>
        <v>42212.957638888889</v>
      </c>
      <c r="U3299">
        <f t="shared" si="255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8">
        <f t="shared" si="258"/>
        <v>42239.957962962959</v>
      </c>
      <c r="T3300" s="8">
        <f t="shared" si="259"/>
        <v>42260</v>
      </c>
      <c r="U3300">
        <f t="shared" si="255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8">
        <f t="shared" si="258"/>
        <v>42261.917395833334</v>
      </c>
      <c r="T3301" s="8">
        <f t="shared" si="259"/>
        <v>42291.917395833334</v>
      </c>
      <c r="U3301">
        <f t="shared" si="255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8">
        <f t="shared" si="258"/>
        <v>42102.743773148148</v>
      </c>
      <c r="T3302" s="8">
        <f t="shared" si="259"/>
        <v>42123.743773148148</v>
      </c>
      <c r="U3302">
        <f t="shared" si="255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8">
        <f t="shared" si="258"/>
        <v>42538.73583333334</v>
      </c>
      <c r="T3303" s="8">
        <f t="shared" si="259"/>
        <v>42583.290972222225</v>
      </c>
      <c r="U3303">
        <f t="shared" si="255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8">
        <f t="shared" si="258"/>
        <v>42681.35157407407</v>
      </c>
      <c r="T3304" s="8">
        <f t="shared" si="259"/>
        <v>42711.35157407407</v>
      </c>
      <c r="U3304">
        <f t="shared" si="255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8">
        <f t="shared" si="258"/>
        <v>42056.65143518518</v>
      </c>
      <c r="T3305" s="8">
        <f t="shared" si="259"/>
        <v>42091.609768518523</v>
      </c>
      <c r="U3305">
        <f t="shared" si="255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8">
        <f t="shared" si="258"/>
        <v>42696.624444444446</v>
      </c>
      <c r="T3306" s="8">
        <f t="shared" si="259"/>
        <v>42726.624444444446</v>
      </c>
      <c r="U3306">
        <f t="shared" si="255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8">
        <f t="shared" si="258"/>
        <v>42186.855879629627</v>
      </c>
      <c r="T3307" s="8">
        <f t="shared" si="259"/>
        <v>42216.855879629627</v>
      </c>
      <c r="U3307">
        <f t="shared" si="255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8">
        <f t="shared" si="258"/>
        <v>42493.219236111108</v>
      </c>
      <c r="T3308" s="8">
        <f t="shared" si="259"/>
        <v>42531.125</v>
      </c>
      <c r="U3308">
        <f t="shared" si="255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8">
        <f t="shared" si="258"/>
        <v>42475.057164351849</v>
      </c>
      <c r="T3309" s="8">
        <f t="shared" si="259"/>
        <v>42505.057164351849</v>
      </c>
      <c r="U3309">
        <f t="shared" ref="U3309:U3372" si="260">YEAR(S3309)</f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8">
        <f t="shared" si="258"/>
        <v>42452.876909722225</v>
      </c>
      <c r="T3310" s="8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8">
        <f t="shared" si="258"/>
        <v>42628.650208333333</v>
      </c>
      <c r="T3311" s="8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8">
        <f t="shared" si="258"/>
        <v>42253.928530092591</v>
      </c>
      <c r="T3312" s="8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8">
        <f t="shared" si="258"/>
        <v>42264.29178240741</v>
      </c>
      <c r="T3313" s="8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8">
        <f t="shared" si="258"/>
        <v>42664.809560185182</v>
      </c>
      <c r="T3314" s="8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8">
        <f t="shared" si="258"/>
        <v>42382.244409722218</v>
      </c>
      <c r="T3315" s="8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8">
        <f t="shared" si="258"/>
        <v>42105.267488425925</v>
      </c>
      <c r="T3316" s="8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8">
        <f t="shared" si="258"/>
        <v>42466.303715277783</v>
      </c>
      <c r="T3317" s="8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8">
        <f t="shared" si="258"/>
        <v>41826.871238425927</v>
      </c>
      <c r="T3318" s="8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8">
        <f t="shared" si="258"/>
        <v>42499.039629629624</v>
      </c>
      <c r="T3319" s="8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8">
        <f t="shared" si="258"/>
        <v>42431.302002314813</v>
      </c>
      <c r="T3320" s="8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8">
        <f t="shared" si="258"/>
        <v>41990.585486111115</v>
      </c>
      <c r="T3321" s="8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8">
        <f t="shared" si="258"/>
        <v>42513.045798611114</v>
      </c>
      <c r="T3322" s="8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8">
        <f t="shared" si="258"/>
        <v>41914.100289351853</v>
      </c>
      <c r="T3323" s="8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8">
        <f t="shared" si="258"/>
        <v>42521.010370370372</v>
      </c>
      <c r="T3324" s="8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8">
        <f t="shared" si="258"/>
        <v>42608.36583333333</v>
      </c>
      <c r="T3325" s="8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8">
        <f t="shared" si="258"/>
        <v>42512.58321759259</v>
      </c>
      <c r="T3326" s="8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8">
        <f t="shared" si="258"/>
        <v>42064.785613425927</v>
      </c>
      <c r="T3327" s="8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8">
        <f t="shared" si="258"/>
        <v>42041.714178240742</v>
      </c>
      <c r="T3328" s="8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8">
        <f t="shared" si="258"/>
        <v>42468.374606481477</v>
      </c>
      <c r="T3329" s="8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ref="P3330:P3393" si="262">IFERROR(ROUND(E3330/L3330,2), 0)</f>
        <v>292.77999999999997</v>
      </c>
      <c r="Q3330" s="11" t="s">
        <v>8315</v>
      </c>
      <c r="R3330" t="s">
        <v>8316</v>
      </c>
      <c r="S3330" s="8">
        <f t="shared" ref="S3330:S3393" si="263">(((J3330/60)/60)/24) + DATE(1970,1,1)</f>
        <v>41822.57503472222</v>
      </c>
      <c r="T3330" s="8">
        <f t="shared" ref="T3330:T3393" si="264">(((I3330/60)/60)/24) + DATE(1970,1,1)</f>
        <v>41825.041666666664</v>
      </c>
      <c r="U3330">
        <f t="shared" si="260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2"/>
        <v>44.92</v>
      </c>
      <c r="Q3331" s="11" t="s">
        <v>8315</v>
      </c>
      <c r="R3331" t="s">
        <v>8316</v>
      </c>
      <c r="S3331" s="8">
        <f t="shared" si="263"/>
        <v>41837.323009259257</v>
      </c>
      <c r="T3331" s="8">
        <f t="shared" si="264"/>
        <v>41847.958333333336</v>
      </c>
      <c r="U3331">
        <f t="shared" si="260"/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8">
        <f t="shared" si="263"/>
        <v>42065.887361111112</v>
      </c>
      <c r="T3332" s="8">
        <f t="shared" si="264"/>
        <v>42095.845694444448</v>
      </c>
      <c r="U3332">
        <f t="shared" si="260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8">
        <f t="shared" si="263"/>
        <v>42248.697754629626</v>
      </c>
      <c r="T3333" s="8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8">
        <f t="shared" si="263"/>
        <v>41809.860300925924</v>
      </c>
      <c r="T3334" s="8">
        <f t="shared" si="264"/>
        <v>41839.860300925924</v>
      </c>
      <c r="U3334">
        <f t="shared" si="260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8">
        <f t="shared" si="263"/>
        <v>42148.676851851851</v>
      </c>
      <c r="T3335" s="8">
        <f t="shared" si="264"/>
        <v>42170.676851851851</v>
      </c>
      <c r="U3335">
        <f t="shared" si="260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8">
        <f t="shared" si="263"/>
        <v>42185.521087962959</v>
      </c>
      <c r="T3336" s="8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8">
        <f t="shared" si="263"/>
        <v>41827.674143518518</v>
      </c>
      <c r="T3337" s="8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8">
        <f t="shared" si="263"/>
        <v>42437.398680555561</v>
      </c>
      <c r="T3338" s="8">
        <f t="shared" si="264"/>
        <v>42465.35701388889</v>
      </c>
      <c r="U3338">
        <f t="shared" si="260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8">
        <f t="shared" si="263"/>
        <v>41901.282025462962</v>
      </c>
      <c r="T3339" s="8">
        <f t="shared" si="264"/>
        <v>41922.875</v>
      </c>
      <c r="U3339">
        <f t="shared" si="260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8">
        <f t="shared" si="263"/>
        <v>42769.574999999997</v>
      </c>
      <c r="T3340" s="8">
        <f t="shared" si="264"/>
        <v>42790.574999999997</v>
      </c>
      <c r="U3340">
        <f t="shared" si="260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8">
        <f t="shared" si="263"/>
        <v>42549.665717592594</v>
      </c>
      <c r="T3341" s="8">
        <f t="shared" si="264"/>
        <v>42579.665717592594</v>
      </c>
      <c r="U3341">
        <f t="shared" si="260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8">
        <f t="shared" si="263"/>
        <v>42685.974004629628</v>
      </c>
      <c r="T3342" s="8">
        <f t="shared" si="264"/>
        <v>42710.974004629628</v>
      </c>
      <c r="U3342">
        <f t="shared" si="260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8">
        <f t="shared" si="263"/>
        <v>42510.798854166671</v>
      </c>
      <c r="T3343" s="8">
        <f t="shared" si="264"/>
        <v>42533.708333333328</v>
      </c>
      <c r="U3343">
        <f t="shared" si="260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8">
        <f t="shared" si="263"/>
        <v>42062.296412037031</v>
      </c>
      <c r="T3344" s="8">
        <f t="shared" si="264"/>
        <v>42095.207638888889</v>
      </c>
      <c r="U3344">
        <f t="shared" si="260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8">
        <f t="shared" si="263"/>
        <v>42452.916481481487</v>
      </c>
      <c r="T3345" s="8">
        <f t="shared" si="264"/>
        <v>42473.554166666669</v>
      </c>
      <c r="U3345">
        <f t="shared" si="260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8">
        <f t="shared" si="263"/>
        <v>41851.200150462959</v>
      </c>
      <c r="T3346" s="8">
        <f t="shared" si="264"/>
        <v>41881.200150462959</v>
      </c>
      <c r="U3346">
        <f t="shared" si="260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8">
        <f t="shared" si="263"/>
        <v>42053.106111111112</v>
      </c>
      <c r="T3347" s="8">
        <f t="shared" si="264"/>
        <v>42112.025694444441</v>
      </c>
      <c r="U3347">
        <f t="shared" si="260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8">
        <f t="shared" si="263"/>
        <v>42054.024421296301</v>
      </c>
      <c r="T3348" s="8">
        <f t="shared" si="264"/>
        <v>42061.024421296301</v>
      </c>
      <c r="U3348">
        <f t="shared" si="260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8">
        <f t="shared" si="263"/>
        <v>42484.551550925928</v>
      </c>
      <c r="T3349" s="8">
        <f t="shared" si="264"/>
        <v>42498.875</v>
      </c>
      <c r="U3349">
        <f t="shared" si="260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8">
        <f t="shared" si="263"/>
        <v>42466.558796296296</v>
      </c>
      <c r="T3350" s="8">
        <f t="shared" si="264"/>
        <v>42490.165972222225</v>
      </c>
      <c r="U3350">
        <f t="shared" si="260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8">
        <f t="shared" si="263"/>
        <v>42513.110787037032</v>
      </c>
      <c r="T3351" s="8">
        <f t="shared" si="264"/>
        <v>42534.708333333328</v>
      </c>
      <c r="U3351">
        <f t="shared" si="260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8">
        <f t="shared" si="263"/>
        <v>42302.701516203699</v>
      </c>
      <c r="T3352" s="8">
        <f t="shared" si="264"/>
        <v>42337.958333333328</v>
      </c>
      <c r="U3352">
        <f t="shared" si="260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8">
        <f t="shared" si="263"/>
        <v>41806.395428240743</v>
      </c>
      <c r="T3353" s="8">
        <f t="shared" si="264"/>
        <v>41843.458333333336</v>
      </c>
      <c r="U3353">
        <f t="shared" si="260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8">
        <f t="shared" si="263"/>
        <v>42495.992800925931</v>
      </c>
      <c r="T3354" s="8">
        <f t="shared" si="264"/>
        <v>42552.958333333328</v>
      </c>
      <c r="U3354">
        <f t="shared" si="260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8">
        <f t="shared" si="263"/>
        <v>42479.432291666672</v>
      </c>
      <c r="T3355" s="8">
        <f t="shared" si="264"/>
        <v>42492.958333333328</v>
      </c>
      <c r="U3355">
        <f t="shared" si="260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8">
        <f t="shared" si="263"/>
        <v>42270.7269212963</v>
      </c>
      <c r="T3356" s="8">
        <f t="shared" si="264"/>
        <v>42306.167361111111</v>
      </c>
      <c r="U3356">
        <f t="shared" si="260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8">
        <f t="shared" si="263"/>
        <v>42489.619525462964</v>
      </c>
      <c r="T3357" s="8">
        <f t="shared" si="264"/>
        <v>42500.470138888893</v>
      </c>
      <c r="U3357">
        <f t="shared" si="260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8">
        <f t="shared" si="263"/>
        <v>42536.815648148149</v>
      </c>
      <c r="T3358" s="8">
        <f t="shared" si="264"/>
        <v>42566.815648148149</v>
      </c>
      <c r="U3358">
        <f t="shared" si="260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8">
        <f t="shared" si="263"/>
        <v>41822.417939814812</v>
      </c>
      <c r="T3359" s="8">
        <f t="shared" si="264"/>
        <v>41852.417939814812</v>
      </c>
      <c r="U3359">
        <f t="shared" si="260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8">
        <f t="shared" si="263"/>
        <v>41932.311099537037</v>
      </c>
      <c r="T3360" s="8">
        <f t="shared" si="264"/>
        <v>41962.352766203709</v>
      </c>
      <c r="U3360">
        <f t="shared" si="260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8">
        <f t="shared" si="263"/>
        <v>42746.057106481487</v>
      </c>
      <c r="T3361" s="8">
        <f t="shared" si="264"/>
        <v>42791.057106481487</v>
      </c>
      <c r="U3361">
        <f t="shared" si="260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8">
        <f t="shared" si="263"/>
        <v>42697.082673611112</v>
      </c>
      <c r="T3362" s="8">
        <f t="shared" si="264"/>
        <v>42718.665972222225</v>
      </c>
      <c r="U3362">
        <f t="shared" si="260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8">
        <f t="shared" si="263"/>
        <v>41866.025347222225</v>
      </c>
      <c r="T3363" s="8">
        <f t="shared" si="264"/>
        <v>41883.665972222225</v>
      </c>
      <c r="U3363">
        <f t="shared" si="260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8">
        <f t="shared" si="263"/>
        <v>42056.091631944444</v>
      </c>
      <c r="T3364" s="8">
        <f t="shared" si="264"/>
        <v>42070.204861111109</v>
      </c>
      <c r="U3364">
        <f t="shared" si="260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8">
        <f t="shared" si="263"/>
        <v>41851.771354166667</v>
      </c>
      <c r="T3365" s="8">
        <f t="shared" si="264"/>
        <v>41870.666666666664</v>
      </c>
      <c r="U3365">
        <f t="shared" si="260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8">
        <f t="shared" si="263"/>
        <v>42422.977418981478</v>
      </c>
      <c r="T3366" s="8">
        <f t="shared" si="264"/>
        <v>42444.875</v>
      </c>
      <c r="U3366">
        <f t="shared" si="260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8">
        <f t="shared" si="263"/>
        <v>42321.101759259262</v>
      </c>
      <c r="T3367" s="8">
        <f t="shared" si="264"/>
        <v>42351.101759259262</v>
      </c>
      <c r="U3367">
        <f t="shared" si="260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8">
        <f t="shared" si="263"/>
        <v>42107.067557870367</v>
      </c>
      <c r="T3368" s="8">
        <f t="shared" si="264"/>
        <v>42137.067557870367</v>
      </c>
      <c r="U3368">
        <f t="shared" si="260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8">
        <f t="shared" si="263"/>
        <v>42192.933958333335</v>
      </c>
      <c r="T3369" s="8">
        <f t="shared" si="264"/>
        <v>42217.933958333335</v>
      </c>
      <c r="U3369">
        <f t="shared" si="260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8">
        <f t="shared" si="263"/>
        <v>41969.199756944443</v>
      </c>
      <c r="T3370" s="8">
        <f t="shared" si="264"/>
        <v>42005.208333333328</v>
      </c>
      <c r="U3370">
        <f t="shared" si="260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8">
        <f t="shared" si="263"/>
        <v>42690.041435185187</v>
      </c>
      <c r="T3371" s="8">
        <f t="shared" si="264"/>
        <v>42750.041435185187</v>
      </c>
      <c r="U3371">
        <f t="shared" si="260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8">
        <f t="shared" si="263"/>
        <v>42690.334317129629</v>
      </c>
      <c r="T3372" s="8">
        <f t="shared" si="264"/>
        <v>42721.333333333328</v>
      </c>
      <c r="U3372">
        <f t="shared" si="260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8">
        <f t="shared" si="263"/>
        <v>42312.874594907407</v>
      </c>
      <c r="T3373" s="8">
        <f t="shared" si="264"/>
        <v>42340.874594907407</v>
      </c>
      <c r="U3373">
        <f t="shared" ref="U3373:U3436" si="265">YEAR(S3373)</f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8">
        <f t="shared" si="263"/>
        <v>41855.548101851848</v>
      </c>
      <c r="T3374" s="8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8">
        <f t="shared" si="263"/>
        <v>42179.854629629626</v>
      </c>
      <c r="T3375" s="8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8">
        <f t="shared" si="263"/>
        <v>42275.731666666667</v>
      </c>
      <c r="T3376" s="8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8">
        <f t="shared" si="263"/>
        <v>41765.610798611109</v>
      </c>
      <c r="T3377" s="8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8">
        <f t="shared" si="263"/>
        <v>42059.701319444444</v>
      </c>
      <c r="T3378" s="8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8">
        <f t="shared" si="263"/>
        <v>42053.732627314821</v>
      </c>
      <c r="T3379" s="8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8">
        <f t="shared" si="263"/>
        <v>41858.355393518519</v>
      </c>
      <c r="T3380" s="8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8">
        <f t="shared" si="263"/>
        <v>42225.513888888891</v>
      </c>
      <c r="T3381" s="8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8">
        <f t="shared" si="263"/>
        <v>41937.95344907407</v>
      </c>
      <c r="T3382" s="8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8">
        <f t="shared" si="263"/>
        <v>42044.184988425928</v>
      </c>
      <c r="T3383" s="8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8">
        <f t="shared" si="263"/>
        <v>42559.431203703702</v>
      </c>
      <c r="T3384" s="8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8">
        <f t="shared" si="263"/>
        <v>42524.782638888893</v>
      </c>
      <c r="T3385" s="8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8">
        <f t="shared" si="263"/>
        <v>42292.087592592594</v>
      </c>
      <c r="T3386" s="8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8">
        <f t="shared" si="263"/>
        <v>41953.8675</v>
      </c>
      <c r="T3387" s="8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8">
        <f t="shared" si="263"/>
        <v>41946.644745370373</v>
      </c>
      <c r="T3388" s="8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8">
        <f t="shared" si="263"/>
        <v>41947.762592592589</v>
      </c>
      <c r="T3389" s="8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8">
        <f t="shared" si="263"/>
        <v>42143.461122685185</v>
      </c>
      <c r="T3390" s="8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8">
        <f t="shared" si="263"/>
        <v>42494.563449074078</v>
      </c>
      <c r="T3391" s="8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8">
        <f t="shared" si="263"/>
        <v>41815.774826388886</v>
      </c>
      <c r="T3392" s="8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8">
        <f t="shared" si="263"/>
        <v>41830.545694444445</v>
      </c>
      <c r="T3393" s="8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ref="P3394:P3457" si="267">IFERROR(ROUND(E3394/L3394,2), 0)</f>
        <v>41.67</v>
      </c>
      <c r="Q3394" s="11" t="s">
        <v>8315</v>
      </c>
      <c r="R3394" t="s">
        <v>8316</v>
      </c>
      <c r="S3394" s="8">
        <f t="shared" ref="S3394:S3457" si="268">(((J3394/60)/60)/24) + DATE(1970,1,1)</f>
        <v>42446.845543981486</v>
      </c>
      <c r="T3394" s="8">
        <f t="shared" ref="T3394:T3457" si="269">(((I3394/60)/60)/24) + DATE(1970,1,1)</f>
        <v>42496.845543981486</v>
      </c>
      <c r="U3394">
        <f t="shared" si="265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7"/>
        <v>36.07</v>
      </c>
      <c r="Q3395" s="11" t="s">
        <v>8315</v>
      </c>
      <c r="R3395" t="s">
        <v>8316</v>
      </c>
      <c r="S3395" s="8">
        <f t="shared" si="268"/>
        <v>41923.921643518523</v>
      </c>
      <c r="T3395" s="8">
        <f t="shared" si="269"/>
        <v>41949.031944444447</v>
      </c>
      <c r="U3395">
        <f t="shared" si="265"/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8">
        <f t="shared" si="268"/>
        <v>41817.59542824074</v>
      </c>
      <c r="T3396" s="8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8">
        <f t="shared" si="268"/>
        <v>42140.712314814817</v>
      </c>
      <c r="T3397" s="8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8">
        <f t="shared" si="268"/>
        <v>41764.44663194444</v>
      </c>
      <c r="T3398" s="8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8">
        <f t="shared" si="268"/>
        <v>42378.478344907402</v>
      </c>
      <c r="T3399" s="8">
        <f t="shared" si="269"/>
        <v>42418.916666666672</v>
      </c>
      <c r="U3399">
        <f t="shared" si="265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8">
        <f t="shared" si="268"/>
        <v>41941.75203703704</v>
      </c>
      <c r="T3400" s="8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8">
        <f t="shared" si="268"/>
        <v>42026.920428240745</v>
      </c>
      <c r="T3401" s="8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8">
        <f t="shared" si="268"/>
        <v>41834.953865740739</v>
      </c>
      <c r="T3402" s="8">
        <f t="shared" si="269"/>
        <v>41879.953865740739</v>
      </c>
      <c r="U3402">
        <f t="shared" si="265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8">
        <f t="shared" si="268"/>
        <v>42193.723912037036</v>
      </c>
      <c r="T3403" s="8">
        <f t="shared" si="269"/>
        <v>42223.723912037036</v>
      </c>
      <c r="U3403">
        <f t="shared" si="265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8">
        <f t="shared" si="268"/>
        <v>42290.61855324074</v>
      </c>
      <c r="T3404" s="8">
        <f t="shared" si="269"/>
        <v>42320.104861111111</v>
      </c>
      <c r="U3404">
        <f t="shared" si="265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8">
        <f t="shared" si="268"/>
        <v>42150.462083333332</v>
      </c>
      <c r="T3405" s="8">
        <f t="shared" si="269"/>
        <v>42180.462083333332</v>
      </c>
      <c r="U3405">
        <f t="shared" si="265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8">
        <f t="shared" si="268"/>
        <v>42152.503495370373</v>
      </c>
      <c r="T3406" s="8">
        <f t="shared" si="269"/>
        <v>42172.503495370373</v>
      </c>
      <c r="U3406">
        <f t="shared" si="265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8">
        <f t="shared" si="268"/>
        <v>42410.017199074078</v>
      </c>
      <c r="T3407" s="8">
        <f t="shared" si="269"/>
        <v>42430.999305555553</v>
      </c>
      <c r="U3407">
        <f t="shared" si="265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8">
        <f t="shared" si="268"/>
        <v>41791.492777777778</v>
      </c>
      <c r="T3408" s="8">
        <f t="shared" si="269"/>
        <v>41836.492777777778</v>
      </c>
      <c r="U3408">
        <f t="shared" si="265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8">
        <f t="shared" si="268"/>
        <v>41796.422326388885</v>
      </c>
      <c r="T3409" s="8">
        <f t="shared" si="269"/>
        <v>41826.422326388885</v>
      </c>
      <c r="U3409">
        <f t="shared" si="265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8">
        <f t="shared" si="268"/>
        <v>41808.991944444446</v>
      </c>
      <c r="T3410" s="8">
        <f t="shared" si="269"/>
        <v>41838.991944444446</v>
      </c>
      <c r="U3410">
        <f t="shared" si="265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8">
        <f t="shared" si="268"/>
        <v>42544.814328703709</v>
      </c>
      <c r="T3411" s="8">
        <f t="shared" si="269"/>
        <v>42582.873611111107</v>
      </c>
      <c r="U3411">
        <f t="shared" si="265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8">
        <f t="shared" si="268"/>
        <v>42500.041550925926</v>
      </c>
      <c r="T3412" s="8">
        <f t="shared" si="269"/>
        <v>42527.291666666672</v>
      </c>
      <c r="U3412">
        <f t="shared" si="265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8">
        <f t="shared" si="268"/>
        <v>42265.022824074069</v>
      </c>
      <c r="T3413" s="8">
        <f t="shared" si="269"/>
        <v>42285.022824074069</v>
      </c>
      <c r="U3413">
        <f t="shared" si="265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8">
        <f t="shared" si="268"/>
        <v>41879.959050925929</v>
      </c>
      <c r="T3414" s="8">
        <f t="shared" si="269"/>
        <v>41909.959050925929</v>
      </c>
      <c r="U3414">
        <f t="shared" si="265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8">
        <f t="shared" si="268"/>
        <v>42053.733078703706</v>
      </c>
      <c r="T3415" s="8">
        <f t="shared" si="269"/>
        <v>42063.207638888889</v>
      </c>
      <c r="U3415">
        <f t="shared" si="265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8">
        <f t="shared" si="268"/>
        <v>42675.832465277781</v>
      </c>
      <c r="T3416" s="8">
        <f t="shared" si="269"/>
        <v>42705.332638888889</v>
      </c>
      <c r="U3416">
        <f t="shared" si="265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8">
        <f t="shared" si="268"/>
        <v>42467.144166666665</v>
      </c>
      <c r="T3417" s="8">
        <f t="shared" si="269"/>
        <v>42477.979166666672</v>
      </c>
      <c r="U3417">
        <f t="shared" si="265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8">
        <f t="shared" si="268"/>
        <v>42089.412557870368</v>
      </c>
      <c r="T3418" s="8">
        <f t="shared" si="269"/>
        <v>42117.770833333328</v>
      </c>
      <c r="U3418">
        <f t="shared" si="265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8">
        <f t="shared" si="268"/>
        <v>41894.91375</v>
      </c>
      <c r="T3419" s="8">
        <f t="shared" si="269"/>
        <v>41938.029861111114</v>
      </c>
      <c r="U3419">
        <f t="shared" si="265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8">
        <f t="shared" si="268"/>
        <v>41752.83457175926</v>
      </c>
      <c r="T3420" s="8">
        <f t="shared" si="269"/>
        <v>41782.83457175926</v>
      </c>
      <c r="U3420">
        <f t="shared" si="265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8">
        <f t="shared" si="268"/>
        <v>42448.821585648147</v>
      </c>
      <c r="T3421" s="8">
        <f t="shared" si="269"/>
        <v>42466.895833333328</v>
      </c>
      <c r="U3421">
        <f t="shared" si="265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8">
        <f t="shared" si="268"/>
        <v>42405.090300925927</v>
      </c>
      <c r="T3422" s="8">
        <f t="shared" si="269"/>
        <v>42414</v>
      </c>
      <c r="U3422">
        <f t="shared" si="265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8">
        <f t="shared" si="268"/>
        <v>42037.791238425925</v>
      </c>
      <c r="T3423" s="8">
        <f t="shared" si="269"/>
        <v>42067.791238425925</v>
      </c>
      <c r="U3423">
        <f t="shared" si="265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8">
        <f t="shared" si="268"/>
        <v>42323.562222222223</v>
      </c>
      <c r="T3424" s="8">
        <f t="shared" si="269"/>
        <v>42352</v>
      </c>
      <c r="U3424">
        <f t="shared" si="265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8">
        <f t="shared" si="268"/>
        <v>42088.911354166667</v>
      </c>
      <c r="T3425" s="8">
        <f t="shared" si="269"/>
        <v>42118.911354166667</v>
      </c>
      <c r="U3425">
        <f t="shared" si="265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8">
        <f t="shared" si="268"/>
        <v>42018.676898148144</v>
      </c>
      <c r="T3426" s="8">
        <f t="shared" si="269"/>
        <v>42040.290972222225</v>
      </c>
      <c r="U3426">
        <f t="shared" si="265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8">
        <f t="shared" si="268"/>
        <v>41884.617314814815</v>
      </c>
      <c r="T3427" s="8">
        <f t="shared" si="269"/>
        <v>41916.617314814815</v>
      </c>
      <c r="U3427">
        <f t="shared" si="265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8">
        <f t="shared" si="268"/>
        <v>41884.056747685187</v>
      </c>
      <c r="T3428" s="8">
        <f t="shared" si="269"/>
        <v>41903.083333333336</v>
      </c>
      <c r="U3428">
        <f t="shared" si="265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8">
        <f t="shared" si="268"/>
        <v>41792.645277777774</v>
      </c>
      <c r="T3429" s="8">
        <f t="shared" si="269"/>
        <v>41822.645277777774</v>
      </c>
      <c r="U3429">
        <f t="shared" si="265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8">
        <f t="shared" si="268"/>
        <v>42038.720451388886</v>
      </c>
      <c r="T3430" s="8">
        <f t="shared" si="269"/>
        <v>42063.708333333328</v>
      </c>
      <c r="U3430">
        <f t="shared" si="265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8">
        <f t="shared" si="268"/>
        <v>42662.021539351852</v>
      </c>
      <c r="T3431" s="8">
        <f t="shared" si="269"/>
        <v>42676.021539351852</v>
      </c>
      <c r="U3431">
        <f t="shared" si="265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8">
        <f t="shared" si="268"/>
        <v>41820.945613425924</v>
      </c>
      <c r="T3432" s="8">
        <f t="shared" si="269"/>
        <v>41850.945613425924</v>
      </c>
      <c r="U3432">
        <f t="shared" si="265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8">
        <f t="shared" si="268"/>
        <v>41839.730937500004</v>
      </c>
      <c r="T3433" s="8">
        <f t="shared" si="269"/>
        <v>41869.730937500004</v>
      </c>
      <c r="U3433">
        <f t="shared" si="265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8">
        <f t="shared" si="268"/>
        <v>42380.581180555557</v>
      </c>
      <c r="T3434" s="8">
        <f t="shared" si="269"/>
        <v>42405.916666666672</v>
      </c>
      <c r="U3434">
        <f t="shared" si="265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8">
        <f t="shared" si="268"/>
        <v>41776.063136574077</v>
      </c>
      <c r="T3435" s="8">
        <f t="shared" si="269"/>
        <v>41807.125</v>
      </c>
      <c r="U3435">
        <f t="shared" si="265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8">
        <f t="shared" si="268"/>
        <v>41800.380428240744</v>
      </c>
      <c r="T3436" s="8">
        <f t="shared" si="269"/>
        <v>41830.380428240744</v>
      </c>
      <c r="U3436">
        <f t="shared" si="265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8">
        <f t="shared" si="268"/>
        <v>42572.61681712963</v>
      </c>
      <c r="T3437" s="8">
        <f t="shared" si="269"/>
        <v>42589.125</v>
      </c>
      <c r="U3437">
        <f t="shared" ref="U3437:U3500" si="270">YEAR(S3437)</f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8">
        <f t="shared" si="268"/>
        <v>41851.541585648149</v>
      </c>
      <c r="T3438" s="8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8">
        <f t="shared" si="268"/>
        <v>42205.710879629631</v>
      </c>
      <c r="T3439" s="8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8">
        <f t="shared" si="268"/>
        <v>42100.927858796291</v>
      </c>
      <c r="T3440" s="8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8">
        <f t="shared" si="268"/>
        <v>42374.911226851851</v>
      </c>
      <c r="T3441" s="8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8">
        <f t="shared" si="268"/>
        <v>41809.12300925926</v>
      </c>
      <c r="T3442" s="8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8">
        <f t="shared" si="268"/>
        <v>42294.429641203707</v>
      </c>
      <c r="T3443" s="8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8">
        <f t="shared" si="268"/>
        <v>42124.841111111105</v>
      </c>
      <c r="T3444" s="8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8">
        <f t="shared" si="268"/>
        <v>41861.524837962963</v>
      </c>
      <c r="T3445" s="8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8">
        <f t="shared" si="268"/>
        <v>42521.291504629626</v>
      </c>
      <c r="T3446" s="8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8">
        <f t="shared" si="268"/>
        <v>42272.530509259261</v>
      </c>
      <c r="T3447" s="8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8">
        <f t="shared" si="268"/>
        <v>42016.832465277781</v>
      </c>
      <c r="T3448" s="8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8">
        <f t="shared" si="268"/>
        <v>42402.889027777783</v>
      </c>
      <c r="T3449" s="8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8">
        <f t="shared" si="268"/>
        <v>41960.119085648148</v>
      </c>
      <c r="T3450" s="8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8">
        <f t="shared" si="268"/>
        <v>42532.052523148144</v>
      </c>
      <c r="T3451" s="8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8">
        <f t="shared" si="268"/>
        <v>42036.704525462963</v>
      </c>
      <c r="T3452" s="8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8">
        <f t="shared" si="268"/>
        <v>42088.723692129628</v>
      </c>
      <c r="T3453" s="8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8">
        <f t="shared" si="268"/>
        <v>41820.639189814814</v>
      </c>
      <c r="T3454" s="8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8">
        <f t="shared" si="268"/>
        <v>42535.97865740741</v>
      </c>
      <c r="T3455" s="8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8">
        <f t="shared" si="268"/>
        <v>41821.698599537034</v>
      </c>
      <c r="T3456" s="8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8">
        <f t="shared" si="268"/>
        <v>42626.7503125</v>
      </c>
      <c r="T3457" s="8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ref="P3458:P3521" si="272">IFERROR(ROUND(E3458/L3458,2), 0)</f>
        <v>358.69</v>
      </c>
      <c r="Q3458" s="11" t="s">
        <v>8315</v>
      </c>
      <c r="R3458" t="s">
        <v>8316</v>
      </c>
      <c r="S3458" s="8">
        <f t="shared" ref="S3458:S3521" si="273">(((J3458/60)/60)/24) + DATE(1970,1,1)</f>
        <v>41821.205636574072</v>
      </c>
      <c r="T3458" s="8">
        <f t="shared" ref="T3458:T3521" si="274">(((I3458/60)/60)/24) + DATE(1970,1,1)</f>
        <v>41852.290972222225</v>
      </c>
      <c r="U3458">
        <f t="shared" si="270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2"/>
        <v>50.98</v>
      </c>
      <c r="Q3459" s="11" t="s">
        <v>8315</v>
      </c>
      <c r="R3459" t="s">
        <v>8316</v>
      </c>
      <c r="S3459" s="8">
        <f t="shared" si="273"/>
        <v>42016.706678240742</v>
      </c>
      <c r="T3459" s="8">
        <f t="shared" si="274"/>
        <v>42047.249305555553</v>
      </c>
      <c r="U3459">
        <f t="shared" si="270"/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8">
        <f t="shared" si="273"/>
        <v>42011.202581018515</v>
      </c>
      <c r="T3460" s="8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8">
        <f t="shared" si="273"/>
        <v>42480.479861111111</v>
      </c>
      <c r="T3461" s="8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8">
        <f t="shared" si="273"/>
        <v>41852.527222222219</v>
      </c>
      <c r="T3462" s="8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8">
        <f t="shared" si="273"/>
        <v>42643.632858796293</v>
      </c>
      <c r="T3463" s="8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8">
        <f t="shared" si="273"/>
        <v>42179.898472222223</v>
      </c>
      <c r="T3464" s="8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8">
        <f t="shared" si="273"/>
        <v>42612.918807870374</v>
      </c>
      <c r="T3465" s="8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8">
        <f t="shared" si="273"/>
        <v>42575.130057870367</v>
      </c>
      <c r="T3466" s="8">
        <f t="shared" si="274"/>
        <v>42605.130057870367</v>
      </c>
      <c r="U3466">
        <f t="shared" si="270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8">
        <f t="shared" si="273"/>
        <v>42200.625833333332</v>
      </c>
      <c r="T3467" s="8">
        <f t="shared" si="274"/>
        <v>42225.666666666672</v>
      </c>
      <c r="U3467">
        <f t="shared" si="270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8">
        <f t="shared" si="273"/>
        <v>42420.019097222219</v>
      </c>
      <c r="T3468" s="8">
        <f t="shared" si="274"/>
        <v>42479.977430555555</v>
      </c>
      <c r="U3468">
        <f t="shared" si="270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8">
        <f t="shared" si="273"/>
        <v>42053.671666666662</v>
      </c>
      <c r="T3469" s="8">
        <f t="shared" si="274"/>
        <v>42083.630000000005</v>
      </c>
      <c r="U3469">
        <f t="shared" si="270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8">
        <f t="shared" si="273"/>
        <v>42605.765381944439</v>
      </c>
      <c r="T3470" s="8">
        <f t="shared" si="274"/>
        <v>42634.125</v>
      </c>
      <c r="U3470">
        <f t="shared" si="270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8">
        <f t="shared" si="273"/>
        <v>42458.641724537039</v>
      </c>
      <c r="T3471" s="8">
        <f t="shared" si="274"/>
        <v>42488.641724537039</v>
      </c>
      <c r="U3471">
        <f t="shared" si="270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8">
        <f t="shared" si="273"/>
        <v>42529.022013888884</v>
      </c>
      <c r="T3472" s="8">
        <f t="shared" si="274"/>
        <v>42566.901388888888</v>
      </c>
      <c r="U3472">
        <f t="shared" si="270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8">
        <f t="shared" si="273"/>
        <v>41841.820486111108</v>
      </c>
      <c r="T3473" s="8">
        <f t="shared" si="274"/>
        <v>41882.833333333336</v>
      </c>
      <c r="U3473">
        <f t="shared" si="270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8">
        <f t="shared" si="273"/>
        <v>41928.170497685183</v>
      </c>
      <c r="T3474" s="8">
        <f t="shared" si="274"/>
        <v>41949.249305555553</v>
      </c>
      <c r="U3474">
        <f t="shared" si="270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8">
        <f t="shared" si="273"/>
        <v>42062.834444444445</v>
      </c>
      <c r="T3475" s="8">
        <f t="shared" si="274"/>
        <v>42083.852083333331</v>
      </c>
      <c r="U3475">
        <f t="shared" si="270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8">
        <f t="shared" si="273"/>
        <v>42541.501516203702</v>
      </c>
      <c r="T3476" s="8">
        <f t="shared" si="274"/>
        <v>42571.501516203702</v>
      </c>
      <c r="U3476">
        <f t="shared" si="270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8">
        <f t="shared" si="273"/>
        <v>41918.880833333329</v>
      </c>
      <c r="T3477" s="8">
        <f t="shared" si="274"/>
        <v>41946</v>
      </c>
      <c r="U3477">
        <f t="shared" si="270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8">
        <f t="shared" si="273"/>
        <v>41921.279976851853</v>
      </c>
      <c r="T3478" s="8">
        <f t="shared" si="274"/>
        <v>41939.125</v>
      </c>
      <c r="U3478">
        <f t="shared" si="270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8">
        <f t="shared" si="273"/>
        <v>42128.736608796295</v>
      </c>
      <c r="T3479" s="8">
        <f t="shared" si="274"/>
        <v>42141.125</v>
      </c>
      <c r="U3479">
        <f t="shared" si="270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8">
        <f t="shared" si="273"/>
        <v>42053.916921296302</v>
      </c>
      <c r="T3480" s="8">
        <f t="shared" si="274"/>
        <v>42079.875</v>
      </c>
      <c r="U3480">
        <f t="shared" si="270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8">
        <f t="shared" si="273"/>
        <v>41781.855092592588</v>
      </c>
      <c r="T3481" s="8">
        <f t="shared" si="274"/>
        <v>41811.855092592588</v>
      </c>
      <c r="U3481">
        <f t="shared" si="270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8">
        <f t="shared" si="273"/>
        <v>42171.317442129628</v>
      </c>
      <c r="T3482" s="8">
        <f t="shared" si="274"/>
        <v>42195.875</v>
      </c>
      <c r="U3482">
        <f t="shared" si="270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8">
        <f t="shared" si="273"/>
        <v>41989.24754629629</v>
      </c>
      <c r="T3483" s="8">
        <f t="shared" si="274"/>
        <v>42006.24754629629</v>
      </c>
      <c r="U3483">
        <f t="shared" si="270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8">
        <f t="shared" si="273"/>
        <v>41796.771597222221</v>
      </c>
      <c r="T3484" s="8">
        <f t="shared" si="274"/>
        <v>41826.771597222221</v>
      </c>
      <c r="U3484">
        <f t="shared" si="270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8">
        <f t="shared" si="273"/>
        <v>41793.668761574074</v>
      </c>
      <c r="T3485" s="8">
        <f t="shared" si="274"/>
        <v>41823.668761574074</v>
      </c>
      <c r="U3485">
        <f t="shared" si="270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8">
        <f t="shared" si="273"/>
        <v>42506.760405092587</v>
      </c>
      <c r="T3486" s="8">
        <f t="shared" si="274"/>
        <v>42536.760405092587</v>
      </c>
      <c r="U3486">
        <f t="shared" si="270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8">
        <f t="shared" si="273"/>
        <v>42372.693055555559</v>
      </c>
      <c r="T3487" s="8">
        <f t="shared" si="274"/>
        <v>42402.693055555559</v>
      </c>
      <c r="U3487">
        <f t="shared" si="270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8">
        <f t="shared" si="273"/>
        <v>42126.87501157407</v>
      </c>
      <c r="T3488" s="8">
        <f t="shared" si="274"/>
        <v>42158.290972222225</v>
      </c>
      <c r="U3488">
        <f t="shared" si="270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8">
        <f t="shared" si="273"/>
        <v>42149.940416666665</v>
      </c>
      <c r="T3489" s="8">
        <f t="shared" si="274"/>
        <v>42179.940416666665</v>
      </c>
      <c r="U3489">
        <f t="shared" si="270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8">
        <f t="shared" si="273"/>
        <v>42087.768055555556</v>
      </c>
      <c r="T3490" s="8">
        <f t="shared" si="274"/>
        <v>42111.666666666672</v>
      </c>
      <c r="U3490">
        <f t="shared" si="270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8">
        <f t="shared" si="273"/>
        <v>41753.635775462964</v>
      </c>
      <c r="T3491" s="8">
        <f t="shared" si="274"/>
        <v>41783.875</v>
      </c>
      <c r="U3491">
        <f t="shared" si="270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8">
        <f t="shared" si="273"/>
        <v>42443.802361111113</v>
      </c>
      <c r="T3492" s="8">
        <f t="shared" si="274"/>
        <v>42473.802361111113</v>
      </c>
      <c r="U3492">
        <f t="shared" si="270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8">
        <f t="shared" si="273"/>
        <v>42121.249814814815</v>
      </c>
      <c r="T3493" s="8">
        <f t="shared" si="274"/>
        <v>42142.249814814815</v>
      </c>
      <c r="U3493">
        <f t="shared" si="270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8">
        <f t="shared" si="273"/>
        <v>42268.009224537032</v>
      </c>
      <c r="T3494" s="8">
        <f t="shared" si="274"/>
        <v>42303.009224537032</v>
      </c>
      <c r="U3494">
        <f t="shared" si="270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8">
        <f t="shared" si="273"/>
        <v>41848.866157407407</v>
      </c>
      <c r="T3495" s="8">
        <f t="shared" si="274"/>
        <v>41868.21597222222</v>
      </c>
      <c r="U3495">
        <f t="shared" si="270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8">
        <f t="shared" si="273"/>
        <v>42689.214988425927</v>
      </c>
      <c r="T3496" s="8">
        <f t="shared" si="274"/>
        <v>42700.25</v>
      </c>
      <c r="U3496">
        <f t="shared" si="270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8">
        <f t="shared" si="273"/>
        <v>41915.762835648151</v>
      </c>
      <c r="T3497" s="8">
        <f t="shared" si="274"/>
        <v>41944.720833333333</v>
      </c>
      <c r="U3497">
        <f t="shared" si="270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8">
        <f t="shared" si="273"/>
        <v>42584.846828703703</v>
      </c>
      <c r="T3498" s="8">
        <f t="shared" si="274"/>
        <v>42624.846828703703</v>
      </c>
      <c r="U3498">
        <f t="shared" si="270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8">
        <f t="shared" si="273"/>
        <v>42511.741944444439</v>
      </c>
      <c r="T3499" s="8">
        <f t="shared" si="274"/>
        <v>42523.916666666672</v>
      </c>
      <c r="U3499">
        <f t="shared" si="270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8">
        <f t="shared" si="273"/>
        <v>42459.15861111111</v>
      </c>
      <c r="T3500" s="8">
        <f t="shared" si="274"/>
        <v>42518.905555555553</v>
      </c>
      <c r="U3500">
        <f t="shared" si="270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8">
        <f t="shared" si="273"/>
        <v>42132.036168981482</v>
      </c>
      <c r="T3501" s="8">
        <f t="shared" si="274"/>
        <v>42186.290972222225</v>
      </c>
      <c r="U3501">
        <f t="shared" ref="U3501:U3564" si="275">YEAR(S3501)</f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8">
        <f t="shared" si="273"/>
        <v>42419.91942129629</v>
      </c>
      <c r="T3502" s="8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8">
        <f t="shared" si="273"/>
        <v>42233.763831018514</v>
      </c>
      <c r="T3503" s="8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8">
        <f t="shared" si="273"/>
        <v>42430.839398148149</v>
      </c>
      <c r="T3504" s="8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8">
        <f t="shared" si="273"/>
        <v>42545.478333333333</v>
      </c>
      <c r="T3505" s="8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8">
        <f t="shared" si="273"/>
        <v>42297.748738425929</v>
      </c>
      <c r="T3506" s="8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8">
        <f t="shared" si="273"/>
        <v>41760.935706018521</v>
      </c>
      <c r="T3507" s="8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8">
        <f t="shared" si="273"/>
        <v>41829.734259259261</v>
      </c>
      <c r="T3508" s="8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8">
        <f t="shared" si="273"/>
        <v>42491.92288194444</v>
      </c>
      <c r="T3509" s="8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8">
        <f t="shared" si="273"/>
        <v>42477.729780092588</v>
      </c>
      <c r="T3510" s="8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8">
        <f t="shared" si="273"/>
        <v>41950.859560185185</v>
      </c>
      <c r="T3511" s="8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8">
        <f t="shared" si="273"/>
        <v>41802.62090277778</v>
      </c>
      <c r="T3512" s="8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8">
        <f t="shared" si="273"/>
        <v>41927.873784722222</v>
      </c>
      <c r="T3513" s="8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8">
        <f t="shared" si="273"/>
        <v>42057.536944444444</v>
      </c>
      <c r="T3514" s="8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8">
        <f t="shared" si="273"/>
        <v>41781.096203703702</v>
      </c>
      <c r="T3515" s="8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8">
        <f t="shared" si="273"/>
        <v>42020.846666666665</v>
      </c>
      <c r="T3516" s="8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8">
        <f t="shared" si="273"/>
        <v>42125.772812499999</v>
      </c>
      <c r="T3517" s="8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8">
        <f t="shared" si="273"/>
        <v>41856.010069444441</v>
      </c>
      <c r="T3518" s="8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8">
        <f t="shared" si="273"/>
        <v>41794.817523148151</v>
      </c>
      <c r="T3519" s="8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8">
        <f t="shared" si="273"/>
        <v>41893.783553240741</v>
      </c>
      <c r="T3520" s="8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8">
        <f t="shared" si="273"/>
        <v>42037.598958333328</v>
      </c>
      <c r="T3521" s="8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ref="P3522:P3585" si="277">IFERROR(ROUND(E3522/L3522,2), 0)</f>
        <v>95.95</v>
      </c>
      <c r="Q3522" s="11" t="s">
        <v>8315</v>
      </c>
      <c r="R3522" t="s">
        <v>8316</v>
      </c>
      <c r="S3522" s="8">
        <f t="shared" ref="S3522:S3585" si="278">(((J3522/60)/60)/24) + DATE(1970,1,1)</f>
        <v>42227.824212962965</v>
      </c>
      <c r="T3522" s="8">
        <f t="shared" ref="T3522:T3585" si="279">(((I3522/60)/60)/24) + DATE(1970,1,1)</f>
        <v>42253.57430555555</v>
      </c>
      <c r="U3522">
        <f t="shared" si="275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7"/>
        <v>45.62</v>
      </c>
      <c r="Q3523" s="11" t="s">
        <v>8315</v>
      </c>
      <c r="R3523" t="s">
        <v>8316</v>
      </c>
      <c r="S3523" s="8">
        <f t="shared" si="278"/>
        <v>41881.361342592594</v>
      </c>
      <c r="T3523" s="8">
        <f t="shared" si="279"/>
        <v>41911.361342592594</v>
      </c>
      <c r="U3523">
        <f t="shared" si="275"/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8">
        <f t="shared" si="278"/>
        <v>42234.789884259255</v>
      </c>
      <c r="T3524" s="8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8">
        <f t="shared" si="278"/>
        <v>42581.397546296299</v>
      </c>
      <c r="T3525" s="8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8">
        <f t="shared" si="278"/>
        <v>41880.76357638889</v>
      </c>
      <c r="T3526" s="8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8">
        <f t="shared" si="278"/>
        <v>42214.6956712963</v>
      </c>
      <c r="T3527" s="8">
        <f t="shared" si="279"/>
        <v>42225.666666666672</v>
      </c>
      <c r="U3527">
        <f t="shared" si="275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8">
        <f t="shared" si="278"/>
        <v>42460.335312499999</v>
      </c>
      <c r="T3528" s="8">
        <f t="shared" si="279"/>
        <v>42488.249305555553</v>
      </c>
      <c r="U3528">
        <f t="shared" si="275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8">
        <f t="shared" si="278"/>
        <v>42167.023206018523</v>
      </c>
      <c r="T3529" s="8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8">
        <f t="shared" si="278"/>
        <v>42733.50136574074</v>
      </c>
      <c r="T3530" s="8">
        <f t="shared" si="279"/>
        <v>42753.50136574074</v>
      </c>
      <c r="U3530">
        <f t="shared" si="275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8">
        <f t="shared" si="278"/>
        <v>42177.761782407411</v>
      </c>
      <c r="T3531" s="8">
        <f t="shared" si="279"/>
        <v>42198.041666666672</v>
      </c>
      <c r="U3531">
        <f t="shared" si="275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8">
        <f t="shared" si="278"/>
        <v>42442.623344907406</v>
      </c>
      <c r="T3532" s="8">
        <f t="shared" si="279"/>
        <v>42470.833333333328</v>
      </c>
      <c r="U3532">
        <f t="shared" si="275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8">
        <f t="shared" si="278"/>
        <v>42521.654328703706</v>
      </c>
      <c r="T3533" s="8">
        <f t="shared" si="279"/>
        <v>42551.654328703706</v>
      </c>
      <c r="U3533">
        <f t="shared" si="275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8">
        <f t="shared" si="278"/>
        <v>41884.599849537037</v>
      </c>
      <c r="T3534" s="8">
        <f t="shared" si="279"/>
        <v>41900.165972222225</v>
      </c>
      <c r="U3534">
        <f t="shared" si="275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8">
        <f t="shared" si="278"/>
        <v>42289.761192129634</v>
      </c>
      <c r="T3535" s="8">
        <f t="shared" si="279"/>
        <v>42319.802858796291</v>
      </c>
      <c r="U3535">
        <f t="shared" si="275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8">
        <f t="shared" si="278"/>
        <v>42243.6252662037</v>
      </c>
      <c r="T3536" s="8">
        <f t="shared" si="279"/>
        <v>42278.6252662037</v>
      </c>
      <c r="U3536">
        <f t="shared" si="275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8">
        <f t="shared" si="278"/>
        <v>42248.640162037031</v>
      </c>
      <c r="T3537" s="8">
        <f t="shared" si="279"/>
        <v>42279.75</v>
      </c>
      <c r="U3537">
        <f t="shared" si="275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8">
        <f t="shared" si="278"/>
        <v>42328.727141203708</v>
      </c>
      <c r="T3538" s="8">
        <f t="shared" si="279"/>
        <v>42358.499305555553</v>
      </c>
      <c r="U3538">
        <f t="shared" si="275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8">
        <f t="shared" si="278"/>
        <v>41923.354351851849</v>
      </c>
      <c r="T3539" s="8">
        <f t="shared" si="279"/>
        <v>41960.332638888889</v>
      </c>
      <c r="U3539">
        <f t="shared" si="275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8">
        <f t="shared" si="278"/>
        <v>42571.420601851853</v>
      </c>
      <c r="T3540" s="8">
        <f t="shared" si="279"/>
        <v>42599.420601851853</v>
      </c>
      <c r="U3540">
        <f t="shared" si="275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8">
        <f t="shared" si="278"/>
        <v>42600.756041666667</v>
      </c>
      <c r="T3541" s="8">
        <f t="shared" si="279"/>
        <v>42621.756041666667</v>
      </c>
      <c r="U3541">
        <f t="shared" si="275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8">
        <f t="shared" si="278"/>
        <v>42517.003368055557</v>
      </c>
      <c r="T3542" s="8">
        <f t="shared" si="279"/>
        <v>42547.003368055557</v>
      </c>
      <c r="U3542">
        <f t="shared" si="275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8">
        <f t="shared" si="278"/>
        <v>42222.730034722219</v>
      </c>
      <c r="T3543" s="8">
        <f t="shared" si="279"/>
        <v>42247.730034722219</v>
      </c>
      <c r="U3543">
        <f t="shared" si="275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8">
        <f t="shared" si="278"/>
        <v>41829.599791666667</v>
      </c>
      <c r="T3544" s="8">
        <f t="shared" si="279"/>
        <v>41889.599791666667</v>
      </c>
      <c r="U3544">
        <f t="shared" si="275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8">
        <f t="shared" si="278"/>
        <v>42150.755312499998</v>
      </c>
      <c r="T3545" s="8">
        <f t="shared" si="279"/>
        <v>42180.755312499998</v>
      </c>
      <c r="U3545">
        <f t="shared" si="275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8">
        <f t="shared" si="278"/>
        <v>42040.831678240742</v>
      </c>
      <c r="T3546" s="8">
        <f t="shared" si="279"/>
        <v>42070.831678240742</v>
      </c>
      <c r="U3546">
        <f t="shared" si="275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8">
        <f t="shared" si="278"/>
        <v>42075.807395833333</v>
      </c>
      <c r="T3547" s="8">
        <f t="shared" si="279"/>
        <v>42105.807395833333</v>
      </c>
      <c r="U3547">
        <f t="shared" si="275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8">
        <f t="shared" si="278"/>
        <v>42073.660694444443</v>
      </c>
      <c r="T3548" s="8">
        <f t="shared" si="279"/>
        <v>42095.165972222225</v>
      </c>
      <c r="U3548">
        <f t="shared" si="275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8">
        <f t="shared" si="278"/>
        <v>42480.078715277778</v>
      </c>
      <c r="T3549" s="8">
        <f t="shared" si="279"/>
        <v>42504.165972222225</v>
      </c>
      <c r="U3549">
        <f t="shared" si="275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8">
        <f t="shared" si="278"/>
        <v>42411.942291666666</v>
      </c>
      <c r="T3550" s="8">
        <f t="shared" si="279"/>
        <v>42434.041666666672</v>
      </c>
      <c r="U3550">
        <f t="shared" si="275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8">
        <f t="shared" si="278"/>
        <v>42223.394363425927</v>
      </c>
      <c r="T3551" s="8">
        <f t="shared" si="279"/>
        <v>42251.394363425927</v>
      </c>
      <c r="U3551">
        <f t="shared" si="275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8">
        <f t="shared" si="278"/>
        <v>42462.893495370372</v>
      </c>
      <c r="T3552" s="8">
        <f t="shared" si="279"/>
        <v>42492.893495370372</v>
      </c>
      <c r="U3552">
        <f t="shared" si="275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8">
        <f t="shared" si="278"/>
        <v>41753.515856481477</v>
      </c>
      <c r="T3553" s="8">
        <f t="shared" si="279"/>
        <v>41781.921527777777</v>
      </c>
      <c r="U3553">
        <f t="shared" si="275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8">
        <f t="shared" si="278"/>
        <v>41788.587083333332</v>
      </c>
      <c r="T3554" s="8">
        <f t="shared" si="279"/>
        <v>41818.587083333332</v>
      </c>
      <c r="U3554">
        <f t="shared" si="275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8">
        <f t="shared" si="278"/>
        <v>42196.028703703705</v>
      </c>
      <c r="T3555" s="8">
        <f t="shared" si="279"/>
        <v>42228</v>
      </c>
      <c r="U3555">
        <f t="shared" si="275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8">
        <f t="shared" si="278"/>
        <v>42016.050451388888</v>
      </c>
      <c r="T3556" s="8">
        <f t="shared" si="279"/>
        <v>42046.708333333328</v>
      </c>
      <c r="U3556">
        <f t="shared" si="275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8">
        <f t="shared" si="278"/>
        <v>42661.442060185189</v>
      </c>
      <c r="T3557" s="8">
        <f t="shared" si="279"/>
        <v>42691.483726851846</v>
      </c>
      <c r="U3557">
        <f t="shared" si="275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8">
        <f t="shared" si="278"/>
        <v>41808.649583333332</v>
      </c>
      <c r="T3558" s="8">
        <f t="shared" si="279"/>
        <v>41868.649583333332</v>
      </c>
      <c r="U3558">
        <f t="shared" si="275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8">
        <f t="shared" si="278"/>
        <v>41730.276747685188</v>
      </c>
      <c r="T3559" s="8">
        <f t="shared" si="279"/>
        <v>41764.276747685188</v>
      </c>
      <c r="U3559">
        <f t="shared" si="275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8">
        <f t="shared" si="278"/>
        <v>42139.816840277781</v>
      </c>
      <c r="T3560" s="8">
        <f t="shared" si="279"/>
        <v>42181.875</v>
      </c>
      <c r="U3560">
        <f t="shared" si="275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8">
        <f t="shared" si="278"/>
        <v>42194.096157407403</v>
      </c>
      <c r="T3561" s="8">
        <f t="shared" si="279"/>
        <v>42216.373611111107</v>
      </c>
      <c r="U3561">
        <f t="shared" si="275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8">
        <f t="shared" si="278"/>
        <v>42115.889652777783</v>
      </c>
      <c r="T3562" s="8">
        <f t="shared" si="279"/>
        <v>42151.114583333328</v>
      </c>
      <c r="U3562">
        <f t="shared" si="275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8">
        <f t="shared" si="278"/>
        <v>42203.680300925931</v>
      </c>
      <c r="T3563" s="8">
        <f t="shared" si="279"/>
        <v>42221.774999999994</v>
      </c>
      <c r="U3563">
        <f t="shared" si="275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8">
        <f t="shared" si="278"/>
        <v>42433.761886574073</v>
      </c>
      <c r="T3564" s="8">
        <f t="shared" si="279"/>
        <v>42442.916666666672</v>
      </c>
      <c r="U3564">
        <f t="shared" si="275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8">
        <f t="shared" si="278"/>
        <v>42555.671944444446</v>
      </c>
      <c r="T3565" s="8">
        <f t="shared" si="279"/>
        <v>42583.791666666672</v>
      </c>
      <c r="U3565">
        <f t="shared" ref="U3565:U3628" si="280">YEAR(S3565)</f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8">
        <f t="shared" si="278"/>
        <v>42236.623252314821</v>
      </c>
      <c r="T3566" s="8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8">
        <f t="shared" si="278"/>
        <v>41974.743148148147</v>
      </c>
      <c r="T3567" s="8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8">
        <f t="shared" si="278"/>
        <v>41997.507905092592</v>
      </c>
      <c r="T3568" s="8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8">
        <f t="shared" si="278"/>
        <v>42135.810694444444</v>
      </c>
      <c r="T3569" s="8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8">
        <f t="shared" si="278"/>
        <v>41869.740671296298</v>
      </c>
      <c r="T3570" s="8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8">
        <f t="shared" si="278"/>
        <v>41982.688611111109</v>
      </c>
      <c r="T3571" s="8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8">
        <f t="shared" si="278"/>
        <v>41976.331979166673</v>
      </c>
      <c r="T3572" s="8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8">
        <f t="shared" si="278"/>
        <v>41912.858946759261</v>
      </c>
      <c r="T3573" s="8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8">
        <f t="shared" si="278"/>
        <v>42146.570393518516</v>
      </c>
      <c r="T3574" s="8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8">
        <f t="shared" si="278"/>
        <v>41921.375532407408</v>
      </c>
      <c r="T3575" s="8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8">
        <f t="shared" si="278"/>
        <v>41926.942685185182</v>
      </c>
      <c r="T3576" s="8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8">
        <f t="shared" si="278"/>
        <v>42561.783877314811</v>
      </c>
      <c r="T3577" s="8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8">
        <f t="shared" si="278"/>
        <v>42649.54923611111</v>
      </c>
      <c r="T3578" s="8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8">
        <f t="shared" si="278"/>
        <v>42093.786840277782</v>
      </c>
      <c r="T3579" s="8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8">
        <f t="shared" si="278"/>
        <v>42460.733530092592</v>
      </c>
      <c r="T3580" s="8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8">
        <f t="shared" si="278"/>
        <v>42430.762222222227</v>
      </c>
      <c r="T3581" s="8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8">
        <f t="shared" si="278"/>
        <v>42026.176180555558</v>
      </c>
      <c r="T3582" s="8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8">
        <f t="shared" si="278"/>
        <v>41836.471180555556</v>
      </c>
      <c r="T3583" s="8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8">
        <f t="shared" si="278"/>
        <v>42451.095856481479</v>
      </c>
      <c r="T3584" s="8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8">
        <f t="shared" si="278"/>
        <v>42418.425983796296</v>
      </c>
      <c r="T3585" s="8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ref="P3586:P3649" si="282">IFERROR(ROUND(E3586/L3586,2), 0)</f>
        <v>30.94</v>
      </c>
      <c r="Q3586" s="11" t="s">
        <v>8315</v>
      </c>
      <c r="R3586" t="s">
        <v>8316</v>
      </c>
      <c r="S3586" s="8">
        <f t="shared" ref="S3586:S3649" si="283">(((J3586/60)/60)/24) + DATE(1970,1,1)</f>
        <v>42168.316481481481</v>
      </c>
      <c r="T3586" s="8">
        <f t="shared" ref="T3586:T3649" si="284">(((I3586/60)/60)/24) + DATE(1970,1,1)</f>
        <v>42198.316481481481</v>
      </c>
      <c r="U3586">
        <f t="shared" si="280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2"/>
        <v>176.09</v>
      </c>
      <c r="Q3587" s="11" t="s">
        <v>8315</v>
      </c>
      <c r="R3587" t="s">
        <v>8316</v>
      </c>
      <c r="S3587" s="8">
        <f t="shared" si="283"/>
        <v>41964.716319444444</v>
      </c>
      <c r="T3587" s="8">
        <f t="shared" si="284"/>
        <v>41994.716319444444</v>
      </c>
      <c r="U3587">
        <f t="shared" si="280"/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8">
        <f t="shared" si="283"/>
        <v>42576.697569444441</v>
      </c>
      <c r="T3588" s="8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8">
        <f t="shared" si="283"/>
        <v>42503.539976851855</v>
      </c>
      <c r="T3589" s="8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8">
        <f t="shared" si="283"/>
        <v>42101.828819444447</v>
      </c>
      <c r="T3590" s="8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8">
        <f t="shared" si="283"/>
        <v>42125.647534722222</v>
      </c>
      <c r="T3591" s="8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8">
        <f t="shared" si="283"/>
        <v>41902.333726851852</v>
      </c>
      <c r="T3592" s="8">
        <f t="shared" si="284"/>
        <v>41932.333726851852</v>
      </c>
      <c r="U3592">
        <f t="shared" si="280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8">
        <f t="shared" si="283"/>
        <v>42003.948425925926</v>
      </c>
      <c r="T3593" s="8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8">
        <f t="shared" si="283"/>
        <v>41988.829942129625</v>
      </c>
      <c r="T3594" s="8">
        <f t="shared" si="284"/>
        <v>42046.207638888889</v>
      </c>
      <c r="U3594">
        <f t="shared" si="280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8">
        <f t="shared" si="283"/>
        <v>41974.898599537039</v>
      </c>
      <c r="T3595" s="8">
        <f t="shared" si="284"/>
        <v>42009.851388888885</v>
      </c>
      <c r="U3595">
        <f t="shared" si="280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8">
        <f t="shared" si="283"/>
        <v>42592.066921296297</v>
      </c>
      <c r="T3596" s="8">
        <f t="shared" si="284"/>
        <v>42617.066921296297</v>
      </c>
      <c r="U3596">
        <f t="shared" si="280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8">
        <f t="shared" si="283"/>
        <v>42050.008368055554</v>
      </c>
      <c r="T3597" s="8">
        <f t="shared" si="284"/>
        <v>42076.290972222225</v>
      </c>
      <c r="U3597">
        <f t="shared" si="280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8">
        <f t="shared" si="283"/>
        <v>41856.715069444443</v>
      </c>
      <c r="T3598" s="8">
        <f t="shared" si="284"/>
        <v>41877.715069444443</v>
      </c>
      <c r="U3598">
        <f t="shared" si="280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8">
        <f t="shared" si="283"/>
        <v>42417.585532407407</v>
      </c>
      <c r="T3599" s="8">
        <f t="shared" si="284"/>
        <v>42432.249305555553</v>
      </c>
      <c r="U3599">
        <f t="shared" si="280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8">
        <f t="shared" si="283"/>
        <v>41866.79886574074</v>
      </c>
      <c r="T3600" s="8">
        <f t="shared" si="284"/>
        <v>41885.207638888889</v>
      </c>
      <c r="U3600">
        <f t="shared" si="280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8">
        <f t="shared" si="283"/>
        <v>42220.79487268519</v>
      </c>
      <c r="T3601" s="8">
        <f t="shared" si="284"/>
        <v>42246</v>
      </c>
      <c r="U3601">
        <f t="shared" si="280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8">
        <f t="shared" si="283"/>
        <v>42628.849120370374</v>
      </c>
      <c r="T3602" s="8">
        <f t="shared" si="284"/>
        <v>42656.849120370374</v>
      </c>
      <c r="U3602">
        <f t="shared" si="280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8">
        <f t="shared" si="283"/>
        <v>41990.99863425926</v>
      </c>
      <c r="T3603" s="8">
        <f t="shared" si="284"/>
        <v>42020.99863425926</v>
      </c>
      <c r="U3603">
        <f t="shared" si="280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8">
        <f t="shared" si="283"/>
        <v>42447.894432870366</v>
      </c>
      <c r="T3604" s="8">
        <f t="shared" si="284"/>
        <v>42507.894432870366</v>
      </c>
      <c r="U3604">
        <f t="shared" si="280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8">
        <f t="shared" si="283"/>
        <v>42283.864351851851</v>
      </c>
      <c r="T3605" s="8">
        <f t="shared" si="284"/>
        <v>42313.906018518523</v>
      </c>
      <c r="U3605">
        <f t="shared" si="280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8">
        <f t="shared" si="283"/>
        <v>42483.015694444446</v>
      </c>
      <c r="T3606" s="8">
        <f t="shared" si="284"/>
        <v>42489.290972222225</v>
      </c>
      <c r="U3606">
        <f t="shared" si="280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8">
        <f t="shared" si="283"/>
        <v>42383.793124999997</v>
      </c>
      <c r="T3607" s="8">
        <f t="shared" si="284"/>
        <v>42413.793124999997</v>
      </c>
      <c r="U3607">
        <f t="shared" si="280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8">
        <f t="shared" si="283"/>
        <v>42566.604826388888</v>
      </c>
      <c r="T3608" s="8">
        <f t="shared" si="284"/>
        <v>42596.604826388888</v>
      </c>
      <c r="U3608">
        <f t="shared" si="280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8">
        <f t="shared" si="283"/>
        <v>42338.963912037041</v>
      </c>
      <c r="T3609" s="8">
        <f t="shared" si="284"/>
        <v>42353</v>
      </c>
      <c r="U3609">
        <f t="shared" si="280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8">
        <f t="shared" si="283"/>
        <v>42506.709375000006</v>
      </c>
      <c r="T3610" s="8">
        <f t="shared" si="284"/>
        <v>42538.583333333328</v>
      </c>
      <c r="U3610">
        <f t="shared" si="280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8">
        <f t="shared" si="283"/>
        <v>42429.991724537031</v>
      </c>
      <c r="T3611" s="8">
        <f t="shared" si="284"/>
        <v>42459.950057870374</v>
      </c>
      <c r="U3611">
        <f t="shared" si="280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8">
        <f t="shared" si="283"/>
        <v>42203.432129629626</v>
      </c>
      <c r="T3612" s="8">
        <f t="shared" si="284"/>
        <v>42233.432129629626</v>
      </c>
      <c r="U3612">
        <f t="shared" si="280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8">
        <f t="shared" si="283"/>
        <v>42072.370381944449</v>
      </c>
      <c r="T3613" s="8">
        <f t="shared" si="284"/>
        <v>42102.370381944449</v>
      </c>
      <c r="U3613">
        <f t="shared" si="280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8">
        <f t="shared" si="283"/>
        <v>41789.726979166669</v>
      </c>
      <c r="T3614" s="8">
        <f t="shared" si="284"/>
        <v>41799.726979166669</v>
      </c>
      <c r="U3614">
        <f t="shared" si="280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8">
        <f t="shared" si="283"/>
        <v>41788.58997685185</v>
      </c>
      <c r="T3615" s="8">
        <f t="shared" si="284"/>
        <v>41818.58997685185</v>
      </c>
      <c r="U3615">
        <f t="shared" si="280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8">
        <f t="shared" si="283"/>
        <v>42144.041851851856</v>
      </c>
      <c r="T3616" s="8">
        <f t="shared" si="284"/>
        <v>42174.041851851856</v>
      </c>
      <c r="U3616">
        <f t="shared" si="280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8">
        <f t="shared" si="283"/>
        <v>42318.593703703707</v>
      </c>
      <c r="T3617" s="8">
        <f t="shared" si="284"/>
        <v>42348.593703703707</v>
      </c>
      <c r="U3617">
        <f t="shared" si="280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8">
        <f t="shared" si="283"/>
        <v>42052.949814814812</v>
      </c>
      <c r="T3618" s="8">
        <f t="shared" si="284"/>
        <v>42082.908148148148</v>
      </c>
      <c r="U3618">
        <f t="shared" si="280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8">
        <f t="shared" si="283"/>
        <v>42779.610289351855</v>
      </c>
      <c r="T3619" s="8">
        <f t="shared" si="284"/>
        <v>42794</v>
      </c>
      <c r="U3619">
        <f t="shared" si="280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8">
        <f t="shared" si="283"/>
        <v>42128.627893518518</v>
      </c>
      <c r="T3620" s="8">
        <f t="shared" si="284"/>
        <v>42158.627893518518</v>
      </c>
      <c r="U3620">
        <f t="shared" si="280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8">
        <f t="shared" si="283"/>
        <v>42661.132245370376</v>
      </c>
      <c r="T3621" s="8">
        <f t="shared" si="284"/>
        <v>42693.916666666672</v>
      </c>
      <c r="U3621">
        <f t="shared" si="280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8">
        <f t="shared" si="283"/>
        <v>42037.938206018516</v>
      </c>
      <c r="T3622" s="8">
        <f t="shared" si="284"/>
        <v>42068.166666666672</v>
      </c>
      <c r="U3622">
        <f t="shared" si="280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8">
        <f t="shared" si="283"/>
        <v>42619.935694444444</v>
      </c>
      <c r="T3623" s="8">
        <f t="shared" si="284"/>
        <v>42643.875</v>
      </c>
      <c r="U3623">
        <f t="shared" si="280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8">
        <f t="shared" si="283"/>
        <v>41877.221886574072</v>
      </c>
      <c r="T3624" s="8">
        <f t="shared" si="284"/>
        <v>41910.140972222223</v>
      </c>
      <c r="U3624">
        <f t="shared" si="280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8">
        <f t="shared" si="283"/>
        <v>41828.736921296295</v>
      </c>
      <c r="T3625" s="8">
        <f t="shared" si="284"/>
        <v>41846.291666666664</v>
      </c>
      <c r="U3625">
        <f t="shared" si="280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8">
        <f t="shared" si="283"/>
        <v>42545.774189814809</v>
      </c>
      <c r="T3626" s="8">
        <f t="shared" si="284"/>
        <v>42605.774189814809</v>
      </c>
      <c r="U3626">
        <f t="shared" si="280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8">
        <f t="shared" si="283"/>
        <v>42157.652511574073</v>
      </c>
      <c r="T3627" s="8">
        <f t="shared" si="284"/>
        <v>42187.652511574073</v>
      </c>
      <c r="U3627">
        <f t="shared" si="280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8">
        <f t="shared" si="283"/>
        <v>41846.667326388888</v>
      </c>
      <c r="T3628" s="8">
        <f t="shared" si="284"/>
        <v>41867.667326388888</v>
      </c>
      <c r="U3628">
        <f t="shared" si="280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8">
        <f t="shared" si="283"/>
        <v>42460.741747685184</v>
      </c>
      <c r="T3629" s="8">
        <f t="shared" si="284"/>
        <v>42511.165972222225</v>
      </c>
      <c r="U3629">
        <f t="shared" ref="U3629:U3692" si="285">YEAR(S3629)</f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8">
        <f t="shared" si="283"/>
        <v>42291.833287037036</v>
      </c>
      <c r="T3630" s="8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8">
        <f t="shared" si="283"/>
        <v>42437.094490740739</v>
      </c>
      <c r="T3631" s="8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8">
        <f t="shared" si="283"/>
        <v>41942.84710648148</v>
      </c>
      <c r="T3632" s="8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8">
        <f t="shared" si="283"/>
        <v>41880.753437499996</v>
      </c>
      <c r="T3633" s="8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8">
        <f t="shared" si="283"/>
        <v>41946.936909722222</v>
      </c>
      <c r="T3634" s="8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8">
        <f t="shared" si="283"/>
        <v>42649.623460648145</v>
      </c>
      <c r="T3635" s="8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8">
        <f t="shared" si="283"/>
        <v>42701.166365740741</v>
      </c>
      <c r="T3636" s="8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8">
        <f t="shared" si="283"/>
        <v>42450.88282407407</v>
      </c>
      <c r="T3637" s="8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8">
        <f t="shared" si="283"/>
        <v>42226.694780092599</v>
      </c>
      <c r="T3638" s="8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8">
        <f t="shared" si="283"/>
        <v>41975.700636574074</v>
      </c>
      <c r="T3639" s="8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8">
        <f t="shared" si="283"/>
        <v>42053.672824074078</v>
      </c>
      <c r="T3640" s="8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8">
        <f t="shared" si="283"/>
        <v>42590.677152777775</v>
      </c>
      <c r="T3641" s="8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8">
        <f t="shared" si="283"/>
        <v>42104.781597222223</v>
      </c>
      <c r="T3642" s="8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8">
        <f t="shared" si="283"/>
        <v>41899.627071759263</v>
      </c>
      <c r="T3643" s="8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8">
        <f t="shared" si="283"/>
        <v>42297.816284722227</v>
      </c>
      <c r="T3644" s="8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8">
        <f t="shared" si="283"/>
        <v>42285.143969907411</v>
      </c>
      <c r="T3645" s="8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8">
        <f t="shared" si="283"/>
        <v>42409.241747685184</v>
      </c>
      <c r="T3646" s="8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8">
        <f t="shared" si="283"/>
        <v>42665.970347222217</v>
      </c>
      <c r="T3647" s="8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8">
        <f t="shared" si="283"/>
        <v>42140.421319444446</v>
      </c>
      <c r="T3648" s="8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8">
        <f t="shared" si="283"/>
        <v>42598.749155092592</v>
      </c>
      <c r="T3649" s="8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ref="P3650:P3713" si="287">IFERROR(ROUND(E3650/L3650,2), 0)</f>
        <v>550.04</v>
      </c>
      <c r="Q3650" s="11" t="s">
        <v>8315</v>
      </c>
      <c r="R3650" t="s">
        <v>8316</v>
      </c>
      <c r="S3650" s="8">
        <f t="shared" ref="S3650:S3713" si="288">(((J3650/60)/60)/24) + DATE(1970,1,1)</f>
        <v>41887.292187500003</v>
      </c>
      <c r="T3650" s="8">
        <f t="shared" ref="T3650:T3713" si="289">(((I3650/60)/60)/24) + DATE(1970,1,1)</f>
        <v>41917.292187500003</v>
      </c>
      <c r="U3650">
        <f t="shared" si="285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7"/>
        <v>97.5</v>
      </c>
      <c r="Q3651" s="11" t="s">
        <v>8315</v>
      </c>
      <c r="R3651" t="s">
        <v>8316</v>
      </c>
      <c r="S3651" s="8">
        <f t="shared" si="288"/>
        <v>41780.712893518517</v>
      </c>
      <c r="T3651" s="8">
        <f t="shared" si="289"/>
        <v>41806.712893518517</v>
      </c>
      <c r="U3651">
        <f t="shared" si="285"/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8">
        <f t="shared" si="288"/>
        <v>42381.478981481487</v>
      </c>
      <c r="T3652" s="8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8">
        <f t="shared" si="288"/>
        <v>41828.646319444444</v>
      </c>
      <c r="T3653" s="8">
        <f t="shared" si="289"/>
        <v>41861.665972222225</v>
      </c>
      <c r="U3653">
        <f t="shared" si="285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8">
        <f t="shared" si="288"/>
        <v>42596.644699074073</v>
      </c>
      <c r="T3654" s="8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8">
        <f t="shared" si="288"/>
        <v>42191.363506944443</v>
      </c>
      <c r="T3655" s="8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8">
        <f t="shared" si="288"/>
        <v>42440.416504629626</v>
      </c>
      <c r="T3656" s="8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8">
        <f t="shared" si="288"/>
        <v>42173.803217592591</v>
      </c>
      <c r="T3657" s="8">
        <f t="shared" si="289"/>
        <v>42203.290972222225</v>
      </c>
      <c r="U3657">
        <f t="shared" si="285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8">
        <f t="shared" si="288"/>
        <v>42737.910138888896</v>
      </c>
      <c r="T3658" s="8">
        <f t="shared" si="289"/>
        <v>42767.957638888889</v>
      </c>
      <c r="U3658">
        <f t="shared" si="285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8">
        <f t="shared" si="288"/>
        <v>42499.629849537043</v>
      </c>
      <c r="T3659" s="8">
        <f t="shared" si="289"/>
        <v>42522.904166666667</v>
      </c>
      <c r="U3659">
        <f t="shared" si="285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8">
        <f t="shared" si="288"/>
        <v>41775.858564814815</v>
      </c>
      <c r="T3660" s="8">
        <f t="shared" si="289"/>
        <v>41822.165972222225</v>
      </c>
      <c r="U3660">
        <f t="shared" si="285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8">
        <f t="shared" si="288"/>
        <v>42055.277199074073</v>
      </c>
      <c r="T3661" s="8">
        <f t="shared" si="289"/>
        <v>42082.610416666663</v>
      </c>
      <c r="U3661">
        <f t="shared" si="285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8">
        <f t="shared" si="288"/>
        <v>41971.881076388891</v>
      </c>
      <c r="T3662" s="8">
        <f t="shared" si="289"/>
        <v>41996.881076388891</v>
      </c>
      <c r="U3662">
        <f t="shared" si="285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8">
        <f t="shared" si="288"/>
        <v>42447.896666666667</v>
      </c>
      <c r="T3663" s="8">
        <f t="shared" si="289"/>
        <v>42470.166666666672</v>
      </c>
      <c r="U3663">
        <f t="shared" si="285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8">
        <f t="shared" si="288"/>
        <v>42064.220069444447</v>
      </c>
      <c r="T3664" s="8">
        <f t="shared" si="289"/>
        <v>42094.178402777776</v>
      </c>
      <c r="U3664">
        <f t="shared" si="285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8">
        <f t="shared" si="288"/>
        <v>42665.451736111107</v>
      </c>
      <c r="T3665" s="8">
        <f t="shared" si="289"/>
        <v>42725.493402777778</v>
      </c>
      <c r="U3665">
        <f t="shared" si="285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8">
        <f t="shared" si="288"/>
        <v>42523.248715277776</v>
      </c>
      <c r="T3666" s="8">
        <f t="shared" si="289"/>
        <v>42537.248715277776</v>
      </c>
      <c r="U3666">
        <f t="shared" si="285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8">
        <f t="shared" si="288"/>
        <v>42294.808124999996</v>
      </c>
      <c r="T3667" s="8">
        <f t="shared" si="289"/>
        <v>42305.829166666663</v>
      </c>
      <c r="U3667">
        <f t="shared" si="285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8">
        <f t="shared" si="288"/>
        <v>41822.90488425926</v>
      </c>
      <c r="T3668" s="8">
        <f t="shared" si="289"/>
        <v>41844.291666666664</v>
      </c>
      <c r="U3668">
        <f t="shared" si="285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8">
        <f t="shared" si="288"/>
        <v>42173.970127314817</v>
      </c>
      <c r="T3669" s="8">
        <f t="shared" si="289"/>
        <v>42203.970127314817</v>
      </c>
      <c r="U3669">
        <f t="shared" si="285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8">
        <f t="shared" si="288"/>
        <v>42185.556157407409</v>
      </c>
      <c r="T3670" s="8">
        <f t="shared" si="289"/>
        <v>42208.772916666669</v>
      </c>
      <c r="U3670">
        <f t="shared" si="285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8">
        <f t="shared" si="288"/>
        <v>42136.675196759257</v>
      </c>
      <c r="T3671" s="8">
        <f t="shared" si="289"/>
        <v>42166.675196759257</v>
      </c>
      <c r="U3671">
        <f t="shared" si="285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8">
        <f t="shared" si="288"/>
        <v>42142.514016203699</v>
      </c>
      <c r="T3672" s="8">
        <f t="shared" si="289"/>
        <v>42155.958333333328</v>
      </c>
      <c r="U3672">
        <f t="shared" si="285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8">
        <f t="shared" si="288"/>
        <v>41820.62809027778</v>
      </c>
      <c r="T3673" s="8">
        <f t="shared" si="289"/>
        <v>41841.165972222225</v>
      </c>
      <c r="U3673">
        <f t="shared" si="285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8">
        <f t="shared" si="288"/>
        <v>41878.946574074071</v>
      </c>
      <c r="T3674" s="8">
        <f t="shared" si="289"/>
        <v>41908.946574074071</v>
      </c>
      <c r="U3674">
        <f t="shared" si="285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8">
        <f t="shared" si="288"/>
        <v>41914.295104166667</v>
      </c>
      <c r="T3675" s="8">
        <f t="shared" si="289"/>
        <v>41948.536111111112</v>
      </c>
      <c r="U3675">
        <f t="shared" si="285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8">
        <f t="shared" si="288"/>
        <v>42556.873020833329</v>
      </c>
      <c r="T3676" s="8">
        <f t="shared" si="289"/>
        <v>42616.873020833329</v>
      </c>
      <c r="U3676">
        <f t="shared" si="285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8">
        <f t="shared" si="288"/>
        <v>42493.597013888888</v>
      </c>
      <c r="T3677" s="8">
        <f t="shared" si="289"/>
        <v>42505.958333333328</v>
      </c>
      <c r="U3677">
        <f t="shared" si="285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8">
        <f t="shared" si="288"/>
        <v>41876.815787037034</v>
      </c>
      <c r="T3678" s="8">
        <f t="shared" si="289"/>
        <v>41894.815787037034</v>
      </c>
      <c r="U3678">
        <f t="shared" si="285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8">
        <f t="shared" si="288"/>
        <v>41802.574282407404</v>
      </c>
      <c r="T3679" s="8">
        <f t="shared" si="289"/>
        <v>41823.165972222225</v>
      </c>
      <c r="U3679">
        <f t="shared" si="285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8">
        <f t="shared" si="288"/>
        <v>42120.531226851846</v>
      </c>
      <c r="T3680" s="8">
        <f t="shared" si="289"/>
        <v>42155.531226851846</v>
      </c>
      <c r="U3680">
        <f t="shared" si="285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8">
        <f t="shared" si="288"/>
        <v>41786.761354166665</v>
      </c>
      <c r="T3681" s="8">
        <f t="shared" si="289"/>
        <v>41821.207638888889</v>
      </c>
      <c r="U3681">
        <f t="shared" si="285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8">
        <f t="shared" si="288"/>
        <v>42627.454097222217</v>
      </c>
      <c r="T3682" s="8">
        <f t="shared" si="289"/>
        <v>42648.454097222217</v>
      </c>
      <c r="U3682">
        <f t="shared" si="285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8">
        <f t="shared" si="288"/>
        <v>42374.651504629626</v>
      </c>
      <c r="T3683" s="8">
        <f t="shared" si="289"/>
        <v>42384.651504629626</v>
      </c>
      <c r="U3683">
        <f t="shared" si="285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8">
        <f t="shared" si="288"/>
        <v>41772.685393518521</v>
      </c>
      <c r="T3684" s="8">
        <f t="shared" si="289"/>
        <v>41806.290972222225</v>
      </c>
      <c r="U3684">
        <f t="shared" si="285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8">
        <f t="shared" si="288"/>
        <v>42633.116851851853</v>
      </c>
      <c r="T3685" s="8">
        <f t="shared" si="289"/>
        <v>42663.116851851853</v>
      </c>
      <c r="U3685">
        <f t="shared" si="285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8">
        <f t="shared" si="288"/>
        <v>42219.180393518516</v>
      </c>
      <c r="T3686" s="8">
        <f t="shared" si="289"/>
        <v>42249.180393518516</v>
      </c>
      <c r="U3686">
        <f t="shared" si="285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8">
        <f t="shared" si="288"/>
        <v>41753.593275462961</v>
      </c>
      <c r="T3687" s="8">
        <f t="shared" si="289"/>
        <v>41778.875</v>
      </c>
      <c r="U3687">
        <f t="shared" si="285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8">
        <f t="shared" si="288"/>
        <v>42230.662731481483</v>
      </c>
      <c r="T3688" s="8">
        <f t="shared" si="289"/>
        <v>42245.165972222225</v>
      </c>
      <c r="U3688">
        <f t="shared" si="285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8">
        <f t="shared" si="288"/>
        <v>41787.218229166669</v>
      </c>
      <c r="T3689" s="8">
        <f t="shared" si="289"/>
        <v>41817.218229166669</v>
      </c>
      <c r="U3689">
        <f t="shared" si="285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8">
        <f t="shared" si="288"/>
        <v>41829.787083333329</v>
      </c>
      <c r="T3690" s="8">
        <f t="shared" si="289"/>
        <v>41859.787083333329</v>
      </c>
      <c r="U3690">
        <f t="shared" si="285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8">
        <f t="shared" si="288"/>
        <v>42147.826840277776</v>
      </c>
      <c r="T3691" s="8">
        <f t="shared" si="289"/>
        <v>42176.934027777781</v>
      </c>
      <c r="U3691">
        <f t="shared" si="285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8">
        <f t="shared" si="288"/>
        <v>41940.598182870373</v>
      </c>
      <c r="T3692" s="8">
        <f t="shared" si="289"/>
        <v>41970.639849537038</v>
      </c>
      <c r="U3692">
        <f t="shared" si="285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8">
        <f t="shared" si="288"/>
        <v>42020.700567129628</v>
      </c>
      <c r="T3693" s="8">
        <f t="shared" si="289"/>
        <v>42065.207638888889</v>
      </c>
      <c r="U3693">
        <f t="shared" ref="U3693:U3756" si="290">YEAR(S3693)</f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8">
        <f t="shared" si="288"/>
        <v>41891.96503472222</v>
      </c>
      <c r="T3694" s="8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8">
        <f t="shared" si="288"/>
        <v>42309.191307870366</v>
      </c>
      <c r="T3695" s="8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8">
        <f t="shared" si="288"/>
        <v>42490.133877314816</v>
      </c>
      <c r="T3696" s="8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8">
        <f t="shared" si="288"/>
        <v>41995.870486111111</v>
      </c>
      <c r="T3697" s="8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8">
        <f t="shared" si="288"/>
        <v>41988.617083333331</v>
      </c>
      <c r="T3698" s="8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8">
        <f t="shared" si="288"/>
        <v>42479.465833333335</v>
      </c>
      <c r="T3699" s="8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8">
        <f t="shared" si="288"/>
        <v>42401.806562500002</v>
      </c>
      <c r="T3700" s="8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8">
        <f t="shared" si="288"/>
        <v>41897.602037037039</v>
      </c>
      <c r="T3701" s="8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8">
        <f t="shared" si="288"/>
        <v>41882.585648148146</v>
      </c>
      <c r="T3702" s="8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8">
        <f t="shared" si="288"/>
        <v>42129.541585648149</v>
      </c>
      <c r="T3703" s="8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8">
        <f t="shared" si="288"/>
        <v>42524.53800925926</v>
      </c>
      <c r="T3704" s="8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8">
        <f t="shared" si="288"/>
        <v>42556.504490740743</v>
      </c>
      <c r="T3705" s="8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8">
        <f t="shared" si="288"/>
        <v>42461.689745370371</v>
      </c>
      <c r="T3706" s="8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8">
        <f t="shared" si="288"/>
        <v>41792.542986111112</v>
      </c>
      <c r="T3707" s="8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8">
        <f t="shared" si="288"/>
        <v>41879.913761574076</v>
      </c>
      <c r="T3708" s="8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8">
        <f t="shared" si="288"/>
        <v>42552.048356481479</v>
      </c>
      <c r="T3709" s="8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8">
        <f t="shared" si="288"/>
        <v>41810.142199074071</v>
      </c>
      <c r="T3710" s="8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8">
        <f t="shared" si="288"/>
        <v>41785.707708333335</v>
      </c>
      <c r="T3711" s="8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8">
        <f t="shared" si="288"/>
        <v>42072.576249999998</v>
      </c>
      <c r="T3712" s="8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8">
        <f t="shared" si="288"/>
        <v>41779.724224537036</v>
      </c>
      <c r="T3713" s="8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ref="P3714:P3777" si="292">IFERROR(ROUND(E3714/L3714,2), 0)</f>
        <v>110.87</v>
      </c>
      <c r="Q3714" s="11" t="s">
        <v>8315</v>
      </c>
      <c r="R3714" t="s">
        <v>8316</v>
      </c>
      <c r="S3714" s="8">
        <f t="shared" ref="S3714:S3777" si="293">(((J3714/60)/60)/24) + DATE(1970,1,1)</f>
        <v>42134.172071759262</v>
      </c>
      <c r="T3714" s="8">
        <f t="shared" ref="T3714:T3777" si="294">(((I3714/60)/60)/24) + DATE(1970,1,1)</f>
        <v>42155.290972222225</v>
      </c>
      <c r="U3714">
        <f t="shared" si="290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2"/>
        <v>106.84</v>
      </c>
      <c r="Q3715" s="11" t="s">
        <v>8315</v>
      </c>
      <c r="R3715" t="s">
        <v>8316</v>
      </c>
      <c r="S3715" s="8">
        <f t="shared" si="293"/>
        <v>42505.738032407404</v>
      </c>
      <c r="T3715" s="8">
        <f t="shared" si="294"/>
        <v>42525.738032407404</v>
      </c>
      <c r="U3715">
        <f t="shared" si="290"/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8">
        <f t="shared" si="293"/>
        <v>42118.556331018524</v>
      </c>
      <c r="T3716" s="8">
        <f t="shared" si="294"/>
        <v>42150.165972222225</v>
      </c>
      <c r="U3716">
        <f t="shared" si="290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8">
        <f t="shared" si="293"/>
        <v>42036.995590277773</v>
      </c>
      <c r="T3717" s="8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8">
        <f t="shared" si="293"/>
        <v>42360.887835648144</v>
      </c>
      <c r="T3718" s="8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8">
        <f t="shared" si="293"/>
        <v>42102.866307870368</v>
      </c>
      <c r="T3719" s="8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8">
        <f t="shared" si="293"/>
        <v>42032.716145833328</v>
      </c>
      <c r="T3720" s="8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8">
        <f t="shared" si="293"/>
        <v>42147.729930555557</v>
      </c>
      <c r="T3721" s="8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8">
        <f t="shared" si="293"/>
        <v>42165.993125000001</v>
      </c>
      <c r="T3722" s="8">
        <f t="shared" si="294"/>
        <v>42187.993125000001</v>
      </c>
      <c r="U3722">
        <f t="shared" si="290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8">
        <f t="shared" si="293"/>
        <v>41927.936157407406</v>
      </c>
      <c r="T3723" s="8">
        <f t="shared" si="294"/>
        <v>41948.977824074071</v>
      </c>
      <c r="U3723">
        <f t="shared" si="290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8">
        <f t="shared" si="293"/>
        <v>42381.671840277777</v>
      </c>
      <c r="T3724" s="8">
        <f t="shared" si="294"/>
        <v>42411.957638888889</v>
      </c>
      <c r="U3724">
        <f t="shared" si="290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8">
        <f t="shared" si="293"/>
        <v>41943.753032407411</v>
      </c>
      <c r="T3725" s="8">
        <f t="shared" si="294"/>
        <v>41973.794699074075</v>
      </c>
      <c r="U3725">
        <f t="shared" si="290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8">
        <f t="shared" si="293"/>
        <v>42465.491435185191</v>
      </c>
      <c r="T3726" s="8">
        <f t="shared" si="294"/>
        <v>42494.958333333328</v>
      </c>
      <c r="U3726">
        <f t="shared" si="290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8">
        <f t="shared" si="293"/>
        <v>42401.945219907408</v>
      </c>
      <c r="T3727" s="8">
        <f t="shared" si="294"/>
        <v>42418.895833333328</v>
      </c>
      <c r="U3727">
        <f t="shared" si="290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8">
        <f t="shared" si="293"/>
        <v>42462.140868055561</v>
      </c>
      <c r="T3728" s="8">
        <f t="shared" si="294"/>
        <v>42489.875</v>
      </c>
      <c r="U3728">
        <f t="shared" si="290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8">
        <f t="shared" si="293"/>
        <v>42632.348310185189</v>
      </c>
      <c r="T3729" s="8">
        <f t="shared" si="294"/>
        <v>42663.204861111109</v>
      </c>
      <c r="U3729">
        <f t="shared" si="290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8">
        <f t="shared" si="293"/>
        <v>42205.171018518522</v>
      </c>
      <c r="T3730" s="8">
        <f t="shared" si="294"/>
        <v>42235.171018518522</v>
      </c>
      <c r="U3730">
        <f t="shared" si="290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8">
        <f t="shared" si="293"/>
        <v>42041.205000000002</v>
      </c>
      <c r="T3731" s="8">
        <f t="shared" si="294"/>
        <v>42086.16333333333</v>
      </c>
      <c r="U3731">
        <f t="shared" si="290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8">
        <f t="shared" si="293"/>
        <v>42203.677766203706</v>
      </c>
      <c r="T3732" s="8">
        <f t="shared" si="294"/>
        <v>42233.677766203706</v>
      </c>
      <c r="U3732">
        <f t="shared" si="290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8">
        <f t="shared" si="293"/>
        <v>41983.752847222218</v>
      </c>
      <c r="T3733" s="8">
        <f t="shared" si="294"/>
        <v>42014.140972222223</v>
      </c>
      <c r="U3733">
        <f t="shared" si="290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8">
        <f t="shared" si="293"/>
        <v>41968.677465277782</v>
      </c>
      <c r="T3734" s="8">
        <f t="shared" si="294"/>
        <v>42028.5</v>
      </c>
      <c r="U3734">
        <f t="shared" si="290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8">
        <f t="shared" si="293"/>
        <v>42103.024398148147</v>
      </c>
      <c r="T3735" s="8">
        <f t="shared" si="294"/>
        <v>42112.9375</v>
      </c>
      <c r="U3735">
        <f t="shared" si="290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8">
        <f t="shared" si="293"/>
        <v>42089.901574074072</v>
      </c>
      <c r="T3736" s="8">
        <f t="shared" si="294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8">
        <f t="shared" si="293"/>
        <v>42122.693159722221</v>
      </c>
      <c r="T3737" s="8">
        <f t="shared" si="294"/>
        <v>42152.693159722221</v>
      </c>
      <c r="U3737">
        <f t="shared" si="290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8">
        <f t="shared" si="293"/>
        <v>42048.711724537032</v>
      </c>
      <c r="T3738" s="8">
        <f t="shared" si="294"/>
        <v>42086.75</v>
      </c>
      <c r="U3738">
        <f t="shared" si="290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8">
        <f t="shared" si="293"/>
        <v>42297.691006944442</v>
      </c>
      <c r="T3739" s="8">
        <f t="shared" si="294"/>
        <v>42320.290972222225</v>
      </c>
      <c r="U3739">
        <f t="shared" si="290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8">
        <f t="shared" si="293"/>
        <v>41813.938715277778</v>
      </c>
      <c r="T3740" s="8">
        <f t="shared" si="294"/>
        <v>41835.916666666664</v>
      </c>
      <c r="U3740">
        <f t="shared" si="290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8">
        <f t="shared" si="293"/>
        <v>42548.449861111112</v>
      </c>
      <c r="T3741" s="8">
        <f t="shared" si="294"/>
        <v>42568.449861111112</v>
      </c>
      <c r="U3741">
        <f t="shared" si="290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8">
        <f t="shared" si="293"/>
        <v>41833.089756944442</v>
      </c>
      <c r="T3742" s="8">
        <f t="shared" si="294"/>
        <v>41863.079143518517</v>
      </c>
      <c r="U3742">
        <f t="shared" si="290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8">
        <f t="shared" si="293"/>
        <v>42325.920717592591</v>
      </c>
      <c r="T3743" s="8">
        <f t="shared" si="294"/>
        <v>42355.920717592591</v>
      </c>
      <c r="U3743">
        <f t="shared" si="290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8">
        <f t="shared" si="293"/>
        <v>41858.214629629627</v>
      </c>
      <c r="T3744" s="8">
        <f t="shared" si="294"/>
        <v>41888.214629629627</v>
      </c>
      <c r="U3744">
        <f t="shared" si="290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8">
        <f t="shared" si="293"/>
        <v>41793.710231481484</v>
      </c>
      <c r="T3745" s="8">
        <f t="shared" si="294"/>
        <v>41823.710231481484</v>
      </c>
      <c r="U3745">
        <f t="shared" si="290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8">
        <f t="shared" si="293"/>
        <v>41793.814259259263</v>
      </c>
      <c r="T3746" s="8">
        <f t="shared" si="294"/>
        <v>41825.165972222225</v>
      </c>
      <c r="U3746">
        <f t="shared" si="290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8">
        <f t="shared" si="293"/>
        <v>41831.697939814818</v>
      </c>
      <c r="T3747" s="8">
        <f t="shared" si="294"/>
        <v>41861.697939814818</v>
      </c>
      <c r="U3747">
        <f t="shared" si="290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8">
        <f t="shared" si="293"/>
        <v>42621.389340277776</v>
      </c>
      <c r="T3748" s="8">
        <f t="shared" si="294"/>
        <v>42651.389340277776</v>
      </c>
      <c r="U3748">
        <f t="shared" si="290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8">
        <f t="shared" si="293"/>
        <v>42164.299722222218</v>
      </c>
      <c r="T3749" s="8">
        <f t="shared" si="294"/>
        <v>42190.957638888889</v>
      </c>
      <c r="U3749">
        <f t="shared" si="290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8">
        <f t="shared" si="293"/>
        <v>42395.706435185188</v>
      </c>
      <c r="T3750" s="8">
        <f t="shared" si="294"/>
        <v>42416.249305555553</v>
      </c>
      <c r="U3750">
        <f t="shared" si="290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8">
        <f t="shared" si="293"/>
        <v>42458.127175925925</v>
      </c>
      <c r="T3751" s="8">
        <f t="shared" si="294"/>
        <v>42489.165972222225</v>
      </c>
      <c r="U3751">
        <f t="shared" si="290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8">
        <f t="shared" si="293"/>
        <v>42016.981574074074</v>
      </c>
      <c r="T3752" s="8">
        <f t="shared" si="294"/>
        <v>42045.332638888889</v>
      </c>
      <c r="U3752">
        <f t="shared" si="290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8">
        <f t="shared" si="293"/>
        <v>42403.035567129627</v>
      </c>
      <c r="T3753" s="8">
        <f t="shared" si="294"/>
        <v>42462.993900462956</v>
      </c>
      <c r="U3753">
        <f t="shared" si="290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8">
        <f t="shared" si="293"/>
        <v>42619.802488425921</v>
      </c>
      <c r="T3754" s="8">
        <f t="shared" si="294"/>
        <v>42659.875</v>
      </c>
      <c r="U3754">
        <f t="shared" si="290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8">
        <f t="shared" si="293"/>
        <v>42128.824074074073</v>
      </c>
      <c r="T3755" s="8">
        <f t="shared" si="294"/>
        <v>42158</v>
      </c>
      <c r="U3755">
        <f t="shared" si="290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8">
        <f t="shared" si="293"/>
        <v>41808.881215277775</v>
      </c>
      <c r="T3756" s="8">
        <f t="shared" si="294"/>
        <v>41846.207638888889</v>
      </c>
      <c r="U3756">
        <f t="shared" si="290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8">
        <f t="shared" si="293"/>
        <v>42445.866979166662</v>
      </c>
      <c r="T3757" s="8">
        <f t="shared" si="294"/>
        <v>42475.866979166662</v>
      </c>
      <c r="U3757">
        <f t="shared" ref="U3757:U3820" si="295">YEAR(S3757)</f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8">
        <f t="shared" si="293"/>
        <v>41771.814791666664</v>
      </c>
      <c r="T3758" s="8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8">
        <f t="shared" si="293"/>
        <v>41954.850868055553</v>
      </c>
      <c r="T3759" s="8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8">
        <f t="shared" si="293"/>
        <v>41747.471504629626</v>
      </c>
      <c r="T3760" s="8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8">
        <f t="shared" si="293"/>
        <v>42182.108252314814</v>
      </c>
      <c r="T3761" s="8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8">
        <f t="shared" si="293"/>
        <v>41739.525300925925</v>
      </c>
      <c r="T3762" s="8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8">
        <f t="shared" si="293"/>
        <v>42173.466863425929</v>
      </c>
      <c r="T3763" s="8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8">
        <f t="shared" si="293"/>
        <v>42193.813530092593</v>
      </c>
      <c r="T3764" s="8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8">
        <f t="shared" si="293"/>
        <v>42065.750300925924</v>
      </c>
      <c r="T3765" s="8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8">
        <f t="shared" si="293"/>
        <v>42499.842962962968</v>
      </c>
      <c r="T3766" s="8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8">
        <f t="shared" si="293"/>
        <v>41820.776412037041</v>
      </c>
      <c r="T3767" s="8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8">
        <f t="shared" si="293"/>
        <v>41788.167187500003</v>
      </c>
      <c r="T3768" s="8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8">
        <f t="shared" si="293"/>
        <v>42050.019641203704</v>
      </c>
      <c r="T3769" s="8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8">
        <f t="shared" si="293"/>
        <v>41772.727893518517</v>
      </c>
      <c r="T3770" s="8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8">
        <f t="shared" si="293"/>
        <v>42445.598136574074</v>
      </c>
      <c r="T3771" s="8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8">
        <f t="shared" si="293"/>
        <v>42138.930671296301</v>
      </c>
      <c r="T3772" s="8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8">
        <f t="shared" si="293"/>
        <v>42493.857083333336</v>
      </c>
      <c r="T3773" s="8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8">
        <f t="shared" si="293"/>
        <v>42682.616967592592</v>
      </c>
      <c r="T3774" s="8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8">
        <f t="shared" si="293"/>
        <v>42656.005173611105</v>
      </c>
      <c r="T3775" s="8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8">
        <f t="shared" si="293"/>
        <v>42087.792303240742</v>
      </c>
      <c r="T3776" s="8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8">
        <f t="shared" si="293"/>
        <v>42075.942627314813</v>
      </c>
      <c r="T3777" s="8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ref="P3778:P3841" si="297">IFERROR(ROUND(E3778/L3778,2), 0)</f>
        <v>90.82</v>
      </c>
      <c r="Q3778" s="11" t="s">
        <v>8315</v>
      </c>
      <c r="R3778" t="s">
        <v>8357</v>
      </c>
      <c r="S3778" s="8">
        <f t="shared" ref="S3778:S3841" si="298">(((J3778/60)/60)/24) + DATE(1970,1,1)</f>
        <v>41814.367800925924</v>
      </c>
      <c r="T3778" s="8">
        <f t="shared" ref="T3778:T3841" si="299">(((I3778/60)/60)/24) + DATE(1970,1,1)</f>
        <v>41852.041666666664</v>
      </c>
      <c r="U3778">
        <f t="shared" si="295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7"/>
        <v>48.54</v>
      </c>
      <c r="Q3779" s="11" t="s">
        <v>8315</v>
      </c>
      <c r="R3779" t="s">
        <v>8357</v>
      </c>
      <c r="S3779" s="8">
        <f t="shared" si="298"/>
        <v>41887.111354166671</v>
      </c>
      <c r="T3779" s="8">
        <f t="shared" si="299"/>
        <v>41909.166666666664</v>
      </c>
      <c r="U3779">
        <f t="shared" si="295"/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8">
        <f t="shared" si="298"/>
        <v>41989.819212962961</v>
      </c>
      <c r="T3780" s="8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8">
        <f t="shared" si="298"/>
        <v>42425.735416666663</v>
      </c>
      <c r="T3781" s="8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8">
        <f t="shared" si="298"/>
        <v>42166.219733796301</v>
      </c>
      <c r="T3782" s="8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8">
        <f t="shared" si="298"/>
        <v>41865.882928240739</v>
      </c>
      <c r="T3783" s="8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8">
        <f t="shared" si="298"/>
        <v>42546.862233796302</v>
      </c>
      <c r="T3784" s="8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8">
        <f t="shared" si="298"/>
        <v>42420.140277777777</v>
      </c>
      <c r="T3785" s="8">
        <f t="shared" si="299"/>
        <v>42444.666666666672</v>
      </c>
      <c r="U3785">
        <f t="shared" si="295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8">
        <f t="shared" si="298"/>
        <v>42531.980694444443</v>
      </c>
      <c r="T3786" s="8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8">
        <f t="shared" si="298"/>
        <v>42548.63853009259</v>
      </c>
      <c r="T3787" s="8">
        <f t="shared" si="299"/>
        <v>42584.418749999997</v>
      </c>
      <c r="U3787">
        <f t="shared" si="295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8">
        <f t="shared" si="298"/>
        <v>42487.037905092591</v>
      </c>
      <c r="T3788" s="8">
        <f t="shared" si="299"/>
        <v>42517.037905092591</v>
      </c>
      <c r="U3788">
        <f t="shared" si="295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8">
        <f t="shared" si="298"/>
        <v>42167.534791666665</v>
      </c>
      <c r="T3789" s="8">
        <f t="shared" si="299"/>
        <v>42196.165972222225</v>
      </c>
      <c r="U3789">
        <f t="shared" si="295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8">
        <f t="shared" si="298"/>
        <v>42333.695821759262</v>
      </c>
      <c r="T3790" s="8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8">
        <f t="shared" si="298"/>
        <v>42138.798819444448</v>
      </c>
      <c r="T3791" s="8">
        <f t="shared" si="299"/>
        <v>42170.798819444448</v>
      </c>
      <c r="U3791">
        <f t="shared" si="295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8">
        <f t="shared" si="298"/>
        <v>42666.666932870372</v>
      </c>
      <c r="T3792" s="8">
        <f t="shared" si="299"/>
        <v>42696.708599537036</v>
      </c>
      <c r="U3792">
        <f t="shared" si="295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8">
        <f t="shared" si="298"/>
        <v>41766.692037037035</v>
      </c>
      <c r="T3793" s="8">
        <f t="shared" si="299"/>
        <v>41826.692037037035</v>
      </c>
      <c r="U3793">
        <f t="shared" si="295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8">
        <f t="shared" si="298"/>
        <v>42170.447013888886</v>
      </c>
      <c r="T3794" s="8">
        <f t="shared" si="299"/>
        <v>42200.447013888886</v>
      </c>
      <c r="U3794">
        <f t="shared" si="295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8">
        <f t="shared" si="298"/>
        <v>41968.938993055555</v>
      </c>
      <c r="T3795" s="8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8">
        <f t="shared" si="298"/>
        <v>42132.58048611111</v>
      </c>
      <c r="T3796" s="8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8">
        <f t="shared" si="298"/>
        <v>42201.436226851853</v>
      </c>
      <c r="T3797" s="8">
        <f t="shared" si="299"/>
        <v>42244.9375</v>
      </c>
      <c r="U3797">
        <f t="shared" si="295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8">
        <f t="shared" si="298"/>
        <v>42689.029583333337</v>
      </c>
      <c r="T3798" s="8">
        <f t="shared" si="299"/>
        <v>42749.029583333337</v>
      </c>
      <c r="U3798">
        <f t="shared" si="295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8">
        <f t="shared" si="298"/>
        <v>42084.881539351853</v>
      </c>
      <c r="T3799" s="8">
        <f t="shared" si="299"/>
        <v>42114.881539351853</v>
      </c>
      <c r="U3799">
        <f t="shared" si="295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8">
        <f t="shared" si="298"/>
        <v>41831.722777777781</v>
      </c>
      <c r="T3800" s="8">
        <f t="shared" si="299"/>
        <v>41861.722777777781</v>
      </c>
      <c r="U3800">
        <f t="shared" si="295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8">
        <f t="shared" si="298"/>
        <v>42410.93105324074</v>
      </c>
      <c r="T3801" s="8">
        <f t="shared" si="299"/>
        <v>42440.93105324074</v>
      </c>
      <c r="U3801">
        <f t="shared" si="295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8">
        <f t="shared" si="298"/>
        <v>41982.737071759257</v>
      </c>
      <c r="T3802" s="8">
        <f t="shared" si="299"/>
        <v>42015.207638888889</v>
      </c>
      <c r="U3802">
        <f t="shared" si="295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8">
        <f t="shared" si="298"/>
        <v>41975.676111111112</v>
      </c>
      <c r="T3803" s="8">
        <f t="shared" si="299"/>
        <v>42006.676111111112</v>
      </c>
      <c r="U3803">
        <f t="shared" si="295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8">
        <f t="shared" si="298"/>
        <v>42269.126226851848</v>
      </c>
      <c r="T3804" s="8">
        <f t="shared" si="299"/>
        <v>42299.126226851848</v>
      </c>
      <c r="U3804">
        <f t="shared" si="295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8">
        <f t="shared" si="298"/>
        <v>42403.971851851849</v>
      </c>
      <c r="T3805" s="8">
        <f t="shared" si="299"/>
        <v>42433.971851851849</v>
      </c>
      <c r="U3805">
        <f t="shared" si="295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8">
        <f t="shared" si="298"/>
        <v>42527.00953703704</v>
      </c>
      <c r="T3806" s="8">
        <f t="shared" si="299"/>
        <v>42582.291666666672</v>
      </c>
      <c r="U3806">
        <f t="shared" si="295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8">
        <f t="shared" si="298"/>
        <v>41849.887037037035</v>
      </c>
      <c r="T3807" s="8">
        <f t="shared" si="299"/>
        <v>41909.887037037035</v>
      </c>
      <c r="U3807">
        <f t="shared" si="295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8">
        <f t="shared" si="298"/>
        <v>41799.259039351848</v>
      </c>
      <c r="T3808" s="8">
        <f t="shared" si="299"/>
        <v>41819.259039351848</v>
      </c>
      <c r="U3808">
        <f t="shared" si="295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8">
        <f t="shared" si="298"/>
        <v>42090.909016203703</v>
      </c>
      <c r="T3809" s="8">
        <f t="shared" si="299"/>
        <v>42097.909016203703</v>
      </c>
      <c r="U3809">
        <f t="shared" si="295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8">
        <f t="shared" si="298"/>
        <v>42059.453923611116</v>
      </c>
      <c r="T3810" s="8">
        <f t="shared" si="299"/>
        <v>42119.412256944444</v>
      </c>
      <c r="U3810">
        <f t="shared" si="295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8">
        <f t="shared" si="298"/>
        <v>41800.526701388888</v>
      </c>
      <c r="T3811" s="8">
        <f t="shared" si="299"/>
        <v>41850.958333333336</v>
      </c>
      <c r="U3811">
        <f t="shared" si="295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8">
        <f t="shared" si="298"/>
        <v>42054.849050925928</v>
      </c>
      <c r="T3812" s="8">
        <f t="shared" si="299"/>
        <v>42084.807384259257</v>
      </c>
      <c r="U3812">
        <f t="shared" si="295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8">
        <f t="shared" si="298"/>
        <v>42487.62700231481</v>
      </c>
      <c r="T3813" s="8">
        <f t="shared" si="299"/>
        <v>42521.458333333328</v>
      </c>
      <c r="U3813">
        <f t="shared" si="295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8">
        <f t="shared" si="298"/>
        <v>42109.751250000001</v>
      </c>
      <c r="T3814" s="8">
        <f t="shared" si="299"/>
        <v>42156.165972222225</v>
      </c>
      <c r="U3814">
        <f t="shared" si="295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8">
        <f t="shared" si="298"/>
        <v>42497.275706018518</v>
      </c>
      <c r="T3815" s="8">
        <f t="shared" si="299"/>
        <v>42535.904861111107</v>
      </c>
      <c r="U3815">
        <f t="shared" si="295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8">
        <f t="shared" si="298"/>
        <v>42058.904074074075</v>
      </c>
      <c r="T3816" s="8">
        <f t="shared" si="299"/>
        <v>42095.165972222225</v>
      </c>
      <c r="U3816">
        <f t="shared" si="295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8">
        <f t="shared" si="298"/>
        <v>42207.259918981479</v>
      </c>
      <c r="T3817" s="8">
        <f t="shared" si="299"/>
        <v>42236.958333333328</v>
      </c>
      <c r="U3817">
        <f t="shared" si="295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8">
        <f t="shared" si="298"/>
        <v>41807.690081018518</v>
      </c>
      <c r="T3818" s="8">
        <f t="shared" si="299"/>
        <v>41837.690081018518</v>
      </c>
      <c r="U3818">
        <f t="shared" si="295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8">
        <f t="shared" si="298"/>
        <v>42284.69694444444</v>
      </c>
      <c r="T3819" s="8">
        <f t="shared" si="299"/>
        <v>42301.165972222225</v>
      </c>
      <c r="U3819">
        <f t="shared" si="295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8">
        <f t="shared" si="298"/>
        <v>42045.84238425926</v>
      </c>
      <c r="T3820" s="8">
        <f t="shared" si="299"/>
        <v>42075.800717592589</v>
      </c>
      <c r="U3820">
        <f t="shared" si="295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8">
        <f t="shared" si="298"/>
        <v>42184.209537037037</v>
      </c>
      <c r="T3821" s="8">
        <f t="shared" si="299"/>
        <v>42202.876388888893</v>
      </c>
      <c r="U3821">
        <f t="shared" ref="U3821:U3884" si="300">YEAR(S3821)</f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8">
        <f t="shared" si="298"/>
        <v>42160.651817129634</v>
      </c>
      <c r="T3822" s="8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8">
        <f t="shared" si="298"/>
        <v>42341.180636574078</v>
      </c>
      <c r="T3823" s="8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8">
        <f t="shared" si="298"/>
        <v>42329.838159722218</v>
      </c>
      <c r="T3824" s="8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8">
        <f t="shared" si="298"/>
        <v>42170.910231481481</v>
      </c>
      <c r="T3825" s="8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8">
        <f t="shared" si="298"/>
        <v>42571.626192129625</v>
      </c>
      <c r="T3826" s="8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8">
        <f t="shared" si="298"/>
        <v>42151.069606481484</v>
      </c>
      <c r="T3827" s="8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8">
        <f t="shared" si="298"/>
        <v>42101.423541666663</v>
      </c>
      <c r="T3828" s="8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8">
        <f t="shared" si="298"/>
        <v>42034.928252314814</v>
      </c>
      <c r="T3829" s="8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8">
        <f t="shared" si="298"/>
        <v>41944.527627314819</v>
      </c>
      <c r="T3830" s="8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8">
        <f t="shared" si="298"/>
        <v>42593.865405092598</v>
      </c>
      <c r="T3831" s="8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8">
        <f t="shared" si="298"/>
        <v>42503.740868055553</v>
      </c>
      <c r="T3832" s="8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8">
        <f t="shared" si="298"/>
        <v>41927.848900462966</v>
      </c>
      <c r="T3833" s="8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8">
        <f t="shared" si="298"/>
        <v>42375.114988425921</v>
      </c>
      <c r="T3834" s="8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8">
        <f t="shared" si="298"/>
        <v>41963.872361111105</v>
      </c>
      <c r="T3835" s="8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8">
        <f t="shared" si="298"/>
        <v>42143.445219907408</v>
      </c>
      <c r="T3836" s="8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8">
        <f t="shared" si="298"/>
        <v>42460.94222222222</v>
      </c>
      <c r="T3837" s="8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8">
        <f t="shared" si="298"/>
        <v>42553.926527777774</v>
      </c>
      <c r="T3838" s="8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8">
        <f t="shared" si="298"/>
        <v>42152.765717592592</v>
      </c>
      <c r="T3839" s="8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8">
        <f t="shared" si="298"/>
        <v>42116.710752314815</v>
      </c>
      <c r="T3840" s="8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8">
        <f t="shared" si="298"/>
        <v>42155.142638888887</v>
      </c>
      <c r="T3841" s="8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ref="P3842:P3905" si="302">IFERROR(ROUND(E3842/L3842,2), 0)</f>
        <v>21.67</v>
      </c>
      <c r="Q3842" s="11" t="s">
        <v>8315</v>
      </c>
      <c r="R3842" t="s">
        <v>8316</v>
      </c>
      <c r="S3842" s="8">
        <f t="shared" ref="S3842:S3905" si="303">(((J3842/60)/60)/24) + DATE(1970,1,1)</f>
        <v>42432.701724537037</v>
      </c>
      <c r="T3842" s="8">
        <f t="shared" ref="T3842:T3905" si="304">(((I3842/60)/60)/24) + DATE(1970,1,1)</f>
        <v>42457.660057870366</v>
      </c>
      <c r="U3842">
        <f t="shared" si="300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2"/>
        <v>25.65</v>
      </c>
      <c r="Q3843" s="11" t="s">
        <v>8315</v>
      </c>
      <c r="R3843" t="s">
        <v>8316</v>
      </c>
      <c r="S3843" s="8">
        <f t="shared" si="303"/>
        <v>41780.785729166666</v>
      </c>
      <c r="T3843" s="8">
        <f t="shared" si="304"/>
        <v>41840.785729166666</v>
      </c>
      <c r="U3843">
        <f t="shared" si="300"/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8">
        <f t="shared" si="303"/>
        <v>41740.493657407409</v>
      </c>
      <c r="T3844" s="8">
        <f t="shared" si="304"/>
        <v>41770.493657407409</v>
      </c>
      <c r="U3844">
        <f t="shared" si="300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8">
        <f t="shared" si="303"/>
        <v>41766.072500000002</v>
      </c>
      <c r="T3845" s="8">
        <f t="shared" si="304"/>
        <v>41791.072500000002</v>
      </c>
      <c r="U3845">
        <f t="shared" si="300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8">
        <f t="shared" si="303"/>
        <v>41766.617291666669</v>
      </c>
      <c r="T3846" s="8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8">
        <f t="shared" si="303"/>
        <v>42248.627013888887</v>
      </c>
      <c r="T3847" s="8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8">
        <f t="shared" si="303"/>
        <v>41885.221550925926</v>
      </c>
      <c r="T3848" s="8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8">
        <f t="shared" si="303"/>
        <v>42159.224432870367</v>
      </c>
      <c r="T3849" s="8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8">
        <f t="shared" si="303"/>
        <v>42265.817002314812</v>
      </c>
      <c r="T3850" s="8">
        <f t="shared" si="304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8">
        <f t="shared" si="303"/>
        <v>42136.767175925925</v>
      </c>
      <c r="T3851" s="8">
        <f t="shared" si="304"/>
        <v>42166.767175925925</v>
      </c>
      <c r="U3851">
        <f t="shared" si="300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8">
        <f t="shared" si="303"/>
        <v>41975.124340277776</v>
      </c>
      <c r="T3852" s="8">
        <f t="shared" si="304"/>
        <v>42005.124340277776</v>
      </c>
      <c r="U3852">
        <f t="shared" si="300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8">
        <f t="shared" si="303"/>
        <v>42172.439571759256</v>
      </c>
      <c r="T3853" s="8">
        <f t="shared" si="304"/>
        <v>42202.439571759256</v>
      </c>
      <c r="U3853">
        <f t="shared" si="300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8">
        <f t="shared" si="303"/>
        <v>42065.190694444449</v>
      </c>
      <c r="T3854" s="8">
        <f t="shared" si="304"/>
        <v>42090.149027777778</v>
      </c>
      <c r="U3854">
        <f t="shared" si="300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8">
        <f t="shared" si="303"/>
        <v>41848.84002314815</v>
      </c>
      <c r="T3855" s="8">
        <f t="shared" si="304"/>
        <v>41883.84002314815</v>
      </c>
      <c r="U3855">
        <f t="shared" si="300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8">
        <f t="shared" si="303"/>
        <v>42103.884930555556</v>
      </c>
      <c r="T3856" s="8">
        <f t="shared" si="304"/>
        <v>42133.884930555556</v>
      </c>
      <c r="U3856">
        <f t="shared" si="300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8">
        <f t="shared" si="303"/>
        <v>42059.970729166671</v>
      </c>
      <c r="T3857" s="8">
        <f t="shared" si="304"/>
        <v>42089.929062499999</v>
      </c>
      <c r="U3857">
        <f t="shared" si="300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8">
        <f t="shared" si="303"/>
        <v>42041.743090277778</v>
      </c>
      <c r="T3858" s="8">
        <f t="shared" si="304"/>
        <v>42071.701423611114</v>
      </c>
      <c r="U3858">
        <f t="shared" si="300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8">
        <f t="shared" si="303"/>
        <v>41829.73715277778</v>
      </c>
      <c r="T3859" s="8">
        <f t="shared" si="304"/>
        <v>41852.716666666667</v>
      </c>
      <c r="U3859">
        <f t="shared" si="300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8">
        <f t="shared" si="303"/>
        <v>42128.431064814817</v>
      </c>
      <c r="T3860" s="8">
        <f t="shared" si="304"/>
        <v>42146.875</v>
      </c>
      <c r="U3860">
        <f t="shared" si="300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8">
        <f t="shared" si="303"/>
        <v>41789.893599537041</v>
      </c>
      <c r="T3861" s="8">
        <f t="shared" si="304"/>
        <v>41815.875</v>
      </c>
      <c r="U3861">
        <f t="shared" si="300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8">
        <f t="shared" si="303"/>
        <v>41833.660995370366</v>
      </c>
      <c r="T3862" s="8">
        <f t="shared" si="304"/>
        <v>41863.660995370366</v>
      </c>
      <c r="U3862">
        <f t="shared" si="300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8">
        <f t="shared" si="303"/>
        <v>41914.590011574073</v>
      </c>
      <c r="T3863" s="8">
        <f t="shared" si="304"/>
        <v>41955.907638888893</v>
      </c>
      <c r="U3863">
        <f t="shared" si="300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8">
        <f t="shared" si="303"/>
        <v>42611.261064814811</v>
      </c>
      <c r="T3864" s="8">
        <f t="shared" si="304"/>
        <v>42625.707638888889</v>
      </c>
      <c r="U3864">
        <f t="shared" si="300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8">
        <f t="shared" si="303"/>
        <v>42253.633159722223</v>
      </c>
      <c r="T3865" s="8">
        <f t="shared" si="304"/>
        <v>42313.674826388888</v>
      </c>
      <c r="U3865">
        <f t="shared" si="300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8">
        <f t="shared" si="303"/>
        <v>42295.891828703709</v>
      </c>
      <c r="T3866" s="8">
        <f t="shared" si="304"/>
        <v>42325.933495370366</v>
      </c>
      <c r="U3866">
        <f t="shared" si="300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8">
        <f t="shared" si="303"/>
        <v>41841.651597222226</v>
      </c>
      <c r="T3867" s="8">
        <f t="shared" si="304"/>
        <v>41881.229166666664</v>
      </c>
      <c r="U3867">
        <f t="shared" si="300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8">
        <f t="shared" si="303"/>
        <v>42402.947002314817</v>
      </c>
      <c r="T3868" s="8">
        <f t="shared" si="304"/>
        <v>42452.145138888889</v>
      </c>
      <c r="U3868">
        <f t="shared" si="300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8">
        <f t="shared" si="303"/>
        <v>42509.814108796301</v>
      </c>
      <c r="T3869" s="8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8">
        <f t="shared" si="303"/>
        <v>41865.659780092588</v>
      </c>
      <c r="T3870" s="8">
        <f t="shared" si="304"/>
        <v>41890.659780092588</v>
      </c>
      <c r="U3870">
        <f t="shared" si="300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8">
        <f t="shared" si="303"/>
        <v>42047.724444444444</v>
      </c>
      <c r="T3871" s="8">
        <f t="shared" si="304"/>
        <v>42077.132638888885</v>
      </c>
      <c r="U3871">
        <f t="shared" si="300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8">
        <f t="shared" si="303"/>
        <v>41793.17219907407</v>
      </c>
      <c r="T3872" s="8">
        <f t="shared" si="304"/>
        <v>41823.17219907407</v>
      </c>
      <c r="U3872">
        <f t="shared" si="300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8">
        <f t="shared" si="303"/>
        <v>42763.780671296292</v>
      </c>
      <c r="T3873" s="8">
        <f t="shared" si="304"/>
        <v>42823.739004629635</v>
      </c>
      <c r="U3873">
        <f t="shared" si="300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8">
        <f t="shared" si="303"/>
        <v>42180.145787037036</v>
      </c>
      <c r="T3874" s="8">
        <f t="shared" si="304"/>
        <v>42230.145787037036</v>
      </c>
      <c r="U3874">
        <f t="shared" si="300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8">
        <f t="shared" si="303"/>
        <v>42255.696006944447</v>
      </c>
      <c r="T3875" s="8">
        <f t="shared" si="304"/>
        <v>42285.696006944447</v>
      </c>
      <c r="U3875">
        <f t="shared" si="300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8">
        <f t="shared" si="303"/>
        <v>42007.016458333332</v>
      </c>
      <c r="T3876" s="8">
        <f t="shared" si="304"/>
        <v>42028.041666666672</v>
      </c>
      <c r="U3876">
        <f t="shared" si="300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8">
        <f t="shared" si="303"/>
        <v>42615.346817129626</v>
      </c>
      <c r="T3877" s="8">
        <f t="shared" si="304"/>
        <v>42616.416666666672</v>
      </c>
      <c r="U3877">
        <f t="shared" si="300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8">
        <f t="shared" si="303"/>
        <v>42372.624166666668</v>
      </c>
      <c r="T3878" s="8">
        <f t="shared" si="304"/>
        <v>42402.624166666668</v>
      </c>
      <c r="U3878">
        <f t="shared" si="300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8">
        <f t="shared" si="303"/>
        <v>42682.67768518519</v>
      </c>
      <c r="T3879" s="8">
        <f t="shared" si="304"/>
        <v>42712.67768518519</v>
      </c>
      <c r="U3879">
        <f t="shared" si="300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8">
        <f t="shared" si="303"/>
        <v>42154.818819444445</v>
      </c>
      <c r="T3880" s="8">
        <f t="shared" si="304"/>
        <v>42185.165972222225</v>
      </c>
      <c r="U3880">
        <f t="shared" si="300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8">
        <f t="shared" si="303"/>
        <v>41999.861064814817</v>
      </c>
      <c r="T3881" s="8">
        <f t="shared" si="304"/>
        <v>42029.861064814817</v>
      </c>
      <c r="U3881">
        <f t="shared" si="300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8">
        <f t="shared" si="303"/>
        <v>41815.815046296295</v>
      </c>
      <c r="T3882" s="8">
        <f t="shared" si="304"/>
        <v>41850.958333333336</v>
      </c>
      <c r="U3882">
        <f t="shared" si="300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8">
        <f t="shared" si="303"/>
        <v>42756.018506944441</v>
      </c>
      <c r="T3883" s="8">
        <f t="shared" si="304"/>
        <v>42786.018506944441</v>
      </c>
      <c r="U3883">
        <f t="shared" si="300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8">
        <f t="shared" si="303"/>
        <v>42373.983449074076</v>
      </c>
      <c r="T3884" s="8">
        <f t="shared" si="304"/>
        <v>42400.960416666669</v>
      </c>
      <c r="U3884">
        <f t="shared" si="300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8">
        <f t="shared" si="303"/>
        <v>41854.602650462963</v>
      </c>
      <c r="T3885" s="8">
        <f t="shared" si="304"/>
        <v>41884.602650462963</v>
      </c>
      <c r="U3885">
        <f t="shared" ref="U3885:U3948" si="305">YEAR(S3885)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8">
        <f t="shared" si="303"/>
        <v>42065.791574074072</v>
      </c>
      <c r="T3886" s="8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8">
        <f t="shared" si="303"/>
        <v>42469.951284722221</v>
      </c>
      <c r="T3887" s="8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8">
        <f t="shared" si="303"/>
        <v>41954.228032407409</v>
      </c>
      <c r="T3888" s="8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8">
        <f t="shared" si="303"/>
        <v>42079.857974537037</v>
      </c>
      <c r="T3889" s="8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8">
        <f t="shared" si="303"/>
        <v>42762.545810185184</v>
      </c>
      <c r="T3890" s="8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8">
        <f t="shared" si="303"/>
        <v>41977.004976851851</v>
      </c>
      <c r="T3891" s="8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8">
        <f t="shared" si="303"/>
        <v>42171.758611111116</v>
      </c>
      <c r="T3892" s="8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8">
        <f t="shared" si="303"/>
        <v>42056.1324537037</v>
      </c>
      <c r="T3893" s="8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8">
        <f t="shared" si="303"/>
        <v>41867.652280092596</v>
      </c>
      <c r="T3894" s="8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8">
        <f t="shared" si="303"/>
        <v>41779.657870370371</v>
      </c>
      <c r="T3895" s="8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8">
        <f t="shared" si="303"/>
        <v>42679.958472222221</v>
      </c>
      <c r="T3896" s="8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8">
        <f t="shared" si="303"/>
        <v>42032.250208333338</v>
      </c>
      <c r="T3897" s="8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8">
        <f t="shared" si="303"/>
        <v>41793.191875000004</v>
      </c>
      <c r="T3898" s="8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8">
        <f t="shared" si="303"/>
        <v>41982.87364583333</v>
      </c>
      <c r="T3899" s="8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8">
        <f t="shared" si="303"/>
        <v>42193.482291666667</v>
      </c>
      <c r="T3900" s="8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8">
        <f t="shared" si="303"/>
        <v>41843.775011574071</v>
      </c>
      <c r="T3901" s="8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8">
        <f t="shared" si="303"/>
        <v>42136.092488425929</v>
      </c>
      <c r="T3902" s="8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8">
        <f t="shared" si="303"/>
        <v>42317.826377314821</v>
      </c>
      <c r="T3903" s="8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8">
        <f t="shared" si="303"/>
        <v>42663.468078703707</v>
      </c>
      <c r="T3904" s="8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8">
        <f t="shared" si="303"/>
        <v>42186.01116898148</v>
      </c>
      <c r="T3905" s="8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ref="P3906:P3969" si="307">IFERROR(ROUND(E3906/L3906,2), 0)</f>
        <v>1.5</v>
      </c>
      <c r="Q3906" s="11" t="s">
        <v>8315</v>
      </c>
      <c r="R3906" t="s">
        <v>8316</v>
      </c>
      <c r="S3906" s="8">
        <f t="shared" ref="S3906:S3969" si="308">(((J3906/60)/60)/24) + DATE(1970,1,1)</f>
        <v>42095.229166666672</v>
      </c>
      <c r="T3906" s="8">
        <f t="shared" ref="T3906:T3969" si="309">(((I3906/60)/60)/24) + DATE(1970,1,1)</f>
        <v>42109.211111111115</v>
      </c>
      <c r="U3906">
        <f t="shared" si="305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7"/>
        <v>24.71</v>
      </c>
      <c r="Q3907" s="11" t="s">
        <v>8315</v>
      </c>
      <c r="R3907" t="s">
        <v>8316</v>
      </c>
      <c r="S3907" s="8">
        <f t="shared" si="308"/>
        <v>42124.623877314814</v>
      </c>
      <c r="T3907" s="8">
        <f t="shared" si="309"/>
        <v>42166.958333333328</v>
      </c>
      <c r="U3907">
        <f t="shared" si="305"/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8">
        <f t="shared" si="308"/>
        <v>42143.917743055557</v>
      </c>
      <c r="T3908" s="8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8">
        <f t="shared" si="308"/>
        <v>41906.819513888891</v>
      </c>
      <c r="T3909" s="8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8">
        <f t="shared" si="308"/>
        <v>41834.135370370372</v>
      </c>
      <c r="T3910" s="8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8">
        <f t="shared" si="308"/>
        <v>41863.359282407408</v>
      </c>
      <c r="T3911" s="8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8">
        <f t="shared" si="308"/>
        <v>42224.756909722222</v>
      </c>
      <c r="T3912" s="8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8">
        <f t="shared" si="308"/>
        <v>41939.8122337963</v>
      </c>
      <c r="T3913" s="8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8">
        <f t="shared" si="308"/>
        <v>42059.270023148143</v>
      </c>
      <c r="T3914" s="8">
        <f t="shared" si="309"/>
        <v>42119.190972222219</v>
      </c>
      <c r="U3914">
        <f t="shared" si="305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8">
        <f t="shared" si="308"/>
        <v>42308.211215277777</v>
      </c>
      <c r="T3915" s="8">
        <f t="shared" si="309"/>
        <v>42338.252881944441</v>
      </c>
      <c r="U3915">
        <f t="shared" si="305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8">
        <f t="shared" si="308"/>
        <v>42114.818935185183</v>
      </c>
      <c r="T3916" s="8">
        <f t="shared" si="309"/>
        <v>42134.957638888889</v>
      </c>
      <c r="U3916">
        <f t="shared" si="305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8">
        <f t="shared" si="308"/>
        <v>42492.98505787037</v>
      </c>
      <c r="T3917" s="8">
        <f t="shared" si="309"/>
        <v>42522.98505787037</v>
      </c>
      <c r="U3917">
        <f t="shared" si="305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8">
        <f t="shared" si="308"/>
        <v>42494.471666666665</v>
      </c>
      <c r="T3918" s="8">
        <f t="shared" si="309"/>
        <v>42524.471666666665</v>
      </c>
      <c r="U3918">
        <f t="shared" si="305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8">
        <f t="shared" si="308"/>
        <v>41863.527326388888</v>
      </c>
      <c r="T3919" s="8">
        <f t="shared" si="309"/>
        <v>41893.527326388888</v>
      </c>
      <c r="U3919">
        <f t="shared" si="305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8">
        <f t="shared" si="308"/>
        <v>41843.664618055554</v>
      </c>
      <c r="T3920" s="8">
        <f t="shared" si="309"/>
        <v>41855.666666666664</v>
      </c>
      <c r="U3920">
        <f t="shared" si="305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8">
        <f t="shared" si="308"/>
        <v>42358.684872685189</v>
      </c>
      <c r="T3921" s="8">
        <f t="shared" si="309"/>
        <v>42387</v>
      </c>
      <c r="U3921">
        <f t="shared" si="305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8">
        <f t="shared" si="308"/>
        <v>42657.38726851852</v>
      </c>
      <c r="T3922" s="8">
        <f t="shared" si="309"/>
        <v>42687.428935185191</v>
      </c>
      <c r="U3922">
        <f t="shared" si="305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8">
        <f t="shared" si="308"/>
        <v>41926.542303240742</v>
      </c>
      <c r="T3923" s="8">
        <f t="shared" si="309"/>
        <v>41938.75</v>
      </c>
      <c r="U3923">
        <f t="shared" si="305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8">
        <f t="shared" si="308"/>
        <v>42020.768634259264</v>
      </c>
      <c r="T3924" s="8">
        <f t="shared" si="309"/>
        <v>42065.958333333328</v>
      </c>
      <c r="U3924">
        <f t="shared" si="305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8">
        <f t="shared" si="308"/>
        <v>42075.979988425926</v>
      </c>
      <c r="T3925" s="8">
        <f t="shared" si="309"/>
        <v>42103.979988425926</v>
      </c>
      <c r="U3925">
        <f t="shared" si="305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8">
        <f t="shared" si="308"/>
        <v>41786.959745370368</v>
      </c>
      <c r="T3926" s="8">
        <f t="shared" si="309"/>
        <v>41816.959745370368</v>
      </c>
      <c r="U3926">
        <f t="shared" si="305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8">
        <f t="shared" si="308"/>
        <v>41820.870821759258</v>
      </c>
      <c r="T3927" s="8">
        <f t="shared" si="309"/>
        <v>41850.870821759258</v>
      </c>
      <c r="U3927">
        <f t="shared" si="305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8">
        <f t="shared" si="308"/>
        <v>41970.085046296299</v>
      </c>
      <c r="T3928" s="8">
        <f t="shared" si="309"/>
        <v>42000.085046296299</v>
      </c>
      <c r="U3928">
        <f t="shared" si="305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8">
        <f t="shared" si="308"/>
        <v>41830.267407407409</v>
      </c>
      <c r="T3929" s="8">
        <f t="shared" si="309"/>
        <v>41860.267407407409</v>
      </c>
      <c r="U3929">
        <f t="shared" si="305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8">
        <f t="shared" si="308"/>
        <v>42265.683182870373</v>
      </c>
      <c r="T3930" s="8">
        <f t="shared" si="309"/>
        <v>42293.207638888889</v>
      </c>
      <c r="U3930">
        <f t="shared" si="305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8">
        <f t="shared" si="308"/>
        <v>42601.827141203699</v>
      </c>
      <c r="T3931" s="8">
        <f t="shared" si="309"/>
        <v>42631.827141203699</v>
      </c>
      <c r="U3931">
        <f t="shared" si="305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8">
        <f t="shared" si="308"/>
        <v>42433.338749999995</v>
      </c>
      <c r="T3932" s="8">
        <f t="shared" si="309"/>
        <v>42461.25</v>
      </c>
      <c r="U3932">
        <f t="shared" si="305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8">
        <f t="shared" si="308"/>
        <v>42228.151701388888</v>
      </c>
      <c r="T3933" s="8">
        <f t="shared" si="309"/>
        <v>42253.151701388888</v>
      </c>
      <c r="U3933">
        <f t="shared" si="305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8">
        <f t="shared" si="308"/>
        <v>42415.168564814812</v>
      </c>
      <c r="T3934" s="8">
        <f t="shared" si="309"/>
        <v>42445.126898148148</v>
      </c>
      <c r="U3934">
        <f t="shared" si="305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8">
        <f t="shared" si="308"/>
        <v>42538.968310185184</v>
      </c>
      <c r="T3935" s="8">
        <f t="shared" si="309"/>
        <v>42568.029861111107</v>
      </c>
      <c r="U3935">
        <f t="shared" si="305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8">
        <f t="shared" si="308"/>
        <v>42233.671747685185</v>
      </c>
      <c r="T3936" s="8">
        <f t="shared" si="309"/>
        <v>42278.541666666672</v>
      </c>
      <c r="U3936">
        <f t="shared" si="305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8">
        <f t="shared" si="308"/>
        <v>42221.656782407401</v>
      </c>
      <c r="T3937" s="8">
        <f t="shared" si="309"/>
        <v>42281.656782407401</v>
      </c>
      <c r="U3937">
        <f t="shared" si="305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8">
        <f t="shared" si="308"/>
        <v>42675.262962962966</v>
      </c>
      <c r="T3938" s="8">
        <f t="shared" si="309"/>
        <v>42705.304629629631</v>
      </c>
      <c r="U3938">
        <f t="shared" si="305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8">
        <f t="shared" si="308"/>
        <v>42534.631481481483</v>
      </c>
      <c r="T3939" s="8">
        <f t="shared" si="309"/>
        <v>42562.631481481483</v>
      </c>
      <c r="U3939">
        <f t="shared" si="305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8">
        <f t="shared" si="308"/>
        <v>42151.905717592599</v>
      </c>
      <c r="T3940" s="8">
        <f t="shared" si="309"/>
        <v>42182.905717592599</v>
      </c>
      <c r="U3940">
        <f t="shared" si="305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8">
        <f t="shared" si="308"/>
        <v>41915.400219907409</v>
      </c>
      <c r="T3941" s="8">
        <f t="shared" si="309"/>
        <v>41919.1875</v>
      </c>
      <c r="U3941">
        <f t="shared" si="305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8">
        <f t="shared" si="308"/>
        <v>41961.492488425924</v>
      </c>
      <c r="T3942" s="8">
        <f t="shared" si="309"/>
        <v>42006.492488425924</v>
      </c>
      <c r="U3942">
        <f t="shared" si="305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8">
        <f t="shared" si="308"/>
        <v>41940.587233796294</v>
      </c>
      <c r="T3943" s="8">
        <f t="shared" si="309"/>
        <v>41968.041666666672</v>
      </c>
      <c r="U3943">
        <f t="shared" si="305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8">
        <f t="shared" si="308"/>
        <v>42111.904097222221</v>
      </c>
      <c r="T3944" s="8">
        <f t="shared" si="309"/>
        <v>42171.904097222221</v>
      </c>
      <c r="U3944">
        <f t="shared" si="305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8">
        <f t="shared" si="308"/>
        <v>42279.778564814813</v>
      </c>
      <c r="T3945" s="8">
        <f t="shared" si="309"/>
        <v>42310.701388888891</v>
      </c>
      <c r="U3945">
        <f t="shared" si="305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8">
        <f t="shared" si="308"/>
        <v>42213.662905092591</v>
      </c>
      <c r="T3946" s="8">
        <f t="shared" si="309"/>
        <v>42243.662905092591</v>
      </c>
      <c r="U3946">
        <f t="shared" si="305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8">
        <f t="shared" si="308"/>
        <v>42109.801712962959</v>
      </c>
      <c r="T3947" s="8">
        <f t="shared" si="309"/>
        <v>42139.801712962959</v>
      </c>
      <c r="U3947">
        <f t="shared" si="305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8">
        <f t="shared" si="308"/>
        <v>42031.833587962959</v>
      </c>
      <c r="T3948" s="8">
        <f t="shared" si="309"/>
        <v>42063.333333333328</v>
      </c>
      <c r="U3948">
        <f t="shared" si="305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8">
        <f t="shared" si="308"/>
        <v>42615.142870370371</v>
      </c>
      <c r="T3949" s="8">
        <f t="shared" si="309"/>
        <v>42645.142870370371</v>
      </c>
      <c r="U3949">
        <f t="shared" ref="U3949:U4012" si="310">YEAR(S3949)</f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8">
        <f t="shared" si="308"/>
        <v>41829.325497685182</v>
      </c>
      <c r="T3950" s="8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8">
        <f t="shared" si="308"/>
        <v>42016.120613425926</v>
      </c>
      <c r="T3951" s="8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8">
        <f t="shared" si="308"/>
        <v>42439.702314814815</v>
      </c>
      <c r="T3952" s="8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8">
        <f t="shared" si="308"/>
        <v>42433.825717592597</v>
      </c>
      <c r="T3953" s="8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8">
        <f t="shared" si="308"/>
        <v>42243.790393518517</v>
      </c>
      <c r="T3954" s="8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8">
        <f t="shared" si="308"/>
        <v>42550.048449074078</v>
      </c>
      <c r="T3955" s="8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8">
        <f t="shared" si="308"/>
        <v>41774.651203703703</v>
      </c>
      <c r="T3956" s="8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8">
        <f t="shared" si="308"/>
        <v>42306.848854166667</v>
      </c>
      <c r="T3957" s="8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8">
        <f t="shared" si="308"/>
        <v>42457.932025462964</v>
      </c>
      <c r="T3958" s="8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8">
        <f t="shared" si="308"/>
        <v>42513.976319444439</v>
      </c>
      <c r="T3959" s="8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8">
        <f t="shared" si="308"/>
        <v>41816.950370370374</v>
      </c>
      <c r="T3960" s="8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8">
        <f t="shared" si="308"/>
        <v>41880.788842592592</v>
      </c>
      <c r="T3961" s="8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8">
        <f t="shared" si="308"/>
        <v>42342.845555555556</v>
      </c>
      <c r="T3962" s="8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8">
        <f t="shared" si="308"/>
        <v>41745.891319444447</v>
      </c>
      <c r="T3963" s="8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8">
        <f t="shared" si="308"/>
        <v>42311.621458333335</v>
      </c>
      <c r="T3964" s="8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8">
        <f t="shared" si="308"/>
        <v>42296.154131944444</v>
      </c>
      <c r="T3965" s="8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8">
        <f t="shared" si="308"/>
        <v>42053.722060185188</v>
      </c>
      <c r="T3966" s="8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8">
        <f t="shared" si="308"/>
        <v>42414.235879629632</v>
      </c>
      <c r="T3967" s="8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8">
        <f t="shared" si="308"/>
        <v>41801.711550925924</v>
      </c>
      <c r="T3968" s="8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8">
        <f t="shared" si="308"/>
        <v>42770.290590277778</v>
      </c>
      <c r="T3969" s="8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ref="P3970:P4033" si="312">IFERROR(ROUND(E3970/L3970,2), 0)</f>
        <v>47.91</v>
      </c>
      <c r="Q3970" s="11" t="s">
        <v>8315</v>
      </c>
      <c r="R3970" t="s">
        <v>8316</v>
      </c>
      <c r="S3970" s="8">
        <f t="shared" ref="S3970:S4033" si="313">(((J3970/60)/60)/24) + DATE(1970,1,1)</f>
        <v>42452.815659722226</v>
      </c>
      <c r="T3970" s="8">
        <f t="shared" ref="T3970:T4033" si="314">(((I3970/60)/60)/24) + DATE(1970,1,1)</f>
        <v>42512.815659722226</v>
      </c>
      <c r="U3970">
        <f t="shared" si="310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2"/>
        <v>35.17</v>
      </c>
      <c r="Q3971" s="11" t="s">
        <v>8315</v>
      </c>
      <c r="R3971" t="s">
        <v>8316</v>
      </c>
      <c r="S3971" s="8">
        <f t="shared" si="313"/>
        <v>42601.854699074072</v>
      </c>
      <c r="T3971" s="8">
        <f t="shared" si="314"/>
        <v>42611.163194444445</v>
      </c>
      <c r="U3971">
        <f t="shared" si="310"/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8">
        <f t="shared" si="313"/>
        <v>42447.863553240735</v>
      </c>
      <c r="T3972" s="8">
        <f t="shared" si="314"/>
        <v>42477.863553240735</v>
      </c>
      <c r="U3972">
        <f t="shared" si="310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8">
        <f t="shared" si="313"/>
        <v>41811.536180555559</v>
      </c>
      <c r="T3973" s="8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8">
        <f t="shared" si="313"/>
        <v>41981.067523148144</v>
      </c>
      <c r="T3974" s="8">
        <f t="shared" si="314"/>
        <v>42041.067523148144</v>
      </c>
      <c r="U3974">
        <f t="shared" si="310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8">
        <f t="shared" si="313"/>
        <v>42469.68414351852</v>
      </c>
      <c r="T3975" s="8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8">
        <f t="shared" si="313"/>
        <v>42493.546851851846</v>
      </c>
      <c r="T3976" s="8">
        <f t="shared" si="314"/>
        <v>42523.546851851846</v>
      </c>
      <c r="U3976">
        <f t="shared" si="310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8">
        <f t="shared" si="313"/>
        <v>42534.866875</v>
      </c>
      <c r="T3977" s="8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8">
        <f t="shared" si="313"/>
        <v>41830.858344907407</v>
      </c>
      <c r="T3978" s="8">
        <f t="shared" si="314"/>
        <v>41852.291666666664</v>
      </c>
      <c r="U3978">
        <f t="shared" si="310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8">
        <f t="shared" si="313"/>
        <v>42543.788564814815</v>
      </c>
      <c r="T3979" s="8">
        <f t="shared" si="314"/>
        <v>42573.788564814815</v>
      </c>
      <c r="U3979">
        <f t="shared" si="310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8">
        <f t="shared" si="313"/>
        <v>41975.642974537041</v>
      </c>
      <c r="T3980" s="8">
        <f t="shared" si="314"/>
        <v>42035.642974537041</v>
      </c>
      <c r="U3980">
        <f t="shared" si="310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8">
        <f t="shared" si="313"/>
        <v>42069.903437500005</v>
      </c>
      <c r="T3981" s="8">
        <f t="shared" si="314"/>
        <v>42092.833333333328</v>
      </c>
      <c r="U3981">
        <f t="shared" si="310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8">
        <f t="shared" si="313"/>
        <v>41795.598923611113</v>
      </c>
      <c r="T3982" s="8">
        <f t="shared" si="314"/>
        <v>41825.598923611113</v>
      </c>
      <c r="U3982">
        <f t="shared" si="310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8">
        <f t="shared" si="313"/>
        <v>42508.179965277777</v>
      </c>
      <c r="T3983" s="8">
        <f t="shared" si="314"/>
        <v>42568.179965277777</v>
      </c>
      <c r="U3983">
        <f t="shared" si="310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8">
        <f t="shared" si="313"/>
        <v>42132.809953703705</v>
      </c>
      <c r="T3984" s="8">
        <f t="shared" si="314"/>
        <v>42192.809953703705</v>
      </c>
      <c r="U3984">
        <f t="shared" si="310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8">
        <f t="shared" si="313"/>
        <v>41747.86986111111</v>
      </c>
      <c r="T3985" s="8">
        <f t="shared" si="314"/>
        <v>41779.290972222225</v>
      </c>
      <c r="U3985">
        <f t="shared" si="310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8">
        <f t="shared" si="313"/>
        <v>41920.963472222218</v>
      </c>
      <c r="T3986" s="8">
        <f t="shared" si="314"/>
        <v>41951</v>
      </c>
      <c r="U3986">
        <f t="shared" si="310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8">
        <f t="shared" si="313"/>
        <v>42399.707407407404</v>
      </c>
      <c r="T3987" s="8">
        <f t="shared" si="314"/>
        <v>42420.878472222219</v>
      </c>
      <c r="U3987">
        <f t="shared" si="310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8">
        <f t="shared" si="313"/>
        <v>42467.548541666663</v>
      </c>
      <c r="T3988" s="8">
        <f t="shared" si="314"/>
        <v>42496.544444444444</v>
      </c>
      <c r="U3988">
        <f t="shared" si="310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8">
        <f t="shared" si="313"/>
        <v>41765.92465277778</v>
      </c>
      <c r="T3989" s="8">
        <f t="shared" si="314"/>
        <v>41775.92465277778</v>
      </c>
      <c r="U3989">
        <f t="shared" si="310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8">
        <f t="shared" si="313"/>
        <v>42230.08116898148</v>
      </c>
      <c r="T3990" s="8">
        <f t="shared" si="314"/>
        <v>42245.08116898148</v>
      </c>
      <c r="U3990">
        <f t="shared" si="310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8">
        <f t="shared" si="313"/>
        <v>42286.749780092592</v>
      </c>
      <c r="T3991" s="8">
        <f t="shared" si="314"/>
        <v>42316.791446759264</v>
      </c>
      <c r="U3991">
        <f t="shared" si="310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8">
        <f t="shared" si="313"/>
        <v>42401.672372685185</v>
      </c>
      <c r="T3992" s="8">
        <f t="shared" si="314"/>
        <v>42431.672372685185</v>
      </c>
      <c r="U3992">
        <f t="shared" si="310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8">
        <f t="shared" si="313"/>
        <v>42125.644467592589</v>
      </c>
      <c r="T3993" s="8">
        <f t="shared" si="314"/>
        <v>42155.644467592589</v>
      </c>
      <c r="U3993">
        <f t="shared" si="310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8">
        <f t="shared" si="313"/>
        <v>42289.94049768518</v>
      </c>
      <c r="T3994" s="8">
        <f t="shared" si="314"/>
        <v>42349.982164351852</v>
      </c>
      <c r="U3994">
        <f t="shared" si="310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8">
        <f t="shared" si="313"/>
        <v>42107.864722222221</v>
      </c>
      <c r="T3995" s="8">
        <f t="shared" si="314"/>
        <v>42137.864722222221</v>
      </c>
      <c r="U3995">
        <f t="shared" si="310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8">
        <f t="shared" si="313"/>
        <v>41809.389930555553</v>
      </c>
      <c r="T3996" s="8">
        <f t="shared" si="314"/>
        <v>41839.389930555553</v>
      </c>
      <c r="U3996">
        <f t="shared" si="310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8">
        <f t="shared" si="313"/>
        <v>42019.683761574073</v>
      </c>
      <c r="T3997" s="8">
        <f t="shared" si="314"/>
        <v>42049.477083333331</v>
      </c>
      <c r="U3997">
        <f t="shared" si="310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8">
        <f t="shared" si="313"/>
        <v>41950.26694444444</v>
      </c>
      <c r="T3998" s="8">
        <f t="shared" si="314"/>
        <v>41963.669444444444</v>
      </c>
      <c r="U3998">
        <f t="shared" si="310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8">
        <f t="shared" si="313"/>
        <v>42069.391446759255</v>
      </c>
      <c r="T3999" s="8">
        <f t="shared" si="314"/>
        <v>42099.349780092598</v>
      </c>
      <c r="U3999">
        <f t="shared" si="310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8">
        <f t="shared" si="313"/>
        <v>42061.963263888887</v>
      </c>
      <c r="T4000" s="8">
        <f t="shared" si="314"/>
        <v>42091.921597222223</v>
      </c>
      <c r="U4000">
        <f t="shared" si="310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8">
        <f t="shared" si="313"/>
        <v>41842.828680555554</v>
      </c>
      <c r="T4001" s="8">
        <f t="shared" si="314"/>
        <v>41882.827650462961</v>
      </c>
      <c r="U4001">
        <f t="shared" si="310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8">
        <f t="shared" si="313"/>
        <v>42437.64534722222</v>
      </c>
      <c r="T4002" s="8">
        <f t="shared" si="314"/>
        <v>42497.603680555556</v>
      </c>
      <c r="U4002">
        <f t="shared" si="310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8">
        <f t="shared" si="313"/>
        <v>42775.964212962965</v>
      </c>
      <c r="T4003" s="8">
        <f t="shared" si="314"/>
        <v>42795.791666666672</v>
      </c>
      <c r="U4003">
        <f t="shared" si="310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8">
        <f t="shared" si="313"/>
        <v>41879.043530092589</v>
      </c>
      <c r="T4004" s="8">
        <f t="shared" si="314"/>
        <v>41909.043530092589</v>
      </c>
      <c r="U4004">
        <f t="shared" si="310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8">
        <f t="shared" si="313"/>
        <v>42020.587349537032</v>
      </c>
      <c r="T4005" s="8">
        <f t="shared" si="314"/>
        <v>42050.587349537032</v>
      </c>
      <c r="U4005">
        <f t="shared" si="310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8">
        <f t="shared" si="313"/>
        <v>41890.16269675926</v>
      </c>
      <c r="T4006" s="8">
        <f t="shared" si="314"/>
        <v>41920.16269675926</v>
      </c>
      <c r="U4006">
        <f t="shared" si="310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8">
        <f t="shared" si="313"/>
        <v>41872.807696759257</v>
      </c>
      <c r="T4007" s="8">
        <f t="shared" si="314"/>
        <v>41932.807696759257</v>
      </c>
      <c r="U4007">
        <f t="shared" si="310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8">
        <f t="shared" si="313"/>
        <v>42391.772997685184</v>
      </c>
      <c r="T4008" s="8">
        <f t="shared" si="314"/>
        <v>42416.772997685184</v>
      </c>
      <c r="U4008">
        <f t="shared" si="310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8">
        <f t="shared" si="313"/>
        <v>41848.772928240738</v>
      </c>
      <c r="T4009" s="8">
        <f t="shared" si="314"/>
        <v>41877.686111111114</v>
      </c>
      <c r="U4009">
        <f t="shared" si="310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8">
        <f t="shared" si="313"/>
        <v>42177.964201388888</v>
      </c>
      <c r="T4010" s="8">
        <f t="shared" si="314"/>
        <v>42207.964201388888</v>
      </c>
      <c r="U4010">
        <f t="shared" si="310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8">
        <f t="shared" si="313"/>
        <v>41851.700925925928</v>
      </c>
      <c r="T4011" s="8">
        <f t="shared" si="314"/>
        <v>41891.700925925928</v>
      </c>
      <c r="U4011">
        <f t="shared" si="310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8">
        <f t="shared" si="313"/>
        <v>41921.770439814813</v>
      </c>
      <c r="T4012" s="8">
        <f t="shared" si="314"/>
        <v>41938.770439814813</v>
      </c>
      <c r="U4012">
        <f t="shared" si="310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8">
        <f t="shared" si="313"/>
        <v>42002.54488425926</v>
      </c>
      <c r="T4013" s="8">
        <f t="shared" si="314"/>
        <v>42032.54488425926</v>
      </c>
      <c r="U4013">
        <f t="shared" ref="U4013:U4076" si="315">YEAR(S4013)</f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8">
        <f t="shared" si="313"/>
        <v>42096.544548611113</v>
      </c>
      <c r="T4014" s="8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8">
        <f t="shared" si="313"/>
        <v>42021.301192129627</v>
      </c>
      <c r="T4015" s="8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8">
        <f t="shared" si="313"/>
        <v>42419.246168981481</v>
      </c>
      <c r="T4016" s="8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8">
        <f t="shared" si="313"/>
        <v>42174.780821759254</v>
      </c>
      <c r="T4017" s="8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8">
        <f t="shared" si="313"/>
        <v>41869.872685185182</v>
      </c>
      <c r="T4018" s="8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8">
        <f t="shared" si="313"/>
        <v>41856.672152777777</v>
      </c>
      <c r="T4019" s="8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8">
        <f t="shared" si="313"/>
        <v>42620.91097222222</v>
      </c>
      <c r="T4020" s="8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8">
        <f t="shared" si="313"/>
        <v>42417.675879629634</v>
      </c>
      <c r="T4021" s="8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8">
        <f t="shared" si="313"/>
        <v>42057.190960648149</v>
      </c>
      <c r="T4022" s="8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8">
        <f t="shared" si="313"/>
        <v>41878.911550925928</v>
      </c>
      <c r="T4023" s="8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8">
        <f t="shared" si="313"/>
        <v>41990.584108796291</v>
      </c>
      <c r="T4024" s="8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8">
        <f t="shared" si="313"/>
        <v>42408.999571759254</v>
      </c>
      <c r="T4025" s="8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8">
        <f t="shared" si="313"/>
        <v>42217.670104166667</v>
      </c>
      <c r="T4026" s="8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8">
        <f t="shared" si="313"/>
        <v>42151.237685185188</v>
      </c>
      <c r="T4027" s="8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8">
        <f t="shared" si="313"/>
        <v>42282.655543981484</v>
      </c>
      <c r="T4028" s="8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8">
        <f t="shared" si="313"/>
        <v>42768.97084490741</v>
      </c>
      <c r="T4029" s="8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8">
        <f t="shared" si="313"/>
        <v>41765.938657407409</v>
      </c>
      <c r="T4030" s="8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8">
        <f t="shared" si="313"/>
        <v>42322.025115740747</v>
      </c>
      <c r="T4031" s="8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8">
        <f t="shared" si="313"/>
        <v>42374.655081018514</v>
      </c>
      <c r="T4032" s="8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8">
        <f t="shared" si="313"/>
        <v>41941.585231481484</v>
      </c>
      <c r="T4033" s="8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ref="P4034:P4097" si="317">IFERROR(ROUND(E4034/L4034,2), 0)</f>
        <v>59</v>
      </c>
      <c r="Q4034" s="11" t="s">
        <v>8315</v>
      </c>
      <c r="R4034" t="s">
        <v>8316</v>
      </c>
      <c r="S4034" s="8">
        <f t="shared" ref="S4034:S4097" si="318">(((J4034/60)/60)/24) + DATE(1970,1,1)</f>
        <v>42293.809212962966</v>
      </c>
      <c r="T4034" s="8">
        <f t="shared" ref="T4034:T4097" si="319">(((I4034/60)/60)/24) + DATE(1970,1,1)</f>
        <v>42353.85087962963</v>
      </c>
      <c r="U4034">
        <f t="shared" si="315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7"/>
        <v>65.34</v>
      </c>
      <c r="Q4035" s="11" t="s">
        <v>8315</v>
      </c>
      <c r="R4035" t="s">
        <v>8316</v>
      </c>
      <c r="S4035" s="8">
        <f t="shared" si="318"/>
        <v>42614.268796296295</v>
      </c>
      <c r="T4035" s="8">
        <f t="shared" si="319"/>
        <v>42645.375</v>
      </c>
      <c r="U4035">
        <f t="shared" si="315"/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8">
        <f t="shared" si="318"/>
        <v>42067.947337962964</v>
      </c>
      <c r="T4036" s="8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8">
        <f t="shared" si="318"/>
        <v>41903.882951388885</v>
      </c>
      <c r="T4037" s="8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8">
        <f t="shared" si="318"/>
        <v>41804.937083333331</v>
      </c>
      <c r="T4038" s="8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8">
        <f t="shared" si="318"/>
        <v>42497.070775462969</v>
      </c>
      <c r="T4039" s="8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8">
        <f t="shared" si="318"/>
        <v>41869.798726851855</v>
      </c>
      <c r="T4040" s="8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8">
        <f t="shared" si="318"/>
        <v>42305.670914351853</v>
      </c>
      <c r="T4041" s="8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8">
        <f t="shared" si="318"/>
        <v>42144.231527777782</v>
      </c>
      <c r="T4042" s="8">
        <f t="shared" si="319"/>
        <v>42203.125</v>
      </c>
      <c r="U4042">
        <f t="shared" si="315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8">
        <f t="shared" si="318"/>
        <v>42559.474004629628</v>
      </c>
      <c r="T4043" s="8">
        <f t="shared" si="319"/>
        <v>42619.474004629628</v>
      </c>
      <c r="U4043">
        <f t="shared" si="315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8">
        <f t="shared" si="318"/>
        <v>41995.084074074075</v>
      </c>
      <c r="T4044" s="8">
        <f t="shared" si="319"/>
        <v>42024.802777777775</v>
      </c>
      <c r="U4044">
        <f t="shared" si="315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8">
        <f t="shared" si="318"/>
        <v>41948.957465277781</v>
      </c>
      <c r="T4045" s="8">
        <f t="shared" si="319"/>
        <v>41963.957465277781</v>
      </c>
      <c r="U4045">
        <f t="shared" si="315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8">
        <f t="shared" si="318"/>
        <v>42074.219699074078</v>
      </c>
      <c r="T4046" s="8">
        <f t="shared" si="319"/>
        <v>42104.208333333328</v>
      </c>
      <c r="U4046">
        <f t="shared" si="315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8">
        <f t="shared" si="318"/>
        <v>41842.201261574075</v>
      </c>
      <c r="T4047" s="8">
        <f t="shared" si="319"/>
        <v>41872.201261574075</v>
      </c>
      <c r="U4047">
        <f t="shared" si="315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8">
        <f t="shared" si="318"/>
        <v>41904.650578703702</v>
      </c>
      <c r="T4048" s="8">
        <f t="shared" si="319"/>
        <v>41934.650578703702</v>
      </c>
      <c r="U4048">
        <f t="shared" si="315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8">
        <f t="shared" si="318"/>
        <v>41991.022488425922</v>
      </c>
      <c r="T4049" s="8">
        <f t="shared" si="319"/>
        <v>42015.041666666672</v>
      </c>
      <c r="U4049">
        <f t="shared" si="315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8">
        <f t="shared" si="318"/>
        <v>42436.509108796294</v>
      </c>
      <c r="T4050" s="8">
        <f t="shared" si="319"/>
        <v>42471.467442129629</v>
      </c>
      <c r="U4050">
        <f t="shared" si="315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8">
        <f t="shared" si="318"/>
        <v>42169.958506944444</v>
      </c>
      <c r="T4051" s="8">
        <f t="shared" si="319"/>
        <v>42199.958506944444</v>
      </c>
      <c r="U4051">
        <f t="shared" si="315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8">
        <f t="shared" si="318"/>
        <v>41905.636469907404</v>
      </c>
      <c r="T4052" s="8">
        <f t="shared" si="319"/>
        <v>41935.636469907404</v>
      </c>
      <c r="U4052">
        <f t="shared" si="315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8">
        <f t="shared" si="318"/>
        <v>41761.810150462967</v>
      </c>
      <c r="T4053" s="8">
        <f t="shared" si="319"/>
        <v>41768.286805555559</v>
      </c>
      <c r="U4053">
        <f t="shared" si="315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8">
        <f t="shared" si="318"/>
        <v>41865.878657407404</v>
      </c>
      <c r="T4054" s="8">
        <f t="shared" si="319"/>
        <v>41925.878657407404</v>
      </c>
      <c r="U4054">
        <f t="shared" si="315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8">
        <f t="shared" si="318"/>
        <v>41928.690138888887</v>
      </c>
      <c r="T4055" s="8">
        <f t="shared" si="319"/>
        <v>41958.833333333328</v>
      </c>
      <c r="U4055">
        <f t="shared" si="315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8">
        <f t="shared" si="318"/>
        <v>42613.841261574074</v>
      </c>
      <c r="T4056" s="8">
        <f t="shared" si="319"/>
        <v>42644.166666666672</v>
      </c>
      <c r="U4056">
        <f t="shared" si="315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8">
        <f t="shared" si="318"/>
        <v>41779.648506944446</v>
      </c>
      <c r="T4057" s="8">
        <f t="shared" si="319"/>
        <v>41809.648506944446</v>
      </c>
      <c r="U4057">
        <f t="shared" si="315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8">
        <f t="shared" si="318"/>
        <v>42534.933321759265</v>
      </c>
      <c r="T4058" s="8">
        <f t="shared" si="319"/>
        <v>42554.832638888889</v>
      </c>
      <c r="U4058">
        <f t="shared" si="315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8">
        <f t="shared" si="318"/>
        <v>42310.968518518523</v>
      </c>
      <c r="T4059" s="8">
        <f t="shared" si="319"/>
        <v>42333.958333333328</v>
      </c>
      <c r="U4059">
        <f t="shared" si="315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8">
        <f t="shared" si="318"/>
        <v>42446.060694444444</v>
      </c>
      <c r="T4060" s="8">
        <f t="shared" si="319"/>
        <v>42461.165972222225</v>
      </c>
      <c r="U4060">
        <f t="shared" si="315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8">
        <f t="shared" si="318"/>
        <v>41866.640648148146</v>
      </c>
      <c r="T4061" s="8">
        <f t="shared" si="319"/>
        <v>41898.125</v>
      </c>
      <c r="U4061">
        <f t="shared" si="315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8">
        <f t="shared" si="318"/>
        <v>41779.695092592592</v>
      </c>
      <c r="T4062" s="8">
        <f t="shared" si="319"/>
        <v>41813.666666666664</v>
      </c>
      <c r="U4062">
        <f t="shared" si="315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8">
        <f t="shared" si="318"/>
        <v>42421.141469907408</v>
      </c>
      <c r="T4063" s="8">
        <f t="shared" si="319"/>
        <v>42481.099803240737</v>
      </c>
      <c r="U4063">
        <f t="shared" si="315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8">
        <f t="shared" si="318"/>
        <v>42523.739212962959</v>
      </c>
      <c r="T4064" s="8">
        <f t="shared" si="319"/>
        <v>42553.739212962959</v>
      </c>
      <c r="U4064">
        <f t="shared" si="315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8">
        <f t="shared" si="318"/>
        <v>41787.681527777779</v>
      </c>
      <c r="T4065" s="8">
        <f t="shared" si="319"/>
        <v>41817.681527777779</v>
      </c>
      <c r="U4065">
        <f t="shared" si="315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8">
        <f t="shared" si="318"/>
        <v>42093.588263888887</v>
      </c>
      <c r="T4066" s="8">
        <f t="shared" si="319"/>
        <v>42123.588263888887</v>
      </c>
      <c r="U4066">
        <f t="shared" si="315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8">
        <f t="shared" si="318"/>
        <v>41833.951516203706</v>
      </c>
      <c r="T4067" s="8">
        <f t="shared" si="319"/>
        <v>41863.951516203706</v>
      </c>
      <c r="U4067">
        <f t="shared" si="315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8">
        <f t="shared" si="318"/>
        <v>42479.039212962962</v>
      </c>
      <c r="T4068" s="8">
        <f t="shared" si="319"/>
        <v>42509.039212962962</v>
      </c>
      <c r="U4068">
        <f t="shared" si="315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8">
        <f t="shared" si="318"/>
        <v>42235.117476851854</v>
      </c>
      <c r="T4069" s="8">
        <f t="shared" si="319"/>
        <v>42275.117476851854</v>
      </c>
      <c r="U4069">
        <f t="shared" si="315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8">
        <f t="shared" si="318"/>
        <v>42718.963599537034</v>
      </c>
      <c r="T4070" s="8">
        <f t="shared" si="319"/>
        <v>42748.961805555555</v>
      </c>
      <c r="U4070">
        <f t="shared" si="315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8">
        <f t="shared" si="318"/>
        <v>42022.661527777775</v>
      </c>
      <c r="T4071" s="8">
        <f t="shared" si="319"/>
        <v>42063.5</v>
      </c>
      <c r="U4071">
        <f t="shared" si="315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8">
        <f t="shared" si="318"/>
        <v>42031.666898148149</v>
      </c>
      <c r="T4072" s="8">
        <f t="shared" si="319"/>
        <v>42064.125</v>
      </c>
      <c r="U4072">
        <f t="shared" si="315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8">
        <f t="shared" si="318"/>
        <v>42700.804756944446</v>
      </c>
      <c r="T4073" s="8">
        <f t="shared" si="319"/>
        <v>42730.804756944446</v>
      </c>
      <c r="U4073">
        <f t="shared" si="315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8">
        <f t="shared" si="318"/>
        <v>41812.77443287037</v>
      </c>
      <c r="T4074" s="8">
        <f t="shared" si="319"/>
        <v>41872.77443287037</v>
      </c>
      <c r="U4074">
        <f t="shared" si="315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8">
        <f t="shared" si="318"/>
        <v>42078.34520833334</v>
      </c>
      <c r="T4075" s="8">
        <f t="shared" si="319"/>
        <v>42133.166666666672</v>
      </c>
      <c r="U4075">
        <f t="shared" si="315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8">
        <f t="shared" si="318"/>
        <v>42283.552951388891</v>
      </c>
      <c r="T4076" s="8">
        <f t="shared" si="319"/>
        <v>42313.594618055555</v>
      </c>
      <c r="U4076">
        <f t="shared" si="315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8">
        <f t="shared" si="318"/>
        <v>41779.045937499999</v>
      </c>
      <c r="T4077" s="8">
        <f t="shared" si="319"/>
        <v>41820.727777777778</v>
      </c>
      <c r="U4077">
        <f t="shared" ref="U4077:U4115" si="320">YEAR(S4077)</f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8">
        <f t="shared" si="318"/>
        <v>41905.795706018522</v>
      </c>
      <c r="T4078" s="8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8">
        <f t="shared" si="318"/>
        <v>42695.7105787037</v>
      </c>
      <c r="T4079" s="8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8">
        <f t="shared" si="318"/>
        <v>42732.787523148145</v>
      </c>
      <c r="T4080" s="8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8">
        <f t="shared" si="318"/>
        <v>42510.938900462963</v>
      </c>
      <c r="T4081" s="8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8">
        <f t="shared" si="318"/>
        <v>42511.698101851856</v>
      </c>
      <c r="T4082" s="8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8">
        <f t="shared" si="318"/>
        <v>42041.581307870365</v>
      </c>
      <c r="T4083" s="8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8">
        <f t="shared" si="318"/>
        <v>42307.189270833333</v>
      </c>
      <c r="T4084" s="8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8">
        <f t="shared" si="318"/>
        <v>42353.761759259258</v>
      </c>
      <c r="T4085" s="8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8">
        <f t="shared" si="318"/>
        <v>42622.436412037037</v>
      </c>
      <c r="T4086" s="8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8">
        <f t="shared" si="318"/>
        <v>42058.603877314818</v>
      </c>
      <c r="T4087" s="8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8">
        <f t="shared" si="318"/>
        <v>42304.940960648149</v>
      </c>
      <c r="T4088" s="8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8">
        <f t="shared" si="318"/>
        <v>42538.742893518516</v>
      </c>
      <c r="T4089" s="8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8">
        <f t="shared" si="318"/>
        <v>41990.612546296295</v>
      </c>
      <c r="T4090" s="8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8">
        <f t="shared" si="318"/>
        <v>42122.732499999998</v>
      </c>
      <c r="T4091" s="8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8">
        <f t="shared" si="318"/>
        <v>42209.67288194444</v>
      </c>
      <c r="T4092" s="8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8">
        <f t="shared" si="318"/>
        <v>41990.506377314814</v>
      </c>
      <c r="T4093" s="8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8">
        <f t="shared" si="318"/>
        <v>42039.194988425923</v>
      </c>
      <c r="T4094" s="8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8">
        <f t="shared" si="318"/>
        <v>42178.815891203703</v>
      </c>
      <c r="T4095" s="8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8">
        <f t="shared" si="318"/>
        <v>41890.086805555555</v>
      </c>
      <c r="T4096" s="8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8">
        <f t="shared" si="318"/>
        <v>42693.031828703708</v>
      </c>
      <c r="T4097" s="8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ref="P4098:P4115" si="322">IFERROR(ROUND(E4098/L4098,2), 0)</f>
        <v>80</v>
      </c>
      <c r="Q4098" s="11" t="s">
        <v>8315</v>
      </c>
      <c r="R4098" t="s">
        <v>8316</v>
      </c>
      <c r="S4098" s="8">
        <f t="shared" ref="S4098:S4115" si="323">(((J4098/60)/60)/24) + DATE(1970,1,1)</f>
        <v>42750.530312499999</v>
      </c>
      <c r="T4098" s="8">
        <f t="shared" ref="T4098:T4115" si="324">(((I4098/60)/60)/24) + DATE(1970,1,1)</f>
        <v>42794.368749999994</v>
      </c>
      <c r="U4098">
        <f t="shared" si="320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2"/>
        <v>0</v>
      </c>
      <c r="Q4099" s="11" t="s">
        <v>8315</v>
      </c>
      <c r="R4099" t="s">
        <v>8316</v>
      </c>
      <c r="S4099" s="8">
        <f t="shared" si="323"/>
        <v>42344.824502314819</v>
      </c>
      <c r="T4099" s="8">
        <f t="shared" si="324"/>
        <v>42400.996527777781</v>
      </c>
      <c r="U4099">
        <f t="shared" si="320"/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8">
        <f t="shared" si="323"/>
        <v>42495.722187499996</v>
      </c>
      <c r="T4100" s="8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8">
        <f t="shared" si="323"/>
        <v>42570.850381944445</v>
      </c>
      <c r="T4101" s="8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8">
        <f t="shared" si="323"/>
        <v>41927.124884259261</v>
      </c>
      <c r="T4102" s="8">
        <f t="shared" si="324"/>
        <v>41937.124884259261</v>
      </c>
      <c r="U4102">
        <f t="shared" si="320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8">
        <f t="shared" si="323"/>
        <v>42730.903726851851</v>
      </c>
      <c r="T4103" s="8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8">
        <f t="shared" si="323"/>
        <v>42475.848067129627</v>
      </c>
      <c r="T4104" s="8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8">
        <f t="shared" si="323"/>
        <v>42188.83293981482</v>
      </c>
      <c r="T4105" s="8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8">
        <f t="shared" si="323"/>
        <v>42640.278171296297</v>
      </c>
      <c r="T4106" s="8">
        <f t="shared" si="324"/>
        <v>42670.278171296297</v>
      </c>
      <c r="U4106">
        <f t="shared" si="320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8">
        <f t="shared" si="323"/>
        <v>42697.010520833333</v>
      </c>
      <c r="T4107" s="8">
        <f t="shared" si="324"/>
        <v>42730.010520833333</v>
      </c>
      <c r="U4107">
        <f t="shared" si="320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8">
        <f t="shared" si="323"/>
        <v>42053.049375000002</v>
      </c>
      <c r="T4108" s="8">
        <f t="shared" si="324"/>
        <v>42096.041666666672</v>
      </c>
      <c r="U4108">
        <f t="shared" si="320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8">
        <f t="shared" si="323"/>
        <v>41883.916678240741</v>
      </c>
      <c r="T4109" s="8">
        <f t="shared" si="324"/>
        <v>41906.916678240741</v>
      </c>
      <c r="U4109">
        <f t="shared" si="320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8">
        <f t="shared" si="323"/>
        <v>42767.031678240746</v>
      </c>
      <c r="T4110" s="8">
        <f t="shared" si="324"/>
        <v>42797.208333333328</v>
      </c>
      <c r="U4110">
        <f t="shared" si="320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8">
        <f t="shared" si="323"/>
        <v>42307.539398148147</v>
      </c>
      <c r="T4111" s="8">
        <f t="shared" si="324"/>
        <v>42337.581064814818</v>
      </c>
      <c r="U4111">
        <f t="shared" si="320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8">
        <f t="shared" si="323"/>
        <v>42512.626747685179</v>
      </c>
      <c r="T4112" s="8">
        <f t="shared" si="324"/>
        <v>42572.626747685179</v>
      </c>
      <c r="U4112">
        <f t="shared" si="320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8">
        <f t="shared" si="323"/>
        <v>42029.135879629626</v>
      </c>
      <c r="T4113" s="8">
        <f t="shared" si="324"/>
        <v>42059.135879629626</v>
      </c>
      <c r="U4113">
        <f t="shared" si="320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8">
        <f t="shared" si="323"/>
        <v>42400.946597222224</v>
      </c>
      <c r="T4114" s="8">
        <f t="shared" si="324"/>
        <v>42428</v>
      </c>
      <c r="U4114">
        <f t="shared" si="320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8">
        <f t="shared" si="323"/>
        <v>42358.573182870372</v>
      </c>
      <c r="T4115" s="8">
        <f t="shared" si="324"/>
        <v>42377.273611111115</v>
      </c>
      <c r="U4115">
        <f t="shared" si="320"/>
        <v>2015</v>
      </c>
    </row>
  </sheetData>
  <autoFilter ref="A1:T4115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S1">
    <cfRule type="colorScale" priority="3">
      <colorScale>
        <cfvo type="min"/>
        <cfvo type="percentile" val="90"/>
        <color rgb="FFFFCCCC"/>
        <color theme="4" tint="0.59999389629810485"/>
      </colorScale>
    </cfRule>
  </conditionalFormatting>
  <conditionalFormatting sqref="T1">
    <cfRule type="colorScale" priority="2">
      <colorScale>
        <cfvo type="min"/>
        <cfvo type="percentile" val="90"/>
        <color rgb="FFFFCCCC"/>
        <color theme="4" tint="0.59999389629810485"/>
      </colorScale>
    </cfRule>
  </conditionalFormatting>
  <conditionalFormatting sqref="U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480D-6AC9-44B0-8515-9265A09A0897}">
  <dimension ref="A1:M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8.85546875" customWidth="1"/>
    <col min="3" max="3" width="18.7109375" customWidth="1"/>
    <col min="6" max="6" width="28.42578125" bestFit="1" customWidth="1"/>
    <col min="7" max="7" width="15.140625" customWidth="1"/>
    <col min="8" max="8" width="12.42578125" customWidth="1"/>
    <col min="11" max="11" width="28.42578125" bestFit="1" customWidth="1"/>
    <col min="12" max="12" width="16.42578125" customWidth="1"/>
    <col min="13" max="13" width="17.5703125" customWidth="1"/>
  </cols>
  <sheetData>
    <row r="1" spans="1:13" x14ac:dyDescent="0.25">
      <c r="A1" t="s">
        <v>8395</v>
      </c>
      <c r="B1" t="s">
        <v>8389</v>
      </c>
      <c r="C1" t="s">
        <v>8390</v>
      </c>
    </row>
    <row r="2" spans="1:13" x14ac:dyDescent="0.25">
      <c r="A2" t="s">
        <v>8391</v>
      </c>
      <c r="B2" s="16">
        <v>5048.8786407766993</v>
      </c>
      <c r="C2" s="16">
        <v>10554.212</v>
      </c>
      <c r="G2" s="16"/>
      <c r="H2" s="16"/>
      <c r="L2" s="16"/>
      <c r="M2" s="16"/>
    </row>
    <row r="3" spans="1:13" x14ac:dyDescent="0.25">
      <c r="A3" t="s">
        <v>8392</v>
      </c>
      <c r="B3" s="16">
        <v>3000</v>
      </c>
      <c r="C3" s="16">
        <v>5000</v>
      </c>
      <c r="G3" s="16"/>
      <c r="H3" s="16"/>
      <c r="L3" s="16"/>
      <c r="M3" s="16"/>
    </row>
    <row r="4" spans="1:13" x14ac:dyDescent="0.25">
      <c r="A4" t="s">
        <v>8396</v>
      </c>
      <c r="B4" s="16">
        <v>7748.7537726373303</v>
      </c>
      <c r="C4" s="16">
        <v>21967.731061515115</v>
      </c>
      <c r="G4" s="16"/>
      <c r="H4" s="16"/>
      <c r="L4" s="16"/>
      <c r="M4" s="16"/>
    </row>
    <row r="5" spans="1:13" x14ac:dyDescent="0.25">
      <c r="A5" t="s">
        <v>8397</v>
      </c>
      <c r="B5" s="16">
        <v>5000</v>
      </c>
      <c r="C5" s="16">
        <v>10000</v>
      </c>
      <c r="G5" s="16"/>
      <c r="H5" s="16"/>
      <c r="L5" s="16"/>
      <c r="M5" s="16"/>
    </row>
    <row r="6" spans="1:13" x14ac:dyDescent="0.25">
      <c r="A6" t="s">
        <v>8398</v>
      </c>
      <c r="B6" s="16">
        <v>1500</v>
      </c>
      <c r="C6" s="16">
        <v>2000</v>
      </c>
      <c r="G6" s="16"/>
      <c r="H6" s="16"/>
      <c r="L6" s="16"/>
      <c r="M6" s="16"/>
    </row>
    <row r="7" spans="1:13" x14ac:dyDescent="0.25">
      <c r="A7" t="s">
        <v>8399</v>
      </c>
      <c r="B7" s="16">
        <v>3500</v>
      </c>
      <c r="C7" s="16">
        <v>8000</v>
      </c>
      <c r="G7" s="16"/>
      <c r="H7" s="16"/>
      <c r="L7" s="16"/>
      <c r="M7" s="16"/>
    </row>
    <row r="8" spans="1:13" x14ac:dyDescent="0.25">
      <c r="B8" s="16"/>
      <c r="C8" s="16"/>
      <c r="G8" s="16"/>
      <c r="H8" s="16"/>
      <c r="L8" s="16"/>
      <c r="M8" s="16"/>
    </row>
    <row r="9" spans="1:13" x14ac:dyDescent="0.25">
      <c r="A9" t="s">
        <v>8394</v>
      </c>
      <c r="B9" s="16">
        <v>5601.5458009708727</v>
      </c>
      <c r="C9" s="16">
        <v>558.65484000000004</v>
      </c>
      <c r="G9" s="16"/>
      <c r="H9" s="16"/>
      <c r="L9" s="16"/>
      <c r="M9" s="16"/>
    </row>
    <row r="10" spans="1:13" x14ac:dyDescent="0.25">
      <c r="A10" t="s">
        <v>8393</v>
      </c>
      <c r="B10" s="16">
        <v>3167.5</v>
      </c>
      <c r="C10" s="16">
        <v>103</v>
      </c>
      <c r="G10" s="16"/>
      <c r="H10" s="16"/>
      <c r="L10" s="16"/>
      <c r="M10" s="16"/>
    </row>
    <row r="11" spans="1:13" x14ac:dyDescent="0.25">
      <c r="A11" t="s">
        <v>8400</v>
      </c>
      <c r="B11" s="16">
        <v>8334.5731699164608</v>
      </c>
      <c r="C11" s="16">
        <v>1330.5230280400915</v>
      </c>
      <c r="G11" s="16"/>
      <c r="H11" s="16"/>
      <c r="L11" s="16"/>
      <c r="M11" s="16"/>
    </row>
    <row r="12" spans="1:13" x14ac:dyDescent="0.25">
      <c r="A12" t="s">
        <v>8401</v>
      </c>
      <c r="B12" s="16">
        <v>5699</v>
      </c>
      <c r="C12" s="16">
        <v>501</v>
      </c>
      <c r="G12" s="16"/>
      <c r="H12" s="16"/>
      <c r="L12" s="16"/>
      <c r="M12" s="16"/>
    </row>
    <row r="13" spans="1:13" x14ac:dyDescent="0.25">
      <c r="A13" t="s">
        <v>8402</v>
      </c>
      <c r="B13" s="16">
        <v>1716.5074999999999</v>
      </c>
      <c r="C13" s="16">
        <v>9.25</v>
      </c>
      <c r="G13" s="16"/>
      <c r="H13" s="16"/>
      <c r="L13" s="16"/>
      <c r="M13" s="16"/>
    </row>
    <row r="14" spans="1:13" x14ac:dyDescent="0.25">
      <c r="A14" t="s">
        <v>8403</v>
      </c>
      <c r="B14" s="16">
        <v>3982.4925000000003</v>
      </c>
      <c r="C14" s="16">
        <v>491.75</v>
      </c>
      <c r="G14" s="16"/>
      <c r="H14" s="16"/>
      <c r="L14" s="16"/>
      <c r="M14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5CE7D-6FA0-4D75-BC8F-D02DAE07BF08}">
  <dimension ref="A1:F6"/>
  <sheetViews>
    <sheetView topLeftCell="A4" workbookViewId="0">
      <selection activeCell="B6" sqref="B6"/>
    </sheetView>
  </sheetViews>
  <sheetFormatPr defaultRowHeight="15" x14ac:dyDescent="0.25"/>
  <cols>
    <col min="1" max="1" width="33.42578125" bestFit="1" customWidth="1"/>
    <col min="2" max="2" width="38.42578125" customWidth="1"/>
  </cols>
  <sheetData>
    <row r="1" spans="1:6" x14ac:dyDescent="0.25">
      <c r="A1" t="s">
        <v>8381</v>
      </c>
      <c r="B1" t="s">
        <v>8382</v>
      </c>
      <c r="C1" t="s">
        <v>8385</v>
      </c>
      <c r="D1" t="s">
        <v>8386</v>
      </c>
      <c r="E1" t="s">
        <v>8387</v>
      </c>
      <c r="F1" t="s">
        <v>8388</v>
      </c>
    </row>
    <row r="2" spans="1:6" ht="60" x14ac:dyDescent="0.25">
      <c r="A2" t="s">
        <v>8383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>
        <f>VLOOKUP(A2, Kickstarter!B:P,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>
        <f>VLOOKUP(A3, Kickstarter!B:P,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8384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1A027-52A7-4A39-9923-2D7C02EF7FF1}">
  <dimension ref="A2:F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5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A8C31-F308-4682-8EEA-EB9385B71D9B}">
  <dimension ref="A1:E7"/>
  <sheetViews>
    <sheetView workbookViewId="0">
      <selection activeCell="X50" sqref="X5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8365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18C6-825A-48EF-8EB9-CE6568A44FBD}">
  <dimension ref="A1:F18"/>
  <sheetViews>
    <sheetView workbookViewId="0">
      <selection activeCell="R39" sqref="R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8363</v>
      </c>
      <c r="B1" t="s">
        <v>8315</v>
      </c>
    </row>
    <row r="2" spans="1:6" x14ac:dyDescent="0.25">
      <c r="A2" s="12" t="s">
        <v>8380</v>
      </c>
      <c r="B2" t="s">
        <v>8365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5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5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5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5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5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5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5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5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5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5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5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Spencer Pope</cp:lastModifiedBy>
  <dcterms:created xsi:type="dcterms:W3CDTF">2017-04-20T15:17:24Z</dcterms:created>
  <dcterms:modified xsi:type="dcterms:W3CDTF">2022-03-19T20:27:24Z</dcterms:modified>
</cp:coreProperties>
</file>