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5160" yWindow="900" windowWidth="20115" windowHeight="8010" activeTab="1"/>
  </bookViews>
  <sheets>
    <sheet name="subs" sheetId="1" r:id="rId1"/>
    <sheet name="data" sheetId="3" r:id="rId2"/>
    <sheet name="s2cfg" sheetId="2" r:id="rId3"/>
  </sheets>
  <calcPr calcId="145621" calcOnSave="0"/>
</workbook>
</file>

<file path=xl/calcChain.xml><?xml version="1.0" encoding="utf-8"?>
<calcChain xmlns="http://schemas.openxmlformats.org/spreadsheetml/2006/main">
  <c r="G2" i="2" l="1"/>
  <c r="G3" i="2"/>
  <c r="G4" i="2"/>
  <c r="G1" i="2"/>
  <c r="E2" i="2"/>
  <c r="E3" i="2"/>
  <c r="E4" i="2"/>
  <c r="E1" i="2" l="1"/>
  <c r="I1" i="2"/>
  <c r="I4" i="2"/>
  <c r="I2" i="2"/>
  <c r="K3" i="2"/>
  <c r="I3" i="2"/>
  <c r="B4" i="1"/>
  <c r="K4" i="2"/>
  <c r="K1" i="2"/>
  <c r="K2" i="2"/>
  <c r="D3" i="1"/>
  <c r="D5" i="1"/>
  <c r="D2" i="1"/>
  <c r="C5" i="1"/>
  <c r="C3" i="1"/>
  <c r="D4" i="1"/>
  <c r="C4" i="1"/>
  <c r="C2" i="1"/>
  <c r="A8" i="3"/>
  <c r="D11" i="3"/>
  <c r="A9" i="3"/>
  <c r="D7" i="3"/>
  <c r="C18" i="3"/>
  <c r="A4" i="3"/>
  <c r="E15" i="3"/>
  <c r="A14" i="3"/>
  <c r="B15" i="3"/>
  <c r="E13" i="3"/>
  <c r="D9" i="3"/>
  <c r="C4" i="3"/>
  <c r="P2" i="3"/>
  <c r="Q2" i="3"/>
  <c r="S14" i="3"/>
  <c r="S20" i="3"/>
  <c r="Q14" i="3"/>
  <c r="R20" i="3"/>
  <c r="Q17" i="3"/>
  <c r="P14" i="3"/>
  <c r="T10" i="3"/>
  <c r="S7" i="3"/>
  <c r="R4" i="3"/>
  <c r="R15" i="3"/>
  <c r="R7" i="3"/>
  <c r="Q4" i="3"/>
  <c r="P20" i="3"/>
  <c r="T16" i="3"/>
  <c r="S13" i="3"/>
  <c r="R10" i="3"/>
  <c r="Q7" i="3"/>
  <c r="P4" i="3"/>
  <c r="Q16" i="3"/>
  <c r="T19" i="3"/>
  <c r="R13" i="3"/>
  <c r="S8" i="3"/>
  <c r="R5" i="3"/>
  <c r="S2" i="3"/>
  <c r="P21" i="3"/>
  <c r="P13" i="3"/>
  <c r="P19" i="3"/>
  <c r="S12" i="3"/>
  <c r="S19" i="3"/>
  <c r="R16" i="3"/>
  <c r="Q13" i="3"/>
  <c r="P10" i="3"/>
  <c r="T6" i="3"/>
  <c r="S3" i="3"/>
  <c r="Q12" i="3"/>
  <c r="S6" i="3"/>
  <c r="R3" i="3"/>
  <c r="Q19" i="3"/>
  <c r="P16" i="3"/>
  <c r="T12" i="3"/>
  <c r="S9" i="3"/>
  <c r="R6" i="3"/>
  <c r="Q3" i="3"/>
  <c r="T13" i="3"/>
  <c r="Q18" i="3"/>
  <c r="T11" i="3"/>
  <c r="T7" i="3"/>
  <c r="S4" i="3"/>
  <c r="T2" i="3"/>
  <c r="S18" i="3"/>
  <c r="S10" i="3"/>
  <c r="R17" i="3"/>
  <c r="P11" i="3"/>
  <c r="T18" i="3"/>
  <c r="S15" i="3"/>
  <c r="R12" i="3"/>
  <c r="Q9" i="3"/>
  <c r="P6" i="3"/>
  <c r="Q20" i="3"/>
  <c r="T9" i="3"/>
  <c r="T5" i="3"/>
  <c r="S21" i="3"/>
  <c r="R18" i="3"/>
  <c r="Q15" i="3"/>
  <c r="P12" i="3"/>
  <c r="T8" i="3"/>
  <c r="S5" i="3"/>
  <c r="T21" i="3"/>
  <c r="R11" i="3"/>
  <c r="S16" i="3"/>
  <c r="Q10" i="3"/>
  <c r="P7" i="3"/>
  <c r="T3" i="3"/>
  <c r="R2" i="3"/>
  <c r="P17" i="3"/>
  <c r="P9" i="3"/>
  <c r="T15" i="3"/>
  <c r="Q21" i="3"/>
  <c r="P18" i="3"/>
  <c r="T14" i="3"/>
  <c r="S11" i="3"/>
  <c r="R8" i="3"/>
  <c r="Q5" i="3"/>
  <c r="T17" i="3"/>
  <c r="Q8" i="3"/>
  <c r="P5" i="3"/>
  <c r="T20" i="3"/>
  <c r="S17" i="3"/>
  <c r="R14" i="3"/>
  <c r="Q11" i="3"/>
  <c r="P8" i="3"/>
  <c r="T4" i="3"/>
  <c r="R19" i="3"/>
  <c r="R21" i="3"/>
  <c r="P15" i="3"/>
  <c r="R9" i="3"/>
  <c r="Q6" i="3"/>
  <c r="P3" i="3"/>
  <c r="G2" i="3"/>
  <c r="I14" i="3"/>
  <c r="G4" i="3"/>
  <c r="H20" i="3"/>
  <c r="G17" i="3"/>
  <c r="F14" i="3"/>
  <c r="J10" i="3"/>
  <c r="I7" i="3"/>
  <c r="H4" i="3"/>
  <c r="G16" i="3"/>
  <c r="J5" i="3"/>
  <c r="G19" i="3"/>
  <c r="F16" i="3"/>
  <c r="J12" i="3"/>
  <c r="I9" i="3"/>
  <c r="H6" i="3"/>
  <c r="G3" i="3"/>
  <c r="J13" i="3"/>
  <c r="F5" i="3"/>
  <c r="G18" i="3"/>
  <c r="F15" i="3"/>
  <c r="J11" i="3"/>
  <c r="I8" i="3"/>
  <c r="H5" i="3"/>
  <c r="F2" i="3"/>
  <c r="J2" i="3"/>
  <c r="J21" i="3"/>
  <c r="G12" i="3"/>
  <c r="I21" i="3"/>
  <c r="I19" i="3"/>
  <c r="H16" i="3"/>
  <c r="G13" i="3"/>
  <c r="F10" i="3"/>
  <c r="J6" i="3"/>
  <c r="I3" i="3"/>
  <c r="F13" i="3"/>
  <c r="H3" i="3"/>
  <c r="H18" i="3"/>
  <c r="G15" i="3"/>
  <c r="F12" i="3"/>
  <c r="J8" i="3"/>
  <c r="I5" i="3"/>
  <c r="G20" i="3"/>
  <c r="H11" i="3"/>
  <c r="H21" i="3"/>
  <c r="H17" i="3"/>
  <c r="G14" i="3"/>
  <c r="F11" i="3"/>
  <c r="J7" i="3"/>
  <c r="I4" i="3"/>
  <c r="I2" i="3"/>
  <c r="H19" i="3"/>
  <c r="J9" i="3"/>
  <c r="I20" i="3"/>
  <c r="J18" i="3"/>
  <c r="I15" i="3"/>
  <c r="H12" i="3"/>
  <c r="G9" i="3"/>
  <c r="F6" i="3"/>
  <c r="F21" i="3"/>
  <c r="I10" i="3"/>
  <c r="J20" i="3"/>
  <c r="I17" i="3"/>
  <c r="H14" i="3"/>
  <c r="G11" i="3"/>
  <c r="F8" i="3"/>
  <c r="J4" i="3"/>
  <c r="I18" i="3"/>
  <c r="F9" i="3"/>
  <c r="J19" i="3"/>
  <c r="I16" i="3"/>
  <c r="H13" i="3"/>
  <c r="G10" i="3"/>
  <c r="F7" i="3"/>
  <c r="J3" i="3"/>
  <c r="H2" i="3"/>
  <c r="F17" i="3"/>
  <c r="H7" i="3"/>
  <c r="G21" i="3"/>
  <c r="F18" i="3"/>
  <c r="J14" i="3"/>
  <c r="I11" i="3"/>
  <c r="H8" i="3"/>
  <c r="G5" i="3"/>
  <c r="J17" i="3"/>
  <c r="G8" i="3"/>
  <c r="F20" i="3"/>
  <c r="J16" i="3"/>
  <c r="I13" i="3"/>
  <c r="H10" i="3"/>
  <c r="G7" i="3"/>
  <c r="F4" i="3"/>
  <c r="H15" i="3"/>
  <c r="I6" i="3"/>
  <c r="F19" i="3"/>
  <c r="J15" i="3"/>
  <c r="I12" i="3"/>
  <c r="H9" i="3"/>
  <c r="G6" i="3"/>
  <c r="F3" i="3"/>
  <c r="K2" i="3"/>
  <c r="L2" i="3"/>
  <c r="M15" i="3"/>
  <c r="K9" i="3"/>
  <c r="N21" i="3"/>
  <c r="L15" i="3"/>
  <c r="M20" i="3"/>
  <c r="L17" i="3"/>
  <c r="K14" i="3"/>
  <c r="O10" i="3"/>
  <c r="N7" i="3"/>
  <c r="M4" i="3"/>
  <c r="N9" i="3"/>
  <c r="M6" i="3"/>
  <c r="L3" i="3"/>
  <c r="O17" i="3"/>
  <c r="M11" i="3"/>
  <c r="K5" i="3"/>
  <c r="N17" i="3"/>
  <c r="M21" i="3"/>
  <c r="L18" i="3"/>
  <c r="K15" i="3"/>
  <c r="O11" i="3"/>
  <c r="N8" i="3"/>
  <c r="M5" i="3"/>
  <c r="O2" i="3"/>
  <c r="K21" i="3"/>
  <c r="O13" i="3"/>
  <c r="M7" i="3"/>
  <c r="K20" i="3"/>
  <c r="N13" i="3"/>
  <c r="N19" i="3"/>
  <c r="M16" i="3"/>
  <c r="L13" i="3"/>
  <c r="K10" i="3"/>
  <c r="O6" i="3"/>
  <c r="N3" i="3"/>
  <c r="O8" i="3"/>
  <c r="N5" i="3"/>
  <c r="O21" i="3"/>
  <c r="L16" i="3"/>
  <c r="O9" i="3"/>
  <c r="M3" i="3"/>
  <c r="K16" i="3"/>
  <c r="N20" i="3"/>
  <c r="M17" i="3"/>
  <c r="L14" i="3"/>
  <c r="K11" i="3"/>
  <c r="O7" i="3"/>
  <c r="N4" i="3"/>
  <c r="N2" i="3"/>
  <c r="M19" i="3"/>
  <c r="L12" i="3"/>
  <c r="O5" i="3"/>
  <c r="M18" i="3"/>
  <c r="K12" i="3"/>
  <c r="O18" i="3"/>
  <c r="N15" i="3"/>
  <c r="M12" i="3"/>
  <c r="L9" i="3"/>
  <c r="K6" i="3"/>
  <c r="L11" i="3"/>
  <c r="K8" i="3"/>
  <c r="O4" i="3"/>
  <c r="L20" i="3"/>
  <c r="N14" i="3"/>
  <c r="L8" i="3"/>
  <c r="O20" i="3"/>
  <c r="M14" i="3"/>
  <c r="O19" i="3"/>
  <c r="N16" i="3"/>
  <c r="M13" i="3"/>
  <c r="L10" i="3"/>
  <c r="K7" i="3"/>
  <c r="O3" i="3"/>
  <c r="M2" i="3"/>
  <c r="K17" i="3"/>
  <c r="N10" i="3"/>
  <c r="L4" i="3"/>
  <c r="O16" i="3"/>
  <c r="L21" i="3"/>
  <c r="K18" i="3"/>
  <c r="O14" i="3"/>
  <c r="N11" i="3"/>
  <c r="M8" i="3"/>
  <c r="L5" i="3"/>
  <c r="M10" i="3"/>
  <c r="L7" i="3"/>
  <c r="K4" i="3"/>
  <c r="N18" i="3"/>
  <c r="K13" i="3"/>
  <c r="N6" i="3"/>
  <c r="L19" i="3"/>
  <c r="O12" i="3"/>
  <c r="K19" i="3"/>
  <c r="O15" i="3"/>
  <c r="N12" i="3"/>
  <c r="M9" i="3"/>
  <c r="L6" i="3"/>
  <c r="K3" i="3"/>
  <c r="D6" i="3"/>
  <c r="D10" i="3"/>
  <c r="A18" i="3"/>
  <c r="E4" i="3"/>
  <c r="D20" i="3"/>
  <c r="B4" i="3"/>
  <c r="A13" i="3"/>
  <c r="A17" i="3"/>
  <c r="C20" i="3"/>
  <c r="A2" i="3"/>
  <c r="A19" i="3"/>
  <c r="C21" i="3"/>
  <c r="E17" i="3"/>
  <c r="A15" i="3"/>
  <c r="B14" i="3"/>
  <c r="B5" i="3"/>
  <c r="D15" i="3"/>
  <c r="D4" i="3"/>
  <c r="C13" i="3"/>
  <c r="B10" i="3"/>
  <c r="D8" i="3"/>
  <c r="B19" i="3"/>
  <c r="A3" i="3"/>
  <c r="E12" i="3"/>
  <c r="D19" i="3"/>
  <c r="C9" i="3"/>
  <c r="A12" i="3"/>
  <c r="B21" i="3"/>
  <c r="B7" i="3"/>
  <c r="A16" i="3"/>
  <c r="A7" i="3"/>
  <c r="D16" i="3"/>
  <c r="C11" i="3"/>
  <c r="B11" i="3"/>
  <c r="D13" i="3"/>
  <c r="C15" i="3"/>
  <c r="A10" i="3"/>
  <c r="E8" i="3"/>
  <c r="C8" i="3"/>
  <c r="B2" i="3"/>
  <c r="D5" i="3"/>
  <c r="E14" i="3"/>
  <c r="E16" i="3"/>
  <c r="C16" i="3"/>
  <c r="E19" i="3"/>
  <c r="A5" i="3"/>
  <c r="D14" i="3"/>
  <c r="A6" i="3"/>
  <c r="B9" i="3"/>
  <c r="E11" i="3"/>
  <c r="E7" i="3"/>
  <c r="E9" i="3"/>
  <c r="B6" i="3"/>
  <c r="B13" i="3"/>
  <c r="C2" i="3"/>
  <c r="E21" i="3"/>
  <c r="C14" i="3"/>
  <c r="E10" i="3"/>
  <c r="B20" i="3"/>
  <c r="C6" i="3"/>
  <c r="B16" i="3"/>
  <c r="C5" i="3"/>
  <c r="A11" i="3"/>
  <c r="B8" i="3"/>
  <c r="D21" i="3"/>
  <c r="E2" i="3"/>
  <c r="B17" i="3"/>
  <c r="D12" i="3"/>
  <c r="C3" i="3"/>
  <c r="E20" i="3"/>
  <c r="D17" i="3"/>
  <c r="C17" i="3"/>
  <c r="D18" i="3"/>
  <c r="B18" i="3"/>
  <c r="A21" i="3"/>
  <c r="B3" i="3"/>
  <c r="E5" i="3"/>
  <c r="D3" i="3"/>
  <c r="A20" i="3"/>
  <c r="C10" i="3"/>
  <c r="E18" i="3"/>
  <c r="E3" i="3"/>
  <c r="C19" i="3"/>
  <c r="E6" i="3"/>
  <c r="C7" i="3"/>
  <c r="B12" i="3"/>
  <c r="D2" i="3"/>
  <c r="C12" i="3"/>
  <c r="B3" i="1"/>
  <c r="G1" i="3" l="1"/>
  <c r="B1" i="3"/>
  <c r="Q1" i="3"/>
  <c r="K1" i="3"/>
  <c r="L1" i="3"/>
  <c r="F1" i="3"/>
  <c r="P1" i="3"/>
  <c r="A1" i="3"/>
  <c r="B5" i="1"/>
  <c r="B2" i="1"/>
</calcChain>
</file>

<file path=xl/sharedStrings.xml><?xml version="1.0" encoding="utf-8"?>
<sst xmlns="http://schemas.openxmlformats.org/spreadsheetml/2006/main" count="88" uniqueCount="19">
  <si>
    <t>query</t>
  </si>
  <si>
    <t>status</t>
  </si>
  <si>
    <t>count</t>
  </si>
  <si>
    <t>start_date</t>
  </si>
  <si>
    <t>end_date</t>
  </si>
  <si>
    <t>ganalytics</t>
  </si>
  <si>
    <t>sessionsQuery1</t>
  </si>
  <si>
    <t>dimensions</t>
  </si>
  <si>
    <t>metrics</t>
  </si>
  <si>
    <t>config</t>
  </si>
  <si>
    <t>xoffset</t>
  </si>
  <si>
    <t>yoffset</t>
  </si>
  <si>
    <t>ga:sessions,ga:pageviews,ga:sessionDuration</t>
  </si>
  <si>
    <t>ga:source,ga:medium</t>
  </si>
  <si>
    <t>sessionsQuery2</t>
  </si>
  <si>
    <t>sessionsQuery3</t>
  </si>
  <si>
    <t>sessionsQuery4</t>
  </si>
  <si>
    <t>invoke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</si>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</sst>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caead787284d4f088f5d163e950a98f3">
      <tp t="s">
        <v>5</v>
        <stp/>
        <stp>ganalytics.sessionsQuery1.count</stp>
        <tr r="C2" s="1"/>
      </tp>
    </main>
    <main first="rtdsrv.caead787284d4f088f5d163e950a98f3">
      <tp t="s">
        <v>complete</v>
        <stp/>
        <stp>ganalytics.sessionsQuery4.status</stp>
        <tr r="D5" s="1"/>
      </tp>
      <tp t="s">
        <v>complete</v>
        <stp/>
        <stp>ganalytics.sessionsQuery1.status</stp>
        <tr r="D2" s="1"/>
      </tp>
      <tp t="s">
        <v>complete</v>
        <stp/>
        <stp>ganalytics.sessionsQuery3.status</stp>
        <tr r="D4" s="1"/>
      </tp>
      <tp t="s">
        <v>complete</v>
        <stp/>
        <stp>ganalytics.sessionsQuery2.status</stp>
        <tr r="D3" s="1"/>
      </tp>
      <tp t="s">
        <v>11</v>
        <stp/>
        <stp>ganalytics.sessionsQuery3.count</stp>
        <tr r="C4" s="1"/>
      </tp>
      <tp t="s">
        <v>7</v>
        <stp/>
        <stp>ganalytics.sessionsQuery2.count</stp>
        <tr r="C3" s="1"/>
      </tp>
      <tp t="s">
        <v>10</v>
        <stp/>
        <stp>ganalytics.sessionsQuery4.count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workbookViewId="0">
      <selection activeCell="C2" sqref="C2"/>
    </sheetView>
  </sheetViews>
  <sheetFormatPr defaultRowHeight="15" x14ac:dyDescent="0.25"/>
  <cols>
    <col min="1" max="1" width="18" customWidth="1"/>
    <col min="2" max="2" width="20.28515625" customWidth="1"/>
  </cols>
  <sheetData>
    <row r="1" spans="1:4" x14ac:dyDescent="0.25">
      <c r="A1" t="s">
        <v>0</v>
      </c>
      <c r="B1" t="s">
        <v>17</v>
      </c>
      <c r="C1" t="s">
        <v>2</v>
      </c>
      <c r="D1" t="s">
        <v>1</v>
      </c>
    </row>
    <row r="2" spans="1:4" x14ac:dyDescent="0.25">
      <c r="A2" t="s">
        <v>6</v>
      </c>
      <c r="B2" t="str">
        <f>_xll.s2ganalytics(A2)</f>
        <v>OK</v>
      </c>
      <c r="C2" t="str">
        <f>_xll.s2sub(s2cfg!$A$1,$A2,$C$1)</f>
        <v>5</v>
      </c>
      <c r="D2" t="str">
        <f>_xll.s2sub(s2cfg!$A$1,$A2,$D$1)</f>
        <v>complete</v>
      </c>
    </row>
    <row r="3" spans="1:4" x14ac:dyDescent="0.25">
      <c r="A3" t="s">
        <v>14</v>
      </c>
      <c r="B3" t="str">
        <f>_xll.s2ganalytics(A3)</f>
        <v>OK</v>
      </c>
      <c r="C3" t="str">
        <f>_xll.s2sub(s2cfg!$A$1,$A3,$C$1)</f>
        <v>7</v>
      </c>
      <c r="D3" t="str">
        <f>_xll.s2sub(s2cfg!$A$1,$A3,$D$1)</f>
        <v>complete</v>
      </c>
    </row>
    <row r="4" spans="1:4" x14ac:dyDescent="0.25">
      <c r="A4" t="s">
        <v>15</v>
      </c>
      <c r="B4" t="str">
        <f>_xll.s2ganalytics(A4)</f>
        <v>OK</v>
      </c>
      <c r="C4" t="str">
        <f>_xll.s2sub(s2cfg!$A$1,$A4,$C$1)</f>
        <v>11</v>
      </c>
      <c r="D4" t="str">
        <f>_xll.s2sub(s2cfg!$A$1,$A4,$D$1)</f>
        <v>complete</v>
      </c>
    </row>
    <row r="5" spans="1:4" x14ac:dyDescent="0.25">
      <c r="A5" t="s">
        <v>16</v>
      </c>
      <c r="B5" t="str">
        <f>_xll.s2ganalytics(A5)</f>
        <v>OK</v>
      </c>
      <c r="C5" t="str">
        <f>_xll.s2sub(s2cfg!$A$1,$A5,$C$1)</f>
        <v>10</v>
      </c>
      <c r="D5" t="str">
        <f>_xll.s2sub(s2cfg!$A$1,$A5,$D$1)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1"/>
  <sheetViews>
    <sheetView tabSelected="1" topLeftCell="F1" workbookViewId="0">
      <selection activeCell="K27" sqref="K27"/>
    </sheetView>
  </sheetViews>
  <sheetFormatPr defaultRowHeight="15" x14ac:dyDescent="0.25"/>
  <cols>
    <col min="1" max="1" width="22.7109375" customWidth="1"/>
    <col min="2" max="2" width="10.7109375" bestFit="1" customWidth="1"/>
    <col min="3" max="3" width="11.42578125" customWidth="1"/>
    <col min="4" max="4" width="10.85546875" customWidth="1"/>
    <col min="5" max="5" width="18.5703125" customWidth="1"/>
    <col min="6" max="6" width="17.42578125" customWidth="1"/>
    <col min="7" max="7" width="11.85546875" customWidth="1"/>
    <col min="8" max="8" width="13.140625" customWidth="1"/>
    <col min="9" max="9" width="13.5703125" customWidth="1"/>
    <col min="10" max="10" width="17.7109375" customWidth="1"/>
    <col min="11" max="11" width="16.28515625" customWidth="1"/>
    <col min="12" max="12" width="11.140625" customWidth="1"/>
    <col min="13" max="13" width="13.7109375" customWidth="1"/>
    <col min="14" max="14" width="15.7109375" customWidth="1"/>
    <col min="15" max="15" width="17" customWidth="1"/>
    <col min="16" max="16" width="22.140625" customWidth="1"/>
    <col min="17" max="17" width="12.140625" customWidth="1"/>
    <col min="18" max="18" width="14.5703125" customWidth="1"/>
    <col min="19" max="19" width="15.5703125" customWidth="1"/>
    <col min="20" max="20" width="17" customWidth="1"/>
  </cols>
  <sheetData>
    <row r="1" spans="1:20" s="2" customFormat="1" x14ac:dyDescent="0.25">
      <c r="A1" s="3" t="str">
        <f>s2cfg!I1</f>
        <v>2017-04-23</v>
      </c>
      <c r="B1" s="3" t="str">
        <f>s2cfg!K1</f>
        <v>2017-04-30</v>
      </c>
      <c r="C1" s="3"/>
      <c r="D1" s="3"/>
      <c r="E1" s="3"/>
      <c r="F1" s="5" t="str">
        <f>s2cfg!I2</f>
        <v>2017-04-16</v>
      </c>
      <c r="G1" s="5" t="str">
        <f>s2cfg!K2</f>
        <v>2017-04-23</v>
      </c>
      <c r="H1" s="5"/>
      <c r="I1" s="6"/>
      <c r="J1" s="5"/>
      <c r="K1" s="3" t="str">
        <f>s2cfg!I3</f>
        <v>2017-04-09</v>
      </c>
      <c r="L1" s="3" t="str">
        <f>s2cfg!K3</f>
        <v>2017-04-16</v>
      </c>
      <c r="M1" s="3"/>
      <c r="N1" s="3"/>
      <c r="O1" s="3"/>
      <c r="P1" s="5" t="str">
        <f>s2cfg!I4</f>
        <v>2017-04-02</v>
      </c>
      <c r="Q1" s="5" t="str">
        <f>s2cfg!K4</f>
        <v>2017-04-09</v>
      </c>
      <c r="R1" s="5"/>
      <c r="S1" s="5"/>
      <c r="T1" s="5"/>
    </row>
    <row r="2" spans="1:20" s="2" customFormat="1" x14ac:dyDescent="0.25">
      <c r="A2" s="3" t="str">
        <f>_xll.s2gacache(subs!$A$2,subs!$C$2)</f>
        <v>ga:source</v>
      </c>
      <c r="B2" s="3" t="str">
        <f>_xll.s2gacache(subs!$A$2,subs!$C$2)</f>
        <v>ga:medium</v>
      </c>
      <c r="C2" s="3" t="str">
        <f>_xll.s2gacache(subs!$A$2,subs!$C$2)</f>
        <v>ga:sessions</v>
      </c>
      <c r="D2" s="3" t="str">
        <f>_xll.s2gacache(subs!$A$2,subs!$C$2)</f>
        <v>ga:pageviews</v>
      </c>
      <c r="E2" s="3" t="str">
        <f>_xll.s2gacache(subs!$A$2,subs!$C$2)</f>
        <v>ga:sessionDuration</v>
      </c>
      <c r="F2" s="5" t="str">
        <f>_xll.s2gacache(subs!$A$3,subs!$C$3)</f>
        <v>ga:source</v>
      </c>
      <c r="G2" s="5" t="str">
        <f>_xll.s2gacache(subs!$A$3,subs!$C$3)</f>
        <v>ga:medium</v>
      </c>
      <c r="H2" s="5" t="str">
        <f>_xll.s2gacache(subs!$A$3,subs!$C$3)</f>
        <v>ga:sessions</v>
      </c>
      <c r="I2" s="5" t="str">
        <f>_xll.s2gacache(subs!$A$3,subs!$C$3)</f>
        <v>ga:pageviews</v>
      </c>
      <c r="J2" s="5" t="str">
        <f>_xll.s2gacache(subs!$A$3,subs!$C$3)</f>
        <v>ga:sessionDuration</v>
      </c>
      <c r="K2" s="3" t="str">
        <f>_xll.s2gacache(subs!$A$4,subs!$C$4)</f>
        <v>ga:source</v>
      </c>
      <c r="L2" s="3" t="str">
        <f>_xll.s2gacache(subs!$A$4,subs!$C$4)</f>
        <v>ga:medium</v>
      </c>
      <c r="M2" s="3" t="str">
        <f>_xll.s2gacache(subs!$A$4,subs!$C$4)</f>
        <v>ga:sessions</v>
      </c>
      <c r="N2" s="3" t="str">
        <f>_xll.s2gacache(subs!$A$4,subs!$C$4)</f>
        <v>ga:pageviews</v>
      </c>
      <c r="O2" s="3" t="str">
        <f>_xll.s2gacache(subs!$A$4,subs!$C$4)</f>
        <v>ga:sessionDuration</v>
      </c>
      <c r="P2" s="5" t="str">
        <f>_xll.s2gacache(subs!$A$5,subs!$C$5)</f>
        <v>ga:source</v>
      </c>
      <c r="Q2" s="5" t="str">
        <f>_xll.s2gacache(subs!$A$5,subs!$C$5)</f>
        <v>ga:medium</v>
      </c>
      <c r="R2" s="5" t="str">
        <f>_xll.s2gacache(subs!$A$5,subs!$C$5)</f>
        <v>ga:sessions</v>
      </c>
      <c r="S2" s="5" t="str">
        <f>_xll.s2gacache(subs!$A$5,subs!$C$5)</f>
        <v>ga:pageviews</v>
      </c>
      <c r="T2" s="5" t="str">
        <f>_xll.s2gacache(subs!$A$5,subs!$C$5)</f>
        <v>ga:sessionDuration</v>
      </c>
    </row>
    <row r="3" spans="1:20" x14ac:dyDescent="0.25">
      <c r="A3" s="4" t="str">
        <f>_xll.s2gacache(subs!$A$2,subs!$C$2)</f>
        <v>(direct)</v>
      </c>
      <c r="B3" s="4" t="str">
        <f>_xll.s2gacache(subs!$A$2,subs!$C$2)</f>
        <v>(none)</v>
      </c>
      <c r="C3" s="4" t="str">
        <f>_xll.s2gacache(subs!$A$2,subs!$C$2)</f>
        <v>22</v>
      </c>
      <c r="D3" s="4" t="str">
        <f>_xll.s2gacache(subs!$A$2,subs!$C$2)</f>
        <v>31</v>
      </c>
      <c r="E3" s="4" t="str">
        <f>_xll.s2gacache(subs!$A$2,subs!$C$2)</f>
        <v>3033.0</v>
      </c>
      <c r="F3" s="7" t="str">
        <f>_xll.s2gacache(subs!$A$3,subs!$C$3)</f>
        <v>(direct)</v>
      </c>
      <c r="G3" s="7" t="str">
        <f>_xll.s2gacache(subs!$A$3,subs!$C$3)</f>
        <v>(none)</v>
      </c>
      <c r="H3" s="7" t="str">
        <f>_xll.s2gacache(subs!$A$3,subs!$C$3)</f>
        <v>19</v>
      </c>
      <c r="I3" s="7" t="str">
        <f>_xll.s2gacache(subs!$A$3,subs!$C$3)</f>
        <v>26</v>
      </c>
      <c r="J3" s="7" t="str">
        <f>_xll.s2gacache(subs!$A$3,subs!$C$3)</f>
        <v>511.0</v>
      </c>
      <c r="K3" s="3" t="str">
        <f>_xll.s2gacache(subs!$A$4,subs!$C$4)</f>
        <v>(direct)</v>
      </c>
      <c r="L3" s="3" t="str">
        <f>_xll.s2gacache(subs!$A$4,subs!$C$4)</f>
        <v>(none)</v>
      </c>
      <c r="M3" s="3" t="str">
        <f>_xll.s2gacache(subs!$A$4,subs!$C$4)</f>
        <v>26</v>
      </c>
      <c r="N3" s="3" t="str">
        <f>_xll.s2gacache(subs!$A$4,subs!$C$4)</f>
        <v>34</v>
      </c>
      <c r="O3" s="3" t="str">
        <f>_xll.s2gacache(subs!$A$4,subs!$C$4)</f>
        <v>975.0</v>
      </c>
      <c r="P3" s="5" t="str">
        <f>_xll.s2gacache(subs!$A$5,subs!$C$5)</f>
        <v>(direct)</v>
      </c>
      <c r="Q3" s="5" t="str">
        <f>_xll.s2gacache(subs!$A$5,subs!$C$5)</f>
        <v>(none)</v>
      </c>
      <c r="R3" s="5" t="str">
        <f>_xll.s2gacache(subs!$A$5,subs!$C$5)</f>
        <v>49</v>
      </c>
      <c r="S3" s="5" t="str">
        <f>_xll.s2gacache(subs!$A$5,subs!$C$5)</f>
        <v>78</v>
      </c>
      <c r="T3" s="5" t="str">
        <f>_xll.s2gacache(subs!$A$5,subs!$C$5)</f>
        <v>1580.0</v>
      </c>
    </row>
    <row r="4" spans="1:20" x14ac:dyDescent="0.25">
      <c r="A4" s="4" t="str">
        <f>_xll.s2gacache(subs!$A$2,subs!$C$2)</f>
        <v>flowdock.com</v>
      </c>
      <c r="B4" s="4" t="str">
        <f>_xll.s2gacache(subs!$A$2,subs!$C$2)</f>
        <v>referral</v>
      </c>
      <c r="C4" s="4" t="str">
        <f>_xll.s2gacache(subs!$A$2,subs!$C$2)</f>
        <v>1</v>
      </c>
      <c r="D4" s="4" t="str">
        <f>_xll.s2gacache(subs!$A$2,subs!$C$2)</f>
        <v>1</v>
      </c>
      <c r="E4" s="4" t="str">
        <f>_xll.s2gacache(subs!$A$2,subs!$C$2)</f>
        <v>0.0</v>
      </c>
      <c r="F4" s="7" t="str">
        <f>_xll.s2gacache(subs!$A$3,subs!$C$3)</f>
        <v>google</v>
      </c>
      <c r="G4" s="7" t="str">
        <f>_xll.s2gacache(subs!$A$3,subs!$C$3)</f>
        <v>organic</v>
      </c>
      <c r="H4" s="7" t="str">
        <f>_xll.s2gacache(subs!$A$3,subs!$C$3)</f>
        <v>2</v>
      </c>
      <c r="I4" s="7" t="str">
        <f>_xll.s2gacache(subs!$A$3,subs!$C$3)</f>
        <v>2</v>
      </c>
      <c r="J4" s="7" t="str">
        <f>_xll.s2gacache(subs!$A$3,subs!$C$3)</f>
        <v>0.0</v>
      </c>
      <c r="K4" s="3" t="str">
        <f>_xll.s2gacache(subs!$A$4,subs!$C$4)</f>
        <v>free-fb-traffic.com</v>
      </c>
      <c r="L4" s="3" t="str">
        <f>_xll.s2gacache(subs!$A$4,subs!$C$4)</f>
        <v>referral</v>
      </c>
      <c r="M4" s="3" t="str">
        <f>_xll.s2gacache(subs!$A$4,subs!$C$4)</f>
        <v>6</v>
      </c>
      <c r="N4" s="3" t="str">
        <f>_xll.s2gacache(subs!$A$4,subs!$C$4)</f>
        <v>6</v>
      </c>
      <c r="O4" s="3" t="str">
        <f>_xll.s2gacache(subs!$A$4,subs!$C$4)</f>
        <v>0.0</v>
      </c>
      <c r="P4" s="5" t="str">
        <f>_xll.s2gacache(subs!$A$5,subs!$C$5)</f>
        <v>ecommerce-seo.org</v>
      </c>
      <c r="Q4" s="5" t="str">
        <f>_xll.s2gacache(subs!$A$5,subs!$C$5)</f>
        <v>referral</v>
      </c>
      <c r="R4" s="5" t="str">
        <f>_xll.s2gacache(subs!$A$5,subs!$C$5)</f>
        <v>4</v>
      </c>
      <c r="S4" s="5" t="str">
        <f>_xll.s2gacache(subs!$A$5,subs!$C$5)</f>
        <v>4</v>
      </c>
      <c r="T4" s="5" t="str">
        <f>_xll.s2gacache(subs!$A$5,subs!$C$5)</f>
        <v>0.0</v>
      </c>
    </row>
    <row r="5" spans="1:20" x14ac:dyDescent="0.25">
      <c r="A5" s="4" t="str">
        <f>_xll.s2gacache(subs!$A$2,subs!$C$2)</f>
        <v>google</v>
      </c>
      <c r="B5" s="4" t="str">
        <f>_xll.s2gacache(subs!$A$2,subs!$C$2)</f>
        <v>organic</v>
      </c>
      <c r="C5" s="4" t="str">
        <f>_xll.s2gacache(subs!$A$2,subs!$C$2)</f>
        <v>7</v>
      </c>
      <c r="D5" s="4" t="str">
        <f>_xll.s2gacache(subs!$A$2,subs!$C$2)</f>
        <v>10</v>
      </c>
      <c r="E5" s="4" t="str">
        <f>_xll.s2gacache(subs!$A$2,subs!$C$2)</f>
        <v>1615.0</v>
      </c>
      <c r="F5" s="7" t="str">
        <f>_xll.s2gacache(subs!$A$3,subs!$C$3)</f>
        <v>indiehackers.com</v>
      </c>
      <c r="G5" s="7" t="str">
        <f>_xll.s2gacache(subs!$A$3,subs!$C$3)</f>
        <v>referral</v>
      </c>
      <c r="H5" s="7" t="str">
        <f>_xll.s2gacache(subs!$A$3,subs!$C$3)</f>
        <v>1</v>
      </c>
      <c r="I5" s="7" t="str">
        <f>_xll.s2gacache(subs!$A$3,subs!$C$3)</f>
        <v>1</v>
      </c>
      <c r="J5" s="7" t="str">
        <f>_xll.s2gacache(subs!$A$3,subs!$C$3)</f>
        <v>0.0</v>
      </c>
      <c r="K5" s="3" t="str">
        <f>_xll.s2gacache(subs!$A$4,subs!$C$4)</f>
        <v>github.com</v>
      </c>
      <c r="L5" s="3" t="str">
        <f>_xll.s2gacache(subs!$A$4,subs!$C$4)</f>
        <v>referral</v>
      </c>
      <c r="M5" s="3" t="str">
        <f>_xll.s2gacache(subs!$A$4,subs!$C$4)</f>
        <v>1</v>
      </c>
      <c r="N5" s="3" t="str">
        <f>_xll.s2gacache(subs!$A$4,subs!$C$4)</f>
        <v>3</v>
      </c>
      <c r="O5" s="3" t="str">
        <f>_xll.s2gacache(subs!$A$4,subs!$C$4)</f>
        <v>73.0</v>
      </c>
      <c r="P5" s="5" t="str">
        <f>_xll.s2gacache(subs!$A$5,subs!$C$5)</f>
        <v>free-fb-traffic.com</v>
      </c>
      <c r="Q5" s="5" t="str">
        <f>_xll.s2gacache(subs!$A$5,subs!$C$5)</f>
        <v>referral</v>
      </c>
      <c r="R5" s="5" t="str">
        <f>_xll.s2gacache(subs!$A$5,subs!$C$5)</f>
        <v>2</v>
      </c>
      <c r="S5" s="5" t="str">
        <f>_xll.s2gacache(subs!$A$5,subs!$C$5)</f>
        <v>2</v>
      </c>
      <c r="T5" s="5" t="str">
        <f>_xll.s2gacache(subs!$A$5,subs!$C$5)</f>
        <v>0.0</v>
      </c>
    </row>
    <row r="6" spans="1:20" x14ac:dyDescent="0.25">
      <c r="A6" s="4" t="str">
        <f>_xll.s2gacache(subs!$A$2,subs!$C$2)</f>
        <v>news.ycombinator.com</v>
      </c>
      <c r="B6" s="4" t="str">
        <f>_xll.s2gacache(subs!$A$2,subs!$C$2)</f>
        <v>referral</v>
      </c>
      <c r="C6" s="4" t="str">
        <f>_xll.s2gacache(subs!$A$2,subs!$C$2)</f>
        <v>11</v>
      </c>
      <c r="D6" s="4" t="str">
        <f>_xll.s2gacache(subs!$A$2,subs!$C$2)</f>
        <v>27</v>
      </c>
      <c r="E6" s="4" t="str">
        <f>_xll.s2gacache(subs!$A$2,subs!$C$2)</f>
        <v>535.0</v>
      </c>
      <c r="F6" s="7" t="str">
        <f>_xll.s2gacache(subs!$A$3,subs!$C$3)</f>
        <v>m.facebook.com</v>
      </c>
      <c r="G6" s="7" t="str">
        <f>_xll.s2gacache(subs!$A$3,subs!$C$3)</f>
        <v>referral</v>
      </c>
      <c r="H6" s="7" t="str">
        <f>_xll.s2gacache(subs!$A$3,subs!$C$3)</f>
        <v>1</v>
      </c>
      <c r="I6" s="7" t="str">
        <f>_xll.s2gacache(subs!$A$3,subs!$C$3)</f>
        <v>1</v>
      </c>
      <c r="J6" s="7" t="str">
        <f>_xll.s2gacache(subs!$A$3,subs!$C$3)</f>
        <v>0.0</v>
      </c>
      <c r="K6" s="3" t="str">
        <f>_xll.s2gacache(subs!$A$4,subs!$C$4)</f>
        <v>google</v>
      </c>
      <c r="L6" s="3" t="str">
        <f>_xll.s2gacache(subs!$A$4,subs!$C$4)</f>
        <v>organic</v>
      </c>
      <c r="M6" s="3" t="str">
        <f>_xll.s2gacache(subs!$A$4,subs!$C$4)</f>
        <v>4</v>
      </c>
      <c r="N6" s="3" t="str">
        <f>_xll.s2gacache(subs!$A$4,subs!$C$4)</f>
        <v>13</v>
      </c>
      <c r="O6" s="3" t="str">
        <f>_xll.s2gacache(subs!$A$4,subs!$C$4)</f>
        <v>208.0</v>
      </c>
      <c r="P6" s="5" t="str">
        <f>_xll.s2gacache(subs!$A$5,subs!$C$5)</f>
        <v>github.com</v>
      </c>
      <c r="Q6" s="5" t="str">
        <f>_xll.s2gacache(subs!$A$5,subs!$C$5)</f>
        <v>referral</v>
      </c>
      <c r="R6" s="5" t="str">
        <f>_xll.s2gacache(subs!$A$5,subs!$C$5)</f>
        <v>1</v>
      </c>
      <c r="S6" s="5" t="str">
        <f>_xll.s2gacache(subs!$A$5,subs!$C$5)</f>
        <v>1</v>
      </c>
      <c r="T6" s="5" t="str">
        <f>_xll.s2gacache(subs!$A$5,subs!$C$5)</f>
        <v>0.0</v>
      </c>
    </row>
    <row r="7" spans="1:20" x14ac:dyDescent="0.25">
      <c r="A7" s="4" t="str">
        <f>_xll.s2gacache(subs!$A$2,subs!$C$2)</f>
        <v>piulatte.cz</v>
      </c>
      <c r="B7" s="4" t="str">
        <f>_xll.s2gacache(subs!$A$2,subs!$C$2)</f>
        <v>referral</v>
      </c>
      <c r="C7" s="4" t="str">
        <f>_xll.s2gacache(subs!$A$2,subs!$C$2)</f>
        <v>1</v>
      </c>
      <c r="D7" s="4" t="str">
        <f>_xll.s2gacache(subs!$A$2,subs!$C$2)</f>
        <v>1</v>
      </c>
      <c r="E7" s="4" t="str">
        <f>_xll.s2gacache(subs!$A$2,subs!$C$2)</f>
        <v>0.0</v>
      </c>
      <c r="F7" s="7" t="str">
        <f>_xll.s2gacache(subs!$A$3,subs!$C$3)</f>
        <v>news.ycombinator.com</v>
      </c>
      <c r="G7" s="7" t="str">
        <f>_xll.s2gacache(subs!$A$3,subs!$C$3)</f>
        <v>referral</v>
      </c>
      <c r="H7" s="7" t="str">
        <f>_xll.s2gacache(subs!$A$3,subs!$C$3)</f>
        <v>7</v>
      </c>
      <c r="I7" s="7" t="str">
        <f>_xll.s2gacache(subs!$A$3,subs!$C$3)</f>
        <v>12</v>
      </c>
      <c r="J7" s="7" t="str">
        <f>_xll.s2gacache(subs!$A$3,subs!$C$3)</f>
        <v>61.0</v>
      </c>
      <c r="K7" s="3" t="str">
        <f>_xll.s2gacache(subs!$A$4,subs!$C$4)</f>
        <v>hackernews</v>
      </c>
      <c r="L7" s="3" t="str">
        <f>_xll.s2gacache(subs!$A$4,subs!$C$4)</f>
        <v>social</v>
      </c>
      <c r="M7" s="3" t="str">
        <f>_xll.s2gacache(subs!$A$4,subs!$C$4)</f>
        <v>11</v>
      </c>
      <c r="N7" s="3" t="str">
        <f>_xll.s2gacache(subs!$A$4,subs!$C$4)</f>
        <v>13</v>
      </c>
      <c r="O7" s="3" t="str">
        <f>_xll.s2gacache(subs!$A$4,subs!$C$4)</f>
        <v>516.0</v>
      </c>
      <c r="P7" s="5" t="str">
        <f>_xll.s2gacache(subs!$A$5,subs!$C$5)</f>
        <v>google</v>
      </c>
      <c r="Q7" s="5" t="str">
        <f>_xll.s2gacache(subs!$A$5,subs!$C$5)</f>
        <v>organic</v>
      </c>
      <c r="R7" s="5" t="str">
        <f>_xll.s2gacache(subs!$A$5,subs!$C$5)</f>
        <v>6</v>
      </c>
      <c r="S7" s="5" t="str">
        <f>_xll.s2gacache(subs!$A$5,subs!$C$5)</f>
        <v>19</v>
      </c>
      <c r="T7" s="5" t="str">
        <f>_xll.s2gacache(subs!$A$5,subs!$C$5)</f>
        <v>412.0</v>
      </c>
    </row>
    <row r="8" spans="1:20" x14ac:dyDescent="0.25">
      <c r="A8" s="4" t="e">
        <f>_xll.s2gacache(subs!$A$2,subs!$C$2)</f>
        <v>#N/A</v>
      </c>
      <c r="B8" s="4" t="e">
        <f>_xll.s2gacache(subs!$A$2,subs!$C$2)</f>
        <v>#N/A</v>
      </c>
      <c r="C8" s="4" t="e">
        <f>_xll.s2gacache(subs!$A$2,subs!$C$2)</f>
        <v>#N/A</v>
      </c>
      <c r="D8" s="4" t="e">
        <f>_xll.s2gacache(subs!$A$2,subs!$C$2)</f>
        <v>#N/A</v>
      </c>
      <c r="E8" s="4" t="e">
        <f>_xll.s2gacache(subs!$A$2,subs!$C$2)</f>
        <v>#N/A</v>
      </c>
      <c r="F8" s="7" t="str">
        <f>_xll.s2gacache(subs!$A$3,subs!$C$3)</f>
        <v>next.36kr.com</v>
      </c>
      <c r="G8" s="7" t="str">
        <f>_xll.s2gacache(subs!$A$3,subs!$C$3)</f>
        <v>(not set)</v>
      </c>
      <c r="H8" s="7" t="str">
        <f>_xll.s2gacache(subs!$A$3,subs!$C$3)</f>
        <v>1</v>
      </c>
      <c r="I8" s="7" t="str">
        <f>_xll.s2gacache(subs!$A$3,subs!$C$3)</f>
        <v>1</v>
      </c>
      <c r="J8" s="7" t="str">
        <f>_xll.s2gacache(subs!$A$3,subs!$C$3)</f>
        <v>0.0</v>
      </c>
      <c r="K8" s="3" t="str">
        <f>_xll.s2gacache(subs!$A$4,subs!$C$4)</f>
        <v>indiehackers.com</v>
      </c>
      <c r="L8" s="3" t="str">
        <f>_xll.s2gacache(subs!$A$4,subs!$C$4)</f>
        <v>referral</v>
      </c>
      <c r="M8" s="3" t="str">
        <f>_xll.s2gacache(subs!$A$4,subs!$C$4)</f>
        <v>5</v>
      </c>
      <c r="N8" s="3" t="str">
        <f>_xll.s2gacache(subs!$A$4,subs!$C$4)</f>
        <v>5</v>
      </c>
      <c r="O8" s="3" t="str">
        <f>_xll.s2gacache(subs!$A$4,subs!$C$4)</f>
        <v>0.0</v>
      </c>
      <c r="P8" s="5" t="str">
        <f>_xll.s2gacache(subs!$A$5,subs!$C$5)</f>
        <v>indiehackers.com</v>
      </c>
      <c r="Q8" s="5" t="str">
        <f>_xll.s2gacache(subs!$A$5,subs!$C$5)</f>
        <v>referral</v>
      </c>
      <c r="R8" s="5" t="str">
        <f>_xll.s2gacache(subs!$A$5,subs!$C$5)</f>
        <v>4</v>
      </c>
      <c r="S8" s="5" t="str">
        <f>_xll.s2gacache(subs!$A$5,subs!$C$5)</f>
        <v>4</v>
      </c>
      <c r="T8" s="5" t="str">
        <f>_xll.s2gacache(subs!$A$5,subs!$C$5)</f>
        <v>0.0</v>
      </c>
    </row>
    <row r="9" spans="1:20" x14ac:dyDescent="0.25">
      <c r="A9" s="4" t="e">
        <f>_xll.s2gacache(subs!$A$2,subs!$C$2)</f>
        <v>#N/A</v>
      </c>
      <c r="B9" s="4" t="e">
        <f>_xll.s2gacache(subs!$A$2,subs!$C$2)</f>
        <v>#N/A</v>
      </c>
      <c r="C9" s="4" t="e">
        <f>_xll.s2gacache(subs!$A$2,subs!$C$2)</f>
        <v>#N/A</v>
      </c>
      <c r="D9" s="4" t="e">
        <f>_xll.s2gacache(subs!$A$2,subs!$C$2)</f>
        <v>#N/A</v>
      </c>
      <c r="E9" s="4" t="e">
        <f>_xll.s2gacache(subs!$A$2,subs!$C$2)</f>
        <v>#N/A</v>
      </c>
      <c r="F9" s="7" t="str">
        <f>_xll.s2gacache(subs!$A$3,subs!$C$3)</f>
        <v>reddit.com</v>
      </c>
      <c r="G9" s="7" t="str">
        <f>_xll.s2gacache(subs!$A$3,subs!$C$3)</f>
        <v>social</v>
      </c>
      <c r="H9" s="7" t="str">
        <f>_xll.s2gacache(subs!$A$3,subs!$C$3)</f>
        <v>26</v>
      </c>
      <c r="I9" s="7" t="str">
        <f>_xll.s2gacache(subs!$A$3,subs!$C$3)</f>
        <v>34</v>
      </c>
      <c r="J9" s="7" t="str">
        <f>_xll.s2gacache(subs!$A$3,subs!$C$3)</f>
        <v>285.0</v>
      </c>
      <c r="K9" s="3" t="str">
        <f>_xll.s2gacache(subs!$A$4,subs!$C$4)</f>
        <v>linkedin</v>
      </c>
      <c r="L9" s="3" t="str">
        <f>_xll.s2gacache(subs!$A$4,subs!$C$4)</f>
        <v>social</v>
      </c>
      <c r="M9" s="3" t="str">
        <f>_xll.s2gacache(subs!$A$4,subs!$C$4)</f>
        <v>13</v>
      </c>
      <c r="N9" s="3" t="str">
        <f>_xll.s2gacache(subs!$A$4,subs!$C$4)</f>
        <v>14</v>
      </c>
      <c r="O9" s="3" t="str">
        <f>_xll.s2gacache(subs!$A$4,subs!$C$4)</f>
        <v>24.0</v>
      </c>
      <c r="P9" s="5" t="str">
        <f>_xll.s2gacache(subs!$A$5,subs!$C$5)</f>
        <v>news.ycombinator.com</v>
      </c>
      <c r="Q9" s="5" t="str">
        <f>_xll.s2gacache(subs!$A$5,subs!$C$5)</f>
        <v>referral</v>
      </c>
      <c r="R9" s="5" t="str">
        <f>_xll.s2gacache(subs!$A$5,subs!$C$5)</f>
        <v>24</v>
      </c>
      <c r="S9" s="5" t="str">
        <f>_xll.s2gacache(subs!$A$5,subs!$C$5)</f>
        <v>48</v>
      </c>
      <c r="T9" s="5" t="str">
        <f>_xll.s2gacache(subs!$A$5,subs!$C$5)</f>
        <v>6790.0</v>
      </c>
    </row>
    <row r="10" spans="1:20" x14ac:dyDescent="0.25">
      <c r="A10" s="4" t="e">
        <f>_xll.s2gacache(subs!$A$2,subs!$C$2)</f>
        <v>#N/A</v>
      </c>
      <c r="B10" s="4" t="e">
        <f>_xll.s2gacache(subs!$A$2,subs!$C$2)</f>
        <v>#N/A</v>
      </c>
      <c r="C10" s="4" t="e">
        <f>_xll.s2gacache(subs!$A$2,subs!$C$2)</f>
        <v>#N/A</v>
      </c>
      <c r="D10" s="4" t="e">
        <f>_xll.s2gacache(subs!$A$2,subs!$C$2)</f>
        <v>#N/A</v>
      </c>
      <c r="E10" s="4" t="e">
        <f>_xll.s2gacache(subs!$A$2,subs!$C$2)</f>
        <v>#N/A</v>
      </c>
      <c r="F10" s="7" t="e">
        <f>_xll.s2gacache(subs!$A$3,subs!$C$3)</f>
        <v>#N/A</v>
      </c>
      <c r="G10" s="7" t="e">
        <f>_xll.s2gacache(subs!$A$3,subs!$C$3)</f>
        <v>#N/A</v>
      </c>
      <c r="H10" s="7" t="e">
        <f>_xll.s2gacache(subs!$A$3,subs!$C$3)</f>
        <v>#N/A</v>
      </c>
      <c r="I10" s="7" t="e">
        <f>_xll.s2gacache(subs!$A$3,subs!$C$3)</f>
        <v>#N/A</v>
      </c>
      <c r="J10" s="7" t="e">
        <f>_xll.s2gacache(subs!$A$3,subs!$C$3)</f>
        <v>#N/A</v>
      </c>
      <c r="K10" s="3" t="str">
        <f>_xll.s2gacache(subs!$A$4,subs!$C$4)</f>
        <v>m.facebook.com</v>
      </c>
      <c r="L10" s="3" t="str">
        <f>_xll.s2gacache(subs!$A$4,subs!$C$4)</f>
        <v>referral</v>
      </c>
      <c r="M10" s="3" t="str">
        <f>_xll.s2gacache(subs!$A$4,subs!$C$4)</f>
        <v>1</v>
      </c>
      <c r="N10" s="3" t="str">
        <f>_xll.s2gacache(subs!$A$4,subs!$C$4)</f>
        <v>3</v>
      </c>
      <c r="O10" s="3" t="str">
        <f>_xll.s2gacache(subs!$A$4,subs!$C$4)</f>
        <v>364.0</v>
      </c>
      <c r="P10" s="5" t="str">
        <f>_xll.s2gacache(subs!$A$5,subs!$C$5)</f>
        <v>next.36kr.com</v>
      </c>
      <c r="Q10" s="5" t="str">
        <f>_xll.s2gacache(subs!$A$5,subs!$C$5)</f>
        <v>(not set)</v>
      </c>
      <c r="R10" s="5" t="str">
        <f>_xll.s2gacache(subs!$A$5,subs!$C$5)</f>
        <v>1</v>
      </c>
      <c r="S10" s="5" t="str">
        <f>_xll.s2gacache(subs!$A$5,subs!$C$5)</f>
        <v>1</v>
      </c>
      <c r="T10" s="5" t="str">
        <f>_xll.s2gacache(subs!$A$5,subs!$C$5)</f>
        <v>0.0</v>
      </c>
    </row>
    <row r="11" spans="1:20" x14ac:dyDescent="0.25">
      <c r="A11" s="4" t="e">
        <f>_xll.s2gacache(subs!$A$2,subs!$C$2)</f>
        <v>#N/A</v>
      </c>
      <c r="B11" s="4" t="e">
        <f>_xll.s2gacache(subs!$A$2,subs!$C$2)</f>
        <v>#N/A</v>
      </c>
      <c r="C11" s="4" t="e">
        <f>_xll.s2gacache(subs!$A$2,subs!$C$2)</f>
        <v>#N/A</v>
      </c>
      <c r="D11" s="4" t="e">
        <f>_xll.s2gacache(subs!$A$2,subs!$C$2)</f>
        <v>#N/A</v>
      </c>
      <c r="E11" s="4" t="e">
        <f>_xll.s2gacache(subs!$A$2,subs!$C$2)</f>
        <v>#N/A</v>
      </c>
      <c r="F11" s="7" t="e">
        <f>_xll.s2gacache(subs!$A$3,subs!$C$3)</f>
        <v>#N/A</v>
      </c>
      <c r="G11" s="7" t="e">
        <f>_xll.s2gacache(subs!$A$3,subs!$C$3)</f>
        <v>#N/A</v>
      </c>
      <c r="H11" s="7" t="e">
        <f>_xll.s2gacache(subs!$A$3,subs!$C$3)</f>
        <v>#N/A</v>
      </c>
      <c r="I11" s="7" t="e">
        <f>_xll.s2gacache(subs!$A$3,subs!$C$3)</f>
        <v>#N/A</v>
      </c>
      <c r="J11" s="7" t="e">
        <f>_xll.s2gacache(subs!$A$3,subs!$C$3)</f>
        <v>#N/A</v>
      </c>
      <c r="K11" s="3" t="str">
        <f>_xll.s2gacache(subs!$A$4,subs!$C$4)</f>
        <v>news.ycombinator.com</v>
      </c>
      <c r="L11" s="3" t="str">
        <f>_xll.s2gacache(subs!$A$4,subs!$C$4)</f>
        <v>referral</v>
      </c>
      <c r="M11" s="3" t="str">
        <f>_xll.s2gacache(subs!$A$4,subs!$C$4)</f>
        <v>12</v>
      </c>
      <c r="N11" s="3" t="str">
        <f>_xll.s2gacache(subs!$A$4,subs!$C$4)</f>
        <v>30</v>
      </c>
      <c r="O11" s="3" t="str">
        <f>_xll.s2gacache(subs!$A$4,subs!$C$4)</f>
        <v>1861.0</v>
      </c>
      <c r="P11" s="5" t="str">
        <f>_xll.s2gacache(subs!$A$5,subs!$C$5)</f>
        <v>onlyshowhn.com</v>
      </c>
      <c r="Q11" s="5" t="str">
        <f>_xll.s2gacache(subs!$A$5,subs!$C$5)</f>
        <v>referral</v>
      </c>
      <c r="R11" s="5" t="str">
        <f>_xll.s2gacache(subs!$A$5,subs!$C$5)</f>
        <v>1</v>
      </c>
      <c r="S11" s="5" t="str">
        <f>_xll.s2gacache(subs!$A$5,subs!$C$5)</f>
        <v>1</v>
      </c>
      <c r="T11" s="5" t="str">
        <f>_xll.s2gacache(subs!$A$5,subs!$C$5)</f>
        <v>0.0</v>
      </c>
    </row>
    <row r="12" spans="1:20" x14ac:dyDescent="0.25">
      <c r="A12" s="4" t="e">
        <f>_xll.s2gacache(subs!$A$2,subs!$C$2)</f>
        <v>#N/A</v>
      </c>
      <c r="B12" s="4" t="e">
        <f>_xll.s2gacache(subs!$A$2,subs!$C$2)</f>
        <v>#N/A</v>
      </c>
      <c r="C12" s="4" t="e">
        <f>_xll.s2gacache(subs!$A$2,subs!$C$2)</f>
        <v>#N/A</v>
      </c>
      <c r="D12" s="4" t="e">
        <f>_xll.s2gacache(subs!$A$2,subs!$C$2)</f>
        <v>#N/A</v>
      </c>
      <c r="E12" s="4" t="e">
        <f>_xll.s2gacache(subs!$A$2,subs!$C$2)</f>
        <v>#N/A</v>
      </c>
      <c r="F12" s="7" t="e">
        <f>_xll.s2gacache(subs!$A$3,subs!$C$3)</f>
        <v>#N/A</v>
      </c>
      <c r="G12" s="7" t="e">
        <f>_xll.s2gacache(subs!$A$3,subs!$C$3)</f>
        <v>#N/A</v>
      </c>
      <c r="H12" s="7" t="e">
        <f>_xll.s2gacache(subs!$A$3,subs!$C$3)</f>
        <v>#N/A</v>
      </c>
      <c r="I12" s="7" t="e">
        <f>_xll.s2gacache(subs!$A$3,subs!$C$3)</f>
        <v>#N/A</v>
      </c>
      <c r="J12" s="7" t="e">
        <f>_xll.s2gacache(subs!$A$3,subs!$C$3)</f>
        <v>#N/A</v>
      </c>
      <c r="K12" s="3" t="str">
        <f>_xll.s2gacache(subs!$A$4,subs!$C$4)</f>
        <v>next.36kr.com</v>
      </c>
      <c r="L12" s="3" t="str">
        <f>_xll.s2gacache(subs!$A$4,subs!$C$4)</f>
        <v>(not set)</v>
      </c>
      <c r="M12" s="3" t="str">
        <f>_xll.s2gacache(subs!$A$4,subs!$C$4)</f>
        <v>2</v>
      </c>
      <c r="N12" s="3" t="str">
        <f>_xll.s2gacache(subs!$A$4,subs!$C$4)</f>
        <v>2</v>
      </c>
      <c r="O12" s="3" t="str">
        <f>_xll.s2gacache(subs!$A$4,subs!$C$4)</f>
        <v>0.0</v>
      </c>
      <c r="P12" s="5" t="str">
        <f>_xll.s2gacache(subs!$A$5,subs!$C$5)</f>
        <v>reddit.com</v>
      </c>
      <c r="Q12" s="5" t="str">
        <f>_xll.s2gacache(subs!$A$5,subs!$C$5)</f>
        <v>social</v>
      </c>
      <c r="R12" s="5" t="str">
        <f>_xll.s2gacache(subs!$A$5,subs!$C$5)</f>
        <v>17</v>
      </c>
      <c r="S12" s="5" t="str">
        <f>_xll.s2gacache(subs!$A$5,subs!$C$5)</f>
        <v>125</v>
      </c>
      <c r="T12" s="5" t="str">
        <f>_xll.s2gacache(subs!$A$5,subs!$C$5)</f>
        <v>21994.0</v>
      </c>
    </row>
    <row r="13" spans="1:20" x14ac:dyDescent="0.25">
      <c r="A13" s="4" t="e">
        <f>_xll.s2gacache(subs!$A$2,subs!$C$2)</f>
        <v>#N/A</v>
      </c>
      <c r="B13" s="4" t="e">
        <f>_xll.s2gacache(subs!$A$2,subs!$C$2)</f>
        <v>#N/A</v>
      </c>
      <c r="C13" s="4" t="e">
        <f>_xll.s2gacache(subs!$A$2,subs!$C$2)</f>
        <v>#N/A</v>
      </c>
      <c r="D13" s="4" t="e">
        <f>_xll.s2gacache(subs!$A$2,subs!$C$2)</f>
        <v>#N/A</v>
      </c>
      <c r="E13" s="4" t="e">
        <f>_xll.s2gacache(subs!$A$2,subs!$C$2)</f>
        <v>#N/A</v>
      </c>
      <c r="F13" s="7" t="e">
        <f>_xll.s2gacache(subs!$A$3,subs!$C$3)</f>
        <v>#N/A</v>
      </c>
      <c r="G13" s="7" t="e">
        <f>_xll.s2gacache(subs!$A$3,subs!$C$3)</f>
        <v>#N/A</v>
      </c>
      <c r="H13" s="7" t="e">
        <f>_xll.s2gacache(subs!$A$3,subs!$C$3)</f>
        <v>#N/A</v>
      </c>
      <c r="I13" s="7" t="e">
        <f>_xll.s2gacache(subs!$A$3,subs!$C$3)</f>
        <v>#N/A</v>
      </c>
      <c r="J13" s="7" t="e">
        <f>_xll.s2gacache(subs!$A$3,subs!$C$3)</f>
        <v>#N/A</v>
      </c>
      <c r="K13" s="3" t="str">
        <f>_xll.s2gacache(subs!$A$4,subs!$C$4)</f>
        <v>reddit.com</v>
      </c>
      <c r="L13" s="3" t="str">
        <f>_xll.s2gacache(subs!$A$4,subs!$C$4)</f>
        <v>social</v>
      </c>
      <c r="M13" s="3" t="str">
        <f>_xll.s2gacache(subs!$A$4,subs!$C$4)</f>
        <v>8</v>
      </c>
      <c r="N13" s="3" t="str">
        <f>_xll.s2gacache(subs!$A$4,subs!$C$4)</f>
        <v>58</v>
      </c>
      <c r="O13" s="3" t="str">
        <f>_xll.s2gacache(subs!$A$4,subs!$C$4)</f>
        <v>8137.0</v>
      </c>
      <c r="P13" s="5" t="e">
        <f>_xll.s2gacache(subs!$A$5,subs!$C$5)</f>
        <v>#N/A</v>
      </c>
      <c r="Q13" s="5" t="e">
        <f>_xll.s2gacache(subs!$A$5,subs!$C$5)</f>
        <v>#N/A</v>
      </c>
      <c r="R13" s="5" t="e">
        <f>_xll.s2gacache(subs!$A$5,subs!$C$5)</f>
        <v>#N/A</v>
      </c>
      <c r="S13" s="5" t="e">
        <f>_xll.s2gacache(subs!$A$5,subs!$C$5)</f>
        <v>#N/A</v>
      </c>
      <c r="T13" s="5" t="e">
        <f>_xll.s2gacache(subs!$A$5,subs!$C$5)</f>
        <v>#N/A</v>
      </c>
    </row>
    <row r="14" spans="1:20" x14ac:dyDescent="0.25">
      <c r="A14" s="4" t="e">
        <f>_xll.s2gacache(subs!$A$2,subs!$C$2)</f>
        <v>#N/A</v>
      </c>
      <c r="B14" s="4" t="e">
        <f>_xll.s2gacache(subs!$A$2,subs!$C$2)</f>
        <v>#N/A</v>
      </c>
      <c r="C14" s="4" t="e">
        <f>_xll.s2gacache(subs!$A$2,subs!$C$2)</f>
        <v>#N/A</v>
      </c>
      <c r="D14" s="4" t="e">
        <f>_xll.s2gacache(subs!$A$2,subs!$C$2)</f>
        <v>#N/A</v>
      </c>
      <c r="E14" s="4" t="e">
        <f>_xll.s2gacache(subs!$A$2,subs!$C$2)</f>
        <v>#N/A</v>
      </c>
      <c r="F14" s="7" t="e">
        <f>_xll.s2gacache(subs!$A$3,subs!$C$3)</f>
        <v>#N/A</v>
      </c>
      <c r="G14" s="7" t="e">
        <f>_xll.s2gacache(subs!$A$3,subs!$C$3)</f>
        <v>#N/A</v>
      </c>
      <c r="H14" s="7" t="e">
        <f>_xll.s2gacache(subs!$A$3,subs!$C$3)</f>
        <v>#N/A</v>
      </c>
      <c r="I14" s="7" t="e">
        <f>_xll.s2gacache(subs!$A$3,subs!$C$3)</f>
        <v>#N/A</v>
      </c>
      <c r="J14" s="7" t="e">
        <f>_xll.s2gacache(subs!$A$3,subs!$C$3)</f>
        <v>#N/A</v>
      </c>
      <c r="K14" s="3" t="e">
        <f>_xll.s2gacache(subs!$A$4,subs!$C$4)</f>
        <v>#N/A</v>
      </c>
      <c r="L14" s="3" t="e">
        <f>_xll.s2gacache(subs!$A$4,subs!$C$4)</f>
        <v>#N/A</v>
      </c>
      <c r="M14" s="3" t="e">
        <f>_xll.s2gacache(subs!$A$4,subs!$C$4)</f>
        <v>#N/A</v>
      </c>
      <c r="N14" s="3" t="e">
        <f>_xll.s2gacache(subs!$A$4,subs!$C$4)</f>
        <v>#N/A</v>
      </c>
      <c r="O14" s="3" t="e">
        <f>_xll.s2gacache(subs!$A$4,subs!$C$4)</f>
        <v>#N/A</v>
      </c>
      <c r="P14" s="5" t="e">
        <f>_xll.s2gacache(subs!$A$5,subs!$C$5)</f>
        <v>#N/A</v>
      </c>
      <c r="Q14" s="5" t="e">
        <f>_xll.s2gacache(subs!$A$5,subs!$C$5)</f>
        <v>#N/A</v>
      </c>
      <c r="R14" s="5" t="e">
        <f>_xll.s2gacache(subs!$A$5,subs!$C$5)</f>
        <v>#N/A</v>
      </c>
      <c r="S14" s="5" t="e">
        <f>_xll.s2gacache(subs!$A$5,subs!$C$5)</f>
        <v>#N/A</v>
      </c>
      <c r="T14" s="5" t="e">
        <f>_xll.s2gacache(subs!$A$5,subs!$C$5)</f>
        <v>#N/A</v>
      </c>
    </row>
    <row r="15" spans="1:20" x14ac:dyDescent="0.25">
      <c r="A15" s="4" t="e">
        <f>_xll.s2gacache(subs!$A$2,subs!$C$2)</f>
        <v>#N/A</v>
      </c>
      <c r="B15" s="4" t="e">
        <f>_xll.s2gacache(subs!$A$2,subs!$C$2)</f>
        <v>#N/A</v>
      </c>
      <c r="C15" s="4" t="e">
        <f>_xll.s2gacache(subs!$A$2,subs!$C$2)</f>
        <v>#N/A</v>
      </c>
      <c r="D15" s="4" t="e">
        <f>_xll.s2gacache(subs!$A$2,subs!$C$2)</f>
        <v>#N/A</v>
      </c>
      <c r="E15" s="4" t="e">
        <f>_xll.s2gacache(subs!$A$2,subs!$C$2)</f>
        <v>#N/A</v>
      </c>
      <c r="F15" s="7" t="e">
        <f>_xll.s2gacache(subs!$A$3,subs!$C$3)</f>
        <v>#N/A</v>
      </c>
      <c r="G15" s="7" t="e">
        <f>_xll.s2gacache(subs!$A$3,subs!$C$3)</f>
        <v>#N/A</v>
      </c>
      <c r="H15" s="7" t="e">
        <f>_xll.s2gacache(subs!$A$3,subs!$C$3)</f>
        <v>#N/A</v>
      </c>
      <c r="I15" s="7" t="e">
        <f>_xll.s2gacache(subs!$A$3,subs!$C$3)</f>
        <v>#N/A</v>
      </c>
      <c r="J15" s="7" t="e">
        <f>_xll.s2gacache(subs!$A$3,subs!$C$3)</f>
        <v>#N/A</v>
      </c>
      <c r="K15" s="3" t="e">
        <f>_xll.s2gacache(subs!$A$4,subs!$C$4)</f>
        <v>#N/A</v>
      </c>
      <c r="L15" s="3" t="e">
        <f>_xll.s2gacache(subs!$A$4,subs!$C$4)</f>
        <v>#N/A</v>
      </c>
      <c r="M15" s="3" t="e">
        <f>_xll.s2gacache(subs!$A$4,subs!$C$4)</f>
        <v>#N/A</v>
      </c>
      <c r="N15" s="3" t="e">
        <f>_xll.s2gacache(subs!$A$4,subs!$C$4)</f>
        <v>#N/A</v>
      </c>
      <c r="O15" s="3" t="e">
        <f>_xll.s2gacache(subs!$A$4,subs!$C$4)</f>
        <v>#N/A</v>
      </c>
      <c r="P15" s="5" t="e">
        <f>_xll.s2gacache(subs!$A$5,subs!$C$5)</f>
        <v>#N/A</v>
      </c>
      <c r="Q15" s="5" t="e">
        <f>_xll.s2gacache(subs!$A$5,subs!$C$5)</f>
        <v>#N/A</v>
      </c>
      <c r="R15" s="5" t="e">
        <f>_xll.s2gacache(subs!$A$5,subs!$C$5)</f>
        <v>#N/A</v>
      </c>
      <c r="S15" s="5" t="e">
        <f>_xll.s2gacache(subs!$A$5,subs!$C$5)</f>
        <v>#N/A</v>
      </c>
      <c r="T15" s="5" t="e">
        <f>_xll.s2gacache(subs!$A$5,subs!$C$5)</f>
        <v>#N/A</v>
      </c>
    </row>
    <row r="16" spans="1:20" x14ac:dyDescent="0.25">
      <c r="A16" s="4" t="e">
        <f>_xll.s2gacache(subs!$A$2,subs!$C$2)</f>
        <v>#N/A</v>
      </c>
      <c r="B16" s="4" t="e">
        <f>_xll.s2gacache(subs!$A$2,subs!$C$2)</f>
        <v>#N/A</v>
      </c>
      <c r="C16" s="4" t="e">
        <f>_xll.s2gacache(subs!$A$2,subs!$C$2)</f>
        <v>#N/A</v>
      </c>
      <c r="D16" s="4" t="e">
        <f>_xll.s2gacache(subs!$A$2,subs!$C$2)</f>
        <v>#N/A</v>
      </c>
      <c r="E16" s="4" t="e">
        <f>_xll.s2gacache(subs!$A$2,subs!$C$2)</f>
        <v>#N/A</v>
      </c>
      <c r="F16" s="7" t="e">
        <f>_xll.s2gacache(subs!$A$3,subs!$C$3)</f>
        <v>#N/A</v>
      </c>
      <c r="G16" s="7" t="e">
        <f>_xll.s2gacache(subs!$A$3,subs!$C$3)</f>
        <v>#N/A</v>
      </c>
      <c r="H16" s="7" t="e">
        <f>_xll.s2gacache(subs!$A$3,subs!$C$3)</f>
        <v>#N/A</v>
      </c>
      <c r="I16" s="7" t="e">
        <f>_xll.s2gacache(subs!$A$3,subs!$C$3)</f>
        <v>#N/A</v>
      </c>
      <c r="J16" s="7" t="e">
        <f>_xll.s2gacache(subs!$A$3,subs!$C$3)</f>
        <v>#N/A</v>
      </c>
      <c r="K16" s="3" t="e">
        <f>_xll.s2gacache(subs!$A$4,subs!$C$4)</f>
        <v>#N/A</v>
      </c>
      <c r="L16" s="3" t="e">
        <f>_xll.s2gacache(subs!$A$4,subs!$C$4)</f>
        <v>#N/A</v>
      </c>
      <c r="M16" s="3" t="e">
        <f>_xll.s2gacache(subs!$A$4,subs!$C$4)</f>
        <v>#N/A</v>
      </c>
      <c r="N16" s="3" t="e">
        <f>_xll.s2gacache(subs!$A$4,subs!$C$4)</f>
        <v>#N/A</v>
      </c>
      <c r="O16" s="3" t="e">
        <f>_xll.s2gacache(subs!$A$4,subs!$C$4)</f>
        <v>#N/A</v>
      </c>
      <c r="P16" s="5" t="e">
        <f>_xll.s2gacache(subs!$A$5,subs!$C$5)</f>
        <v>#N/A</v>
      </c>
      <c r="Q16" s="5" t="e">
        <f>_xll.s2gacache(subs!$A$5,subs!$C$5)</f>
        <v>#N/A</v>
      </c>
      <c r="R16" s="5" t="e">
        <f>_xll.s2gacache(subs!$A$5,subs!$C$5)</f>
        <v>#N/A</v>
      </c>
      <c r="S16" s="5" t="e">
        <f>_xll.s2gacache(subs!$A$5,subs!$C$5)</f>
        <v>#N/A</v>
      </c>
      <c r="T16" s="5" t="e">
        <f>_xll.s2gacache(subs!$A$5,subs!$C$5)</f>
        <v>#N/A</v>
      </c>
    </row>
    <row r="17" spans="1:20" x14ac:dyDescent="0.25">
      <c r="A17" s="4" t="e">
        <f>_xll.s2gacache(subs!$A$2,subs!$C$2)</f>
        <v>#N/A</v>
      </c>
      <c r="B17" s="4" t="e">
        <f>_xll.s2gacache(subs!$A$2,subs!$C$2)</f>
        <v>#N/A</v>
      </c>
      <c r="C17" s="4" t="e">
        <f>_xll.s2gacache(subs!$A$2,subs!$C$2)</f>
        <v>#N/A</v>
      </c>
      <c r="D17" s="4" t="e">
        <f>_xll.s2gacache(subs!$A$2,subs!$C$2)</f>
        <v>#N/A</v>
      </c>
      <c r="E17" s="4" t="e">
        <f>_xll.s2gacache(subs!$A$2,subs!$C$2)</f>
        <v>#N/A</v>
      </c>
      <c r="F17" s="7" t="e">
        <f>_xll.s2gacache(subs!$A$3,subs!$C$3)</f>
        <v>#N/A</v>
      </c>
      <c r="G17" s="7" t="e">
        <f>_xll.s2gacache(subs!$A$3,subs!$C$3)</f>
        <v>#N/A</v>
      </c>
      <c r="H17" s="7" t="e">
        <f>_xll.s2gacache(subs!$A$3,subs!$C$3)</f>
        <v>#N/A</v>
      </c>
      <c r="I17" s="7" t="e">
        <f>_xll.s2gacache(subs!$A$3,subs!$C$3)</f>
        <v>#N/A</v>
      </c>
      <c r="J17" s="7" t="e">
        <f>_xll.s2gacache(subs!$A$3,subs!$C$3)</f>
        <v>#N/A</v>
      </c>
      <c r="K17" s="3" t="e">
        <f>_xll.s2gacache(subs!$A$4,subs!$C$4)</f>
        <v>#N/A</v>
      </c>
      <c r="L17" s="3" t="e">
        <f>_xll.s2gacache(subs!$A$4,subs!$C$4)</f>
        <v>#N/A</v>
      </c>
      <c r="M17" s="3" t="e">
        <f>_xll.s2gacache(subs!$A$4,subs!$C$4)</f>
        <v>#N/A</v>
      </c>
      <c r="N17" s="3" t="e">
        <f>_xll.s2gacache(subs!$A$4,subs!$C$4)</f>
        <v>#N/A</v>
      </c>
      <c r="O17" s="3" t="e">
        <f>_xll.s2gacache(subs!$A$4,subs!$C$4)</f>
        <v>#N/A</v>
      </c>
      <c r="P17" s="5" t="e">
        <f>_xll.s2gacache(subs!$A$5,subs!$C$5)</f>
        <v>#N/A</v>
      </c>
      <c r="Q17" s="5" t="e">
        <f>_xll.s2gacache(subs!$A$5,subs!$C$5)</f>
        <v>#N/A</v>
      </c>
      <c r="R17" s="5" t="e">
        <f>_xll.s2gacache(subs!$A$5,subs!$C$5)</f>
        <v>#N/A</v>
      </c>
      <c r="S17" s="5" t="e">
        <f>_xll.s2gacache(subs!$A$5,subs!$C$5)</f>
        <v>#N/A</v>
      </c>
      <c r="T17" s="5" t="e">
        <f>_xll.s2gacache(subs!$A$5,subs!$C$5)</f>
        <v>#N/A</v>
      </c>
    </row>
    <row r="18" spans="1:20" x14ac:dyDescent="0.25">
      <c r="A18" s="4" t="e">
        <f>_xll.s2gacache(subs!$A$2,subs!$C$2)</f>
        <v>#N/A</v>
      </c>
      <c r="B18" s="4" t="e">
        <f>_xll.s2gacache(subs!$A$2,subs!$C$2)</f>
        <v>#N/A</v>
      </c>
      <c r="C18" s="4" t="e">
        <f>_xll.s2gacache(subs!$A$2,subs!$C$2)</f>
        <v>#N/A</v>
      </c>
      <c r="D18" s="4" t="e">
        <f>_xll.s2gacache(subs!$A$2,subs!$C$2)</f>
        <v>#N/A</v>
      </c>
      <c r="E18" s="4" t="e">
        <f>_xll.s2gacache(subs!$A$2,subs!$C$2)</f>
        <v>#N/A</v>
      </c>
      <c r="F18" s="7" t="e">
        <f>_xll.s2gacache(subs!$A$3,subs!$C$3)</f>
        <v>#N/A</v>
      </c>
      <c r="G18" s="7" t="e">
        <f>_xll.s2gacache(subs!$A$3,subs!$C$3)</f>
        <v>#N/A</v>
      </c>
      <c r="H18" s="7" t="e">
        <f>_xll.s2gacache(subs!$A$3,subs!$C$3)</f>
        <v>#N/A</v>
      </c>
      <c r="I18" s="7" t="e">
        <f>_xll.s2gacache(subs!$A$3,subs!$C$3)</f>
        <v>#N/A</v>
      </c>
      <c r="J18" s="7" t="e">
        <f>_xll.s2gacache(subs!$A$3,subs!$C$3)</f>
        <v>#N/A</v>
      </c>
      <c r="K18" s="3" t="e">
        <f>_xll.s2gacache(subs!$A$4,subs!$C$4)</f>
        <v>#N/A</v>
      </c>
      <c r="L18" s="3" t="e">
        <f>_xll.s2gacache(subs!$A$4,subs!$C$4)</f>
        <v>#N/A</v>
      </c>
      <c r="M18" s="3" t="e">
        <f>_xll.s2gacache(subs!$A$4,subs!$C$4)</f>
        <v>#N/A</v>
      </c>
      <c r="N18" s="3" t="e">
        <f>_xll.s2gacache(subs!$A$4,subs!$C$4)</f>
        <v>#N/A</v>
      </c>
      <c r="O18" s="3" t="e">
        <f>_xll.s2gacache(subs!$A$4,subs!$C$4)</f>
        <v>#N/A</v>
      </c>
      <c r="P18" s="5" t="e">
        <f>_xll.s2gacache(subs!$A$5,subs!$C$5)</f>
        <v>#N/A</v>
      </c>
      <c r="Q18" s="5" t="e">
        <f>_xll.s2gacache(subs!$A$5,subs!$C$5)</f>
        <v>#N/A</v>
      </c>
      <c r="R18" s="5" t="e">
        <f>_xll.s2gacache(subs!$A$5,subs!$C$5)</f>
        <v>#N/A</v>
      </c>
      <c r="S18" s="5" t="e">
        <f>_xll.s2gacache(subs!$A$5,subs!$C$5)</f>
        <v>#N/A</v>
      </c>
      <c r="T18" s="5" t="e">
        <f>_xll.s2gacache(subs!$A$5,subs!$C$5)</f>
        <v>#N/A</v>
      </c>
    </row>
    <row r="19" spans="1:20" x14ac:dyDescent="0.25">
      <c r="A19" s="4" t="e">
        <f>_xll.s2gacache(subs!$A$2,subs!$C$2)</f>
        <v>#N/A</v>
      </c>
      <c r="B19" s="4" t="e">
        <f>_xll.s2gacache(subs!$A$2,subs!$C$2)</f>
        <v>#N/A</v>
      </c>
      <c r="C19" s="4" t="e">
        <f>_xll.s2gacache(subs!$A$2,subs!$C$2)</f>
        <v>#N/A</v>
      </c>
      <c r="D19" s="4" t="e">
        <f>_xll.s2gacache(subs!$A$2,subs!$C$2)</f>
        <v>#N/A</v>
      </c>
      <c r="E19" s="4" t="e">
        <f>_xll.s2gacache(subs!$A$2,subs!$C$2)</f>
        <v>#N/A</v>
      </c>
      <c r="F19" s="7" t="e">
        <f>_xll.s2gacache(subs!$A$3,subs!$C$3)</f>
        <v>#N/A</v>
      </c>
      <c r="G19" s="7" t="e">
        <f>_xll.s2gacache(subs!$A$3,subs!$C$3)</f>
        <v>#N/A</v>
      </c>
      <c r="H19" s="7" t="e">
        <f>_xll.s2gacache(subs!$A$3,subs!$C$3)</f>
        <v>#N/A</v>
      </c>
      <c r="I19" s="7" t="e">
        <f>_xll.s2gacache(subs!$A$3,subs!$C$3)</f>
        <v>#N/A</v>
      </c>
      <c r="J19" s="7" t="e">
        <f>_xll.s2gacache(subs!$A$3,subs!$C$3)</f>
        <v>#N/A</v>
      </c>
      <c r="K19" s="3" t="e">
        <f>_xll.s2gacache(subs!$A$4,subs!$C$4)</f>
        <v>#N/A</v>
      </c>
      <c r="L19" s="3" t="e">
        <f>_xll.s2gacache(subs!$A$4,subs!$C$4)</f>
        <v>#N/A</v>
      </c>
      <c r="M19" s="3" t="e">
        <f>_xll.s2gacache(subs!$A$4,subs!$C$4)</f>
        <v>#N/A</v>
      </c>
      <c r="N19" s="3" t="e">
        <f>_xll.s2gacache(subs!$A$4,subs!$C$4)</f>
        <v>#N/A</v>
      </c>
      <c r="O19" s="3" t="e">
        <f>_xll.s2gacache(subs!$A$4,subs!$C$4)</f>
        <v>#N/A</v>
      </c>
      <c r="P19" s="5" t="e">
        <f>_xll.s2gacache(subs!$A$5,subs!$C$5)</f>
        <v>#N/A</v>
      </c>
      <c r="Q19" s="5" t="e">
        <f>_xll.s2gacache(subs!$A$5,subs!$C$5)</f>
        <v>#N/A</v>
      </c>
      <c r="R19" s="5" t="e">
        <f>_xll.s2gacache(subs!$A$5,subs!$C$5)</f>
        <v>#N/A</v>
      </c>
      <c r="S19" s="5" t="e">
        <f>_xll.s2gacache(subs!$A$5,subs!$C$5)</f>
        <v>#N/A</v>
      </c>
      <c r="T19" s="5" t="e">
        <f>_xll.s2gacache(subs!$A$5,subs!$C$5)</f>
        <v>#N/A</v>
      </c>
    </row>
    <row r="20" spans="1:20" x14ac:dyDescent="0.25">
      <c r="A20" s="4" t="e">
        <f>_xll.s2gacache(subs!$A$2,subs!$C$2)</f>
        <v>#N/A</v>
      </c>
      <c r="B20" s="4" t="e">
        <f>_xll.s2gacache(subs!$A$2,subs!$C$2)</f>
        <v>#N/A</v>
      </c>
      <c r="C20" s="4" t="e">
        <f>_xll.s2gacache(subs!$A$2,subs!$C$2)</f>
        <v>#N/A</v>
      </c>
      <c r="D20" s="4" t="e">
        <f>_xll.s2gacache(subs!$A$2,subs!$C$2)</f>
        <v>#N/A</v>
      </c>
      <c r="E20" s="4" t="e">
        <f>_xll.s2gacache(subs!$A$2,subs!$C$2)</f>
        <v>#N/A</v>
      </c>
      <c r="F20" s="7" t="e">
        <f>_xll.s2gacache(subs!$A$3,subs!$C$3)</f>
        <v>#N/A</v>
      </c>
      <c r="G20" s="7" t="e">
        <f>_xll.s2gacache(subs!$A$3,subs!$C$3)</f>
        <v>#N/A</v>
      </c>
      <c r="H20" s="7" t="e">
        <f>_xll.s2gacache(subs!$A$3,subs!$C$3)</f>
        <v>#N/A</v>
      </c>
      <c r="I20" s="7" t="e">
        <f>_xll.s2gacache(subs!$A$3,subs!$C$3)</f>
        <v>#N/A</v>
      </c>
      <c r="J20" s="7" t="e">
        <f>_xll.s2gacache(subs!$A$3,subs!$C$3)</f>
        <v>#N/A</v>
      </c>
      <c r="K20" s="3" t="e">
        <f>_xll.s2gacache(subs!$A$4,subs!$C$4)</f>
        <v>#N/A</v>
      </c>
      <c r="L20" s="3" t="e">
        <f>_xll.s2gacache(subs!$A$4,subs!$C$4)</f>
        <v>#N/A</v>
      </c>
      <c r="M20" s="3" t="e">
        <f>_xll.s2gacache(subs!$A$4,subs!$C$4)</f>
        <v>#N/A</v>
      </c>
      <c r="N20" s="3" t="e">
        <f>_xll.s2gacache(subs!$A$4,subs!$C$4)</f>
        <v>#N/A</v>
      </c>
      <c r="O20" s="3" t="e">
        <f>_xll.s2gacache(subs!$A$4,subs!$C$4)</f>
        <v>#N/A</v>
      </c>
      <c r="P20" s="5" t="e">
        <f>_xll.s2gacache(subs!$A$5,subs!$C$5)</f>
        <v>#N/A</v>
      </c>
      <c r="Q20" s="5" t="e">
        <f>_xll.s2gacache(subs!$A$5,subs!$C$5)</f>
        <v>#N/A</v>
      </c>
      <c r="R20" s="5" t="e">
        <f>_xll.s2gacache(subs!$A$5,subs!$C$5)</f>
        <v>#N/A</v>
      </c>
      <c r="S20" s="5" t="e">
        <f>_xll.s2gacache(subs!$A$5,subs!$C$5)</f>
        <v>#N/A</v>
      </c>
      <c r="T20" s="5" t="e">
        <f>_xll.s2gacache(subs!$A$5,subs!$C$5)</f>
        <v>#N/A</v>
      </c>
    </row>
    <row r="21" spans="1:20" x14ac:dyDescent="0.25">
      <c r="A21" s="4" t="e">
        <f>_xll.s2gacache(subs!$A$2,subs!$C$2)</f>
        <v>#N/A</v>
      </c>
      <c r="B21" s="4" t="e">
        <f>_xll.s2gacache(subs!$A$2,subs!$C$2)</f>
        <v>#N/A</v>
      </c>
      <c r="C21" s="4" t="e">
        <f>_xll.s2gacache(subs!$A$2,subs!$C$2)</f>
        <v>#N/A</v>
      </c>
      <c r="D21" s="4" t="e">
        <f>_xll.s2gacache(subs!$A$2,subs!$C$2)</f>
        <v>#N/A</v>
      </c>
      <c r="E21" s="4" t="e">
        <f>_xll.s2gacache(subs!$A$2,subs!$C$2)</f>
        <v>#N/A</v>
      </c>
      <c r="F21" s="7" t="e">
        <f>_xll.s2gacache(subs!$A$3,subs!$C$3)</f>
        <v>#N/A</v>
      </c>
      <c r="G21" s="7" t="e">
        <f>_xll.s2gacache(subs!$A$3,subs!$C$3)</f>
        <v>#N/A</v>
      </c>
      <c r="H21" s="7" t="e">
        <f>_xll.s2gacache(subs!$A$3,subs!$C$3)</f>
        <v>#N/A</v>
      </c>
      <c r="I21" s="7" t="e">
        <f>_xll.s2gacache(subs!$A$3,subs!$C$3)</f>
        <v>#N/A</v>
      </c>
      <c r="J21" s="7" t="e">
        <f>_xll.s2gacache(subs!$A$3,subs!$C$3)</f>
        <v>#N/A</v>
      </c>
      <c r="K21" s="3" t="e">
        <f>_xll.s2gacache(subs!$A$4,subs!$C$4)</f>
        <v>#N/A</v>
      </c>
      <c r="L21" s="3" t="e">
        <f>_xll.s2gacache(subs!$A$4,subs!$C$4)</f>
        <v>#N/A</v>
      </c>
      <c r="M21" s="3" t="e">
        <f>_xll.s2gacache(subs!$A$4,subs!$C$4)</f>
        <v>#N/A</v>
      </c>
      <c r="N21" s="3" t="e">
        <f>_xll.s2gacache(subs!$A$4,subs!$C$4)</f>
        <v>#N/A</v>
      </c>
      <c r="O21" s="3" t="e">
        <f>_xll.s2gacache(subs!$A$4,subs!$C$4)</f>
        <v>#N/A</v>
      </c>
      <c r="P21" s="5" t="e">
        <f>_xll.s2gacache(subs!$A$5,subs!$C$5)</f>
        <v>#N/A</v>
      </c>
      <c r="Q21" s="5" t="e">
        <f>_xll.s2gacache(subs!$A$5,subs!$C$5)</f>
        <v>#N/A</v>
      </c>
      <c r="R21" s="5" t="e">
        <f>_xll.s2gacache(subs!$A$5,subs!$C$5)</f>
        <v>#N/A</v>
      </c>
      <c r="S21" s="5" t="e">
        <f>_xll.s2gacache(subs!$A$5,subs!$C$5)</f>
        <v>#N/A</v>
      </c>
      <c r="T21" s="5" t="e">
        <f>_xll.s2gacache(subs!$A$5,subs!$C$5)</f>
        <v>#N/A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workbookViewId="0">
      <selection activeCell="E16" sqref="E16"/>
    </sheetView>
  </sheetViews>
  <sheetFormatPr defaultRowHeight="15" x14ac:dyDescent="0.25"/>
  <cols>
    <col min="1" max="1" width="13.5703125" customWidth="1"/>
    <col min="2" max="2" width="14" customWidth="1"/>
    <col min="3" max="3" width="21.42578125" customWidth="1"/>
    <col min="4" max="4" width="15.85546875" customWidth="1"/>
    <col min="5" max="5" width="11.42578125" customWidth="1"/>
    <col min="6" max="7" width="13.140625" customWidth="1"/>
    <col min="8" max="8" width="11.28515625" customWidth="1"/>
    <col min="9" max="9" width="13" customWidth="1"/>
    <col min="11" max="11" width="12.28515625" customWidth="1"/>
  </cols>
  <sheetData>
    <row r="1" spans="1:11" x14ac:dyDescent="0.25">
      <c r="A1" t="s">
        <v>5</v>
      </c>
      <c r="B1" t="s">
        <v>0</v>
      </c>
      <c r="C1" t="s">
        <v>6</v>
      </c>
      <c r="D1" t="s">
        <v>7</v>
      </c>
      <c r="E1" t="str">
        <f>$B$20</f>
        <v>ga:source,ga:medium</v>
      </c>
      <c r="F1" t="s">
        <v>8</v>
      </c>
      <c r="G1" t="str">
        <f>$B$21</f>
        <v>ga:sessions,ga:pageviews,ga:sessionDuration</v>
      </c>
      <c r="H1" t="s">
        <v>3</v>
      </c>
      <c r="I1" s="1" t="str">
        <f>_xll.s2today(-7)</f>
        <v>2017-04-23</v>
      </c>
      <c r="J1" t="s">
        <v>4</v>
      </c>
      <c r="K1" s="1" t="str">
        <f>_xll.s2today( 0)</f>
        <v>2017-04-30</v>
      </c>
    </row>
    <row r="2" spans="1:11" x14ac:dyDescent="0.25">
      <c r="A2" t="s">
        <v>5</v>
      </c>
      <c r="B2" t="s">
        <v>0</v>
      </c>
      <c r="C2" t="s">
        <v>14</v>
      </c>
      <c r="D2" t="s">
        <v>7</v>
      </c>
      <c r="E2" t="str">
        <f t="shared" ref="E2:E4" si="0">$B$20</f>
        <v>ga:source,ga:medium</v>
      </c>
      <c r="F2" t="s">
        <v>8</v>
      </c>
      <c r="G2" t="str">
        <f t="shared" ref="G2:G4" si="1">$B$21</f>
        <v>ga:sessions,ga:pageviews,ga:sessionDuration</v>
      </c>
      <c r="H2" t="s">
        <v>3</v>
      </c>
      <c r="I2" s="1" t="str">
        <f>_xll.s2today(-14)</f>
        <v>2017-04-16</v>
      </c>
      <c r="J2" t="s">
        <v>4</v>
      </c>
      <c r="K2" s="1" t="str">
        <f>_xll.s2today( -7)</f>
        <v>2017-04-23</v>
      </c>
    </row>
    <row r="3" spans="1:11" x14ac:dyDescent="0.25">
      <c r="A3" t="s">
        <v>5</v>
      </c>
      <c r="B3" t="s">
        <v>0</v>
      </c>
      <c r="C3" t="s">
        <v>15</v>
      </c>
      <c r="D3" t="s">
        <v>7</v>
      </c>
      <c r="E3" t="str">
        <f t="shared" si="0"/>
        <v>ga:source,ga:medium</v>
      </c>
      <c r="F3" t="s">
        <v>8</v>
      </c>
      <c r="G3" t="str">
        <f t="shared" si="1"/>
        <v>ga:sessions,ga:pageviews,ga:sessionDuration</v>
      </c>
      <c r="H3" t="s">
        <v>3</v>
      </c>
      <c r="I3" s="1" t="str">
        <f>_xll.s2today(-21)</f>
        <v>2017-04-09</v>
      </c>
      <c r="J3" t="s">
        <v>4</v>
      </c>
      <c r="K3" s="1" t="str">
        <f>_xll.s2today( -14)</f>
        <v>2017-04-16</v>
      </c>
    </row>
    <row r="4" spans="1:11" x14ac:dyDescent="0.25">
      <c r="A4" t="s">
        <v>5</v>
      </c>
      <c r="B4" t="s">
        <v>0</v>
      </c>
      <c r="C4" t="s">
        <v>16</v>
      </c>
      <c r="D4" t="s">
        <v>7</v>
      </c>
      <c r="E4" t="str">
        <f t="shared" si="0"/>
        <v>ga:source,ga:medium</v>
      </c>
      <c r="F4" t="s">
        <v>8</v>
      </c>
      <c r="G4" t="str">
        <f t="shared" si="1"/>
        <v>ga:sessions,ga:pageviews,ga:sessionDuration</v>
      </c>
      <c r="H4" t="s">
        <v>3</v>
      </c>
      <c r="I4" s="1" t="str">
        <f>_xll.s2today(-28)</f>
        <v>2017-04-02</v>
      </c>
      <c r="J4" t="s">
        <v>4</v>
      </c>
      <c r="K4" s="1" t="str">
        <f>_xll.s2today( -21)</f>
        <v>2017-04-09</v>
      </c>
    </row>
    <row r="5" spans="1:11" x14ac:dyDescent="0.25">
      <c r="A5" t="s">
        <v>5</v>
      </c>
      <c r="B5" t="s">
        <v>9</v>
      </c>
      <c r="C5" t="s">
        <v>6</v>
      </c>
      <c r="D5" t="s">
        <v>10</v>
      </c>
      <c r="E5">
        <v>0</v>
      </c>
    </row>
    <row r="6" spans="1:11" x14ac:dyDescent="0.25">
      <c r="A6" t="s">
        <v>5</v>
      </c>
      <c r="B6" t="s">
        <v>9</v>
      </c>
      <c r="C6" t="s">
        <v>6</v>
      </c>
      <c r="D6" t="s">
        <v>11</v>
      </c>
      <c r="E6">
        <v>1</v>
      </c>
    </row>
    <row r="7" spans="1:11" x14ac:dyDescent="0.25">
      <c r="A7" t="s">
        <v>5</v>
      </c>
      <c r="B7" t="s">
        <v>9</v>
      </c>
      <c r="C7" t="s">
        <v>6</v>
      </c>
      <c r="D7" t="s">
        <v>18</v>
      </c>
      <c r="E7">
        <v>1</v>
      </c>
    </row>
    <row r="8" spans="1:11" x14ac:dyDescent="0.25">
      <c r="A8" t="s">
        <v>5</v>
      </c>
      <c r="B8" t="s">
        <v>9</v>
      </c>
      <c r="C8" t="s">
        <v>14</v>
      </c>
      <c r="D8" t="s">
        <v>10</v>
      </c>
      <c r="E8">
        <v>5</v>
      </c>
    </row>
    <row r="9" spans="1:11" x14ac:dyDescent="0.25">
      <c r="A9" t="s">
        <v>5</v>
      </c>
      <c r="B9" t="s">
        <v>9</v>
      </c>
      <c r="C9" t="s">
        <v>14</v>
      </c>
      <c r="D9" t="s">
        <v>11</v>
      </c>
      <c r="E9">
        <v>1</v>
      </c>
    </row>
    <row r="10" spans="1:11" x14ac:dyDescent="0.25">
      <c r="A10" t="s">
        <v>5</v>
      </c>
      <c r="B10" t="s">
        <v>9</v>
      </c>
      <c r="C10" t="s">
        <v>14</v>
      </c>
      <c r="D10" t="s">
        <v>18</v>
      </c>
      <c r="E10">
        <v>1</v>
      </c>
    </row>
    <row r="11" spans="1:11" x14ac:dyDescent="0.25">
      <c r="A11" t="s">
        <v>5</v>
      </c>
      <c r="B11" t="s">
        <v>9</v>
      </c>
      <c r="C11" t="s">
        <v>15</v>
      </c>
      <c r="D11" t="s">
        <v>10</v>
      </c>
      <c r="E11">
        <v>10</v>
      </c>
    </row>
    <row r="12" spans="1:11" x14ac:dyDescent="0.25">
      <c r="A12" t="s">
        <v>5</v>
      </c>
      <c r="B12" t="s">
        <v>9</v>
      </c>
      <c r="C12" t="s">
        <v>15</v>
      </c>
      <c r="D12" t="s">
        <v>11</v>
      </c>
      <c r="E12">
        <v>1</v>
      </c>
    </row>
    <row r="13" spans="1:11" x14ac:dyDescent="0.25">
      <c r="A13" t="s">
        <v>5</v>
      </c>
      <c r="B13" t="s">
        <v>9</v>
      </c>
      <c r="C13" t="s">
        <v>15</v>
      </c>
      <c r="D13" t="s">
        <v>18</v>
      </c>
      <c r="E13">
        <v>1</v>
      </c>
    </row>
    <row r="14" spans="1:11" x14ac:dyDescent="0.25">
      <c r="A14" t="s">
        <v>5</v>
      </c>
      <c r="B14" t="s">
        <v>9</v>
      </c>
      <c r="C14" t="s">
        <v>16</v>
      </c>
      <c r="D14" t="s">
        <v>10</v>
      </c>
      <c r="E14">
        <v>15</v>
      </c>
    </row>
    <row r="15" spans="1:11" x14ac:dyDescent="0.25">
      <c r="A15" t="s">
        <v>5</v>
      </c>
      <c r="B15" t="s">
        <v>9</v>
      </c>
      <c r="C15" t="s">
        <v>16</v>
      </c>
      <c r="D15" t="s">
        <v>11</v>
      </c>
      <c r="E15">
        <v>1</v>
      </c>
    </row>
    <row r="16" spans="1:11" x14ac:dyDescent="0.25">
      <c r="A16" t="s">
        <v>5</v>
      </c>
      <c r="B16" t="s">
        <v>9</v>
      </c>
      <c r="C16" t="s">
        <v>16</v>
      </c>
      <c r="D16" t="s">
        <v>18</v>
      </c>
      <c r="E16">
        <v>1</v>
      </c>
    </row>
    <row r="20" spans="1:2" x14ac:dyDescent="0.25">
      <c r="A20" t="s">
        <v>7</v>
      </c>
      <c r="B20" t="s">
        <v>13</v>
      </c>
    </row>
    <row r="21" spans="1:2" x14ac:dyDescent="0.25">
      <c r="A21" t="s">
        <v>8</v>
      </c>
      <c r="B2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2017-04-30T20:07:02Z</dcterms:modified>
</cp:coreProperties>
</file>