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EA3D2EA6-F176-4F18-889C-5E7B51B8B1E3}" xr6:coauthVersionLast="47" xr6:coauthVersionMax="47" xr10:uidLastSave="{00000000-0000-0000-0000-000000000000}"/>
  <bookViews>
    <workbookView xWindow="3786" yWindow="1194" windowWidth="14928" windowHeight="9330" xr2:uid="{00000000-000D-0000-FFFF-FFFF00000000}"/>
  </bookViews>
  <sheets>
    <sheet name="Column" sheetId="1" r:id="rId1"/>
    <sheet name="Line" sheetId="4" r:id="rId2"/>
    <sheet name="Pie" sheetId="6" r:id="rId3"/>
    <sheet name="Bar" sheetId="2" r:id="rId4"/>
    <sheet name="Area" sheetId="5" r:id="rId5"/>
    <sheet name="Scatter" sheetId="7" r:id="rId6"/>
    <sheet name="Stock" sheetId="3" r:id="rId7"/>
    <sheet name="Bubble" sheetId="9" r:id="rId8"/>
    <sheet name="Radar" sheetId="10" r:id="rId9"/>
    <sheet name="Combination" sheetId="8" r:id="rId10"/>
  </sheets>
  <definedNames>
    <definedName name="Data1">Radar!$J$2:$K$20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2" l="1"/>
  <c r="J59" i="2" s="1"/>
  <c r="J60" i="2" s="1"/>
  <c r="J61" i="2" s="1"/>
  <c r="J62" i="2" s="1"/>
  <c r="R135" i="1" l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R141" i="1" l="1"/>
  <c r="P141" i="1"/>
  <c r="O141" i="1" s="1"/>
  <c r="Q141" i="1"/>
  <c r="O132" i="1"/>
  <c r="R131" i="1"/>
  <c r="R136" i="1" s="1"/>
  <c r="R138" i="1" s="1"/>
  <c r="R145" i="1" s="1"/>
  <c r="Q131" i="1"/>
  <c r="Q139" i="1" s="1"/>
  <c r="P131" i="1"/>
  <c r="P136" i="1" s="1"/>
  <c r="P138" i="1" s="1"/>
  <c r="O131" i="1"/>
  <c r="R130" i="1"/>
  <c r="Q130" i="1"/>
  <c r="P130" i="1"/>
  <c r="O130" i="1"/>
  <c r="P145" i="1" l="1"/>
  <c r="O139" i="1"/>
  <c r="P139" i="1"/>
  <c r="O136" i="1"/>
  <c r="O137" i="1" s="1"/>
  <c r="O144" i="1" s="1"/>
  <c r="R143" i="1" s="1"/>
  <c r="R140" i="1"/>
  <c r="O140" i="1"/>
  <c r="R139" i="1" s="1"/>
  <c r="Q136" i="1"/>
  <c r="Q138" i="1" s="1"/>
  <c r="Q140" i="1"/>
  <c r="P140" i="1" s="1"/>
  <c r="O138" i="1" l="1"/>
  <c r="Q143" i="1"/>
  <c r="P143" i="1" s="1"/>
  <c r="Q145" i="1"/>
  <c r="Q137" i="1"/>
  <c r="R137" i="1" l="1"/>
  <c r="R144" i="1" s="1"/>
  <c r="O145" i="1"/>
  <c r="O143" i="1"/>
  <c r="P137" i="1"/>
  <c r="P144" i="1" s="1"/>
  <c r="Q144" i="1"/>
  <c r="Q142" i="1"/>
  <c r="R142" i="1" l="1"/>
  <c r="P142" i="1"/>
  <c r="O142" i="1" s="1"/>
</calcChain>
</file>

<file path=xl/sharedStrings.xml><?xml version="1.0" encoding="utf-8"?>
<sst xmlns="http://schemas.openxmlformats.org/spreadsheetml/2006/main" count="187" uniqueCount="112">
  <si>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</si>
  <si>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</si>
  <si>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</si>
  <si>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</si>
  <si>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</si>
  <si>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</si>
  <si>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</si>
  <si>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</si>
  <si>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</si>
  <si>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Task 2</t>
  </si>
  <si>
    <t>Task 5</t>
  </si>
  <si>
    <t>Task 3</t>
  </si>
  <si>
    <t>Task 1</t>
  </si>
  <si>
    <t>Task 6</t>
  </si>
  <si>
    <t>Task 4</t>
  </si>
  <si>
    <t>Blue</t>
  </si>
  <si>
    <t>Green</t>
  </si>
  <si>
    <t>GS1</t>
  </si>
  <si>
    <t>GS2</t>
  </si>
  <si>
    <t>High</t>
  </si>
  <si>
    <t>Volume</t>
  </si>
  <si>
    <t>Close</t>
  </si>
  <si>
    <t>Low</t>
  </si>
  <si>
    <t>Open</t>
  </si>
  <si>
    <t>Date</t>
  </si>
  <si>
    <t>10-11</t>
  </si>
  <si>
    <t>11-12</t>
  </si>
  <si>
    <t>A</t>
  </si>
  <si>
    <t>B</t>
  </si>
  <si>
    <t>COS</t>
  </si>
  <si>
    <t>SIN</t>
  </si>
  <si>
    <t>Red</t>
  </si>
  <si>
    <t>Blue Series</t>
  </si>
  <si>
    <t>Red Series</t>
  </si>
  <si>
    <t>Purple</t>
  </si>
  <si>
    <t>Aqua</t>
  </si>
  <si>
    <t>Orange Series</t>
  </si>
  <si>
    <t>North</t>
  </si>
  <si>
    <t>South</t>
  </si>
  <si>
    <t>East</t>
  </si>
  <si>
    <t>West</t>
  </si>
  <si>
    <t>x=COS, y=SIN</t>
  </si>
  <si>
    <t>Column 1</t>
  </si>
  <si>
    <t>Area 1</t>
  </si>
  <si>
    <t>Column 2</t>
  </si>
  <si>
    <t>Pie Series</t>
  </si>
  <si>
    <t>Blue Column</t>
  </si>
  <si>
    <t>Red Line</t>
  </si>
  <si>
    <t>Orange Area</t>
  </si>
  <si>
    <t>Yellow Line</t>
  </si>
  <si>
    <t>Green Line</t>
  </si>
  <si>
    <t>Orange Column</t>
  </si>
  <si>
    <t>Jan</t>
  </si>
  <si>
    <t>Feb</t>
  </si>
  <si>
    <t>Mar</t>
  </si>
  <si>
    <t>Apr</t>
  </si>
  <si>
    <t>May</t>
  </si>
  <si>
    <t>Jun</t>
  </si>
  <si>
    <t>Category 1</t>
  </si>
  <si>
    <t>Category 2</t>
  </si>
  <si>
    <t>Category 3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</si>
  <si>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</si>
  <si>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</si>
  <si>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</si>
  <si>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</si>
  <si>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</si>
  <si>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</si>
  <si>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</si>
  <si>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</si>
  <si>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</si>
  <si>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</si>
  <si>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</si>
  <si>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Category 4</t>
  </si>
  <si>
    <t>Category 5</t>
  </si>
  <si>
    <t>Category 6</t>
  </si>
  <si>
    <t>Category 7</t>
  </si>
  <si>
    <t>Category 8</t>
  </si>
  <si>
    <t>Jul</t>
  </si>
  <si>
    <t>Aug</t>
  </si>
  <si>
    <t>Sep</t>
  </si>
  <si>
    <t>Oct</t>
  </si>
  <si>
    <t>Nov</t>
  </si>
  <si>
    <t>Dec</t>
  </si>
  <si>
    <t>Area Series</t>
  </si>
  <si>
    <t>Column Series</t>
  </si>
  <si>
    <t>Line Series</t>
  </si>
  <si>
    <t>Triangles</t>
  </si>
  <si>
    <t>Circles</t>
  </si>
  <si>
    <t>Orange</t>
  </si>
  <si>
    <t>Series 1</t>
  </si>
  <si>
    <t>Series 2</t>
  </si>
  <si>
    <t>Q1</t>
  </si>
  <si>
    <t>Min</t>
  </si>
  <si>
    <t>Average</t>
  </si>
  <si>
    <t>Median</t>
  </si>
  <si>
    <t>Q3</t>
  </si>
  <si>
    <t>Max</t>
  </si>
  <si>
    <t>IQR</t>
  </si>
  <si>
    <t>Min (obs)</t>
  </si>
  <si>
    <t>Max (obs)</t>
  </si>
  <si>
    <t>Data 1</t>
  </si>
  <si>
    <t>Data 2</t>
  </si>
  <si>
    <t>Data 3</t>
  </si>
  <si>
    <t>Data 4</t>
  </si>
  <si>
    <t>Lo (obs)</t>
  </si>
  <si>
    <t>Hi (obs)</t>
  </si>
  <si>
    <t>Lo (out)</t>
  </si>
  <si>
    <t>Hi (out)</t>
  </si>
  <si>
    <t>Q1 (plot)</t>
  </si>
  <si>
    <t>Q2 (plot)</t>
  </si>
  <si>
    <t>Q3 (plot)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</si>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</sst>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"/>
    <numFmt numFmtId="167" formatCode="[$$-409]#,##0_);\([$$-409]#,##0\)"/>
    <numFmt numFmtId="168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5" fillId="0" borderId="0"/>
    <xf numFmtId="0" fontId="5" fillId="0" borderId="0"/>
  </cellStyleXfs>
  <cellXfs count="18">
    <xf numFmtId="0" fontId="0" fillId="0" borderId="0" xfId="0"/>
    <xf numFmtId="0" fontId="2" fillId="0" borderId="0" xfId="1" applyFont="1"/>
    <xf numFmtId="49" fontId="0" fillId="0" borderId="0" xfId="0" applyNumberFormat="1"/>
    <xf numFmtId="0" fontId="1" fillId="0" borderId="0" xfId="2"/>
    <xf numFmtId="0" fontId="1" fillId="0" borderId="0" xfId="3"/>
    <xf numFmtId="16" fontId="1" fillId="0" borderId="0" xfId="3" applyNumberFormat="1"/>
    <xf numFmtId="3" fontId="1" fillId="0" borderId="0" xfId="3" applyNumberFormat="1"/>
    <xf numFmtId="16" fontId="0" fillId="0" borderId="0" xfId="0" applyNumberFormat="1"/>
    <xf numFmtId="0" fontId="1" fillId="0" borderId="0" xfId="3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4" applyNumberFormat="1" applyFont="1"/>
    <xf numFmtId="168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7">
    <cellStyle name="Currency" xfId="4" builtinId="4"/>
    <cellStyle name="Normal" xfId="0" builtinId="0"/>
    <cellStyle name="Normal 2" xfId="5" xr:uid="{00000000-0005-0000-0000-000002000000}"/>
    <cellStyle name="Normal 3" xfId="6" xr:uid="{00000000-0005-0000-0000-000003000000}"/>
    <cellStyle name="Normal_Bar" xfId="2" xr:uid="{00000000-0005-0000-0000-000004000000}"/>
    <cellStyle name="Normal_Column" xfId="1" xr:uid="{00000000-0005-0000-0000-000005000000}"/>
    <cellStyle name="Normal_Stock" xfId="3" xr:uid="{00000000-0005-0000-0000-000006000000}"/>
  </cellStyles>
  <dxfs count="0"/>
  <tableStyles count="0" defaultTableStyle="TableStyleMedium9" defaultPivotStyle="PivotStyleLight16"/>
  <colors>
    <mruColors>
      <color rgb="FFFFFFFF"/>
      <color rgb="FF005CBF"/>
      <color rgb="FF000000"/>
      <color rgb="FFEEECE1"/>
      <color rgb="FFD9D9D9"/>
      <color rgb="FFA6A6A6"/>
      <color rgb="FFD49E6C"/>
      <color rgb="FFDDD9C3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4111-8232-1A14DD4380F4}"/>
            </c:ext>
          </c:extLst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3-4111-8232-1A14DD4380F4}"/>
            </c:ext>
          </c:extLst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3-4111-8232-1A14DD4380F4}"/>
            </c:ext>
          </c:extLst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3-4111-8232-1A14DD43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23968"/>
        <c:axId val="89925504"/>
      </c:barChart>
      <c:catAx>
        <c:axId val="899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5504"/>
        <c:crosses val="autoZero"/>
        <c:auto val="1"/>
        <c:lblAlgn val="ctr"/>
        <c:lblOffset val="100"/>
        <c:noMultiLvlLbl val="0"/>
      </c:catAx>
      <c:valAx>
        <c:axId val="89925504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39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Column!$J$165</c:f>
              <c:strCache>
                <c:ptCount val="1"/>
                <c:pt idx="0">
                  <c:v>Red Series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Column!$J$166:$J$168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6-4FEB-B683-35F9BD1AB597}"/>
            </c:ext>
          </c:extLst>
        </c:ser>
        <c:ser>
          <c:idx val="1"/>
          <c:order val="1"/>
          <c:tx>
            <c:strRef>
              <c:f>Column!$K$165</c:f>
              <c:strCache>
                <c:ptCount val="1"/>
                <c:pt idx="0">
                  <c:v>Orange Series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Column!$K$166:$K$168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6-4FEB-B683-35F9BD1A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953984"/>
        <c:axId val="90955776"/>
      </c:barChart>
      <c:catAx>
        <c:axId val="909539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>
            <a:solidFill>
              <a:srgbClr val="000000"/>
            </a:solidFill>
          </a:ln>
        </c:spPr>
        <c:crossAx val="90955776"/>
        <c:crosses val="autoZero"/>
        <c:auto val="1"/>
        <c:lblAlgn val="ctr"/>
        <c:lblOffset val="100"/>
        <c:noMultiLvlLbl val="0"/>
      </c:catAx>
      <c:valAx>
        <c:axId val="90955776"/>
        <c:scaling>
          <c:orientation val="maxMin"/>
        </c:scaling>
        <c:delete val="0"/>
        <c:axPos val="l"/>
        <c:majorGridlines>
          <c:spPr>
            <a:ln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95398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rgbClr val="00000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5-456A-91C2-F6B2971B7C1E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56A-91C2-F6B2971B7C1E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5-456A-91C2-F6B2971B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2496"/>
        <c:axId val="92204032"/>
      </c:lineChart>
      <c:catAx>
        <c:axId val="922024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40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20403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2496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4FCE-92FB-C4F9E554B5B7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4FCE-92FB-C4F9E554B5B7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5-4FCE-92FB-C4F9E554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0128"/>
        <c:axId val="92321664"/>
      </c:lineChart>
      <c:catAx>
        <c:axId val="923201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16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21664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0128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Line!$I$39:$I$43</c:f>
              <c:numCache>
                <c:formatCode>"$"#,##0</c:formatCode>
                <c:ptCount val="5"/>
                <c:pt idx="0">
                  <c:v>12</c:v>
                </c:pt>
                <c:pt idx="1">
                  <c:v>44.642021159150133</c:v>
                </c:pt>
                <c:pt idx="2">
                  <c:v>58</c:v>
                </c:pt>
                <c:pt idx="3">
                  <c:v>21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4DCC-BB39-FB27DB31C914}"/>
            </c:ext>
          </c:extLst>
        </c:ser>
        <c:ser>
          <c:idx val="1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Line!$J$39:$J$43</c:f>
              <c:numCache>
                <c:formatCode>"$"#,##0</c:formatCode>
                <c:ptCount val="5"/>
                <c:pt idx="0">
                  <c:v>22</c:v>
                </c:pt>
                <c:pt idx="1">
                  <c:v>52.228090193860567</c:v>
                </c:pt>
                <c:pt idx="2">
                  <c:v>35</c:v>
                </c:pt>
                <c:pt idx="3">
                  <c:v>37.306574922682813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DCC-BB39-FB27DB31C914}"/>
            </c:ext>
          </c:extLst>
        </c:ser>
        <c:ser>
          <c:idx val="2"/>
          <c:order val="2"/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Line!$K$39:$K$43</c:f>
              <c:numCache>
                <c:formatCode>"$"#,##0</c:formatCode>
                <c:ptCount val="5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5-4DCC-BB39-FB27DB31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9280"/>
        <c:axId val="92371200"/>
      </c:lineChart>
      <c:catAx>
        <c:axId val="923692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71200"/>
        <c:crosses val="autoZero"/>
        <c:auto val="1"/>
        <c:lblAlgn val="ctr"/>
        <c:lblOffset val="100"/>
        <c:tickMarkSkip val="1"/>
        <c:noMultiLvlLbl val="0"/>
      </c:catAx>
      <c:valAx>
        <c:axId val="92371200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69280"/>
        <c:crosses val="autoZero"/>
        <c:crossBetween val="between"/>
        <c:majorUnit val="0.2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63500">
              <a:solidFill>
                <a:srgbClr val="C0504D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Line!$I$57:$I$68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92</c:v>
                </c:pt>
                <c:pt idx="3">
                  <c:v>3</c:v>
                </c:pt>
                <c:pt idx="4">
                  <c:v>82</c:v>
                </c:pt>
                <c:pt idx="5">
                  <c:v>55</c:v>
                </c:pt>
                <c:pt idx="6">
                  <c:v>79</c:v>
                </c:pt>
                <c:pt idx="7">
                  <c:v>76</c:v>
                </c:pt>
                <c:pt idx="8">
                  <c:v>20</c:v>
                </c:pt>
                <c:pt idx="9">
                  <c:v>25</c:v>
                </c:pt>
                <c:pt idx="10">
                  <c:v>2</c:v>
                </c:pt>
                <c:pt idx="1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3-45F8-BBB7-E476C3C7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1680"/>
        <c:axId val="92426240"/>
      </c:lineChart>
      <c:catAx>
        <c:axId val="9239168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26240"/>
        <c:crosses val="autoZero"/>
        <c:auto val="1"/>
        <c:lblAlgn val="ctr"/>
        <c:lblOffset val="100"/>
        <c:tickMarkSkip val="1"/>
        <c:noMultiLvlLbl val="0"/>
      </c:catAx>
      <c:valAx>
        <c:axId val="924262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91680"/>
        <c:crosses val="autoZero"/>
        <c:crossBetween val="between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Widget Sales</c:v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name>Linear Trend (Widget Sales)</c:name>
            <c:spPr>
              <a:ln w="19050">
                <a:solidFill>
                  <a:schemeClr val="accent1">
                    <a:lumMod val="50000"/>
                  </a:schemeClr>
                </a:solidFill>
                <a:prstDash val="sysDash"/>
              </a:ln>
            </c:spPr>
            <c:trendlineType val="linear"/>
            <c:forward val="4"/>
            <c:dispRSqr val="1"/>
            <c:dispEq val="0"/>
            <c:trendlineLbl>
              <c:layout>
                <c:manualLayout>
                  <c:x val="1.0080849268841403E-2"/>
                  <c:y val="6.7312027173074357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trendlineLbl>
          </c:trendline>
          <c:cat>
            <c:numRef>
              <c:f>Line!$I$75:$I$84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Line!$J$75:$J$80</c:f>
              <c:numCache>
                <c:formatCode>General</c:formatCode>
                <c:ptCount val="6"/>
                <c:pt idx="0">
                  <c:v>5804</c:v>
                </c:pt>
                <c:pt idx="1">
                  <c:v>5789</c:v>
                </c:pt>
                <c:pt idx="2">
                  <c:v>6129</c:v>
                </c:pt>
                <c:pt idx="3">
                  <c:v>6412</c:v>
                </c:pt>
                <c:pt idx="4">
                  <c:v>6387</c:v>
                </c:pt>
                <c:pt idx="5">
                  <c:v>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C-4605-810D-92A64E9A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6720"/>
        <c:axId val="92448256"/>
      </c:lineChart>
      <c:catAx>
        <c:axId val="9244672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8256"/>
        <c:crosses val="autoZero"/>
        <c:auto val="1"/>
        <c:lblAlgn val="ctr"/>
        <c:lblOffset val="100"/>
        <c:tickMarkSkip val="1"/>
        <c:noMultiLvlLbl val="0"/>
      </c:catAx>
      <c:valAx>
        <c:axId val="92448256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6720"/>
        <c:crosses val="autoZero"/>
        <c:crossBetween val="between"/>
      </c:valAx>
      <c:spPr>
        <a:solidFill>
          <a:srgbClr val="EEECE1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8"/>
            <c:spPr>
              <a:ln w="9525">
                <a:solidFill>
                  <a:schemeClr val="accent2">
                    <a:lumMod val="50000"/>
                  </a:schemeClr>
                </a:solidFill>
              </a:ln>
            </c:spPr>
          </c:errBars>
          <c:val>
            <c:numRef>
              <c:f>Line!$I$93:$I$108</c:f>
              <c:numCache>
                <c:formatCode>"$"#,##0.00</c:formatCode>
                <c:ptCount val="16"/>
                <c:pt idx="0">
                  <c:v>77</c:v>
                </c:pt>
                <c:pt idx="1">
                  <c:v>61</c:v>
                </c:pt>
                <c:pt idx="2">
                  <c:v>44</c:v>
                </c:pt>
                <c:pt idx="3">
                  <c:v>15</c:v>
                </c:pt>
                <c:pt idx="4">
                  <c:v>70</c:v>
                </c:pt>
                <c:pt idx="5">
                  <c:v>38</c:v>
                </c:pt>
                <c:pt idx="6">
                  <c:v>28</c:v>
                </c:pt>
                <c:pt idx="7">
                  <c:v>39</c:v>
                </c:pt>
                <c:pt idx="8">
                  <c:v>67</c:v>
                </c:pt>
                <c:pt idx="9">
                  <c:v>56</c:v>
                </c:pt>
                <c:pt idx="10">
                  <c:v>85</c:v>
                </c:pt>
                <c:pt idx="11">
                  <c:v>51</c:v>
                </c:pt>
                <c:pt idx="12">
                  <c:v>15</c:v>
                </c:pt>
                <c:pt idx="13">
                  <c:v>36</c:v>
                </c:pt>
                <c:pt idx="14">
                  <c:v>16</c:v>
                </c:pt>
                <c:pt idx="15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31-4F7B-9DCE-B00BE500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2832"/>
        <c:axId val="92474368"/>
      </c:lineChart>
      <c:catAx>
        <c:axId val="924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4368"/>
        <c:crosses val="min"/>
        <c:auto val="1"/>
        <c:lblAlgn val="ctr"/>
        <c:lblOffset val="100"/>
        <c:tickMarkSkip val="1"/>
        <c:noMultiLvlLbl val="0"/>
      </c:catAx>
      <c:valAx>
        <c:axId val="924743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ot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2832"/>
        <c:crosses val="autoZero"/>
        <c:crossBetween val="between"/>
      </c:valAx>
      <c:spPr>
        <a:solidFill>
          <a:srgbClr val="FFFFFF"/>
        </a:solidFill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Line!$I$111</c:f>
              <c:strCache>
                <c:ptCount val="1"/>
                <c:pt idx="0">
                  <c:v>Triangles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Line!$I$112:$I$119</c:f>
              <c:numCache>
                <c:formatCode>General</c:formatCode>
                <c:ptCount val="8"/>
                <c:pt idx="0">
                  <c:v>6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45</c:v>
                </c:pt>
                <c:pt idx="6">
                  <c:v>75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8AB-B589-C00C3F0499F7}"/>
            </c:ext>
          </c:extLst>
        </c:ser>
        <c:ser>
          <c:idx val="1"/>
          <c:order val="1"/>
          <c:tx>
            <c:strRef>
              <c:f>Line!$J$111</c:f>
              <c:strCache>
                <c:ptCount val="1"/>
                <c:pt idx="0">
                  <c:v>Circles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val>
            <c:numRef>
              <c:f>Line!$J$112:$J$119</c:f>
              <c:numCache>
                <c:formatCode>General</c:formatCode>
                <c:ptCount val="8"/>
                <c:pt idx="0">
                  <c:v>55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8AB-B589-C00C3F04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98560"/>
        <c:axId val="92517504"/>
      </c:lineChart>
      <c:catAx>
        <c:axId val="924985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</a:t>
                </a:r>
                <a:r>
                  <a:rPr lang="en-US" baseline="0"/>
                  <a:t> X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517504"/>
        <c:crosses val="autoZero"/>
        <c:auto val="1"/>
        <c:lblAlgn val="ctr"/>
        <c:lblOffset val="100"/>
        <c:tickMarkSkip val="1"/>
        <c:noMultiLvlLbl val="0"/>
      </c:catAx>
      <c:valAx>
        <c:axId val="9251750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</a:t>
                </a:r>
                <a:r>
                  <a:rPr lang="en-US" baseline="0"/>
                  <a:t> Y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498560"/>
        <c:crosses val="autoZero"/>
        <c:crossBetween val="between"/>
      </c:valAx>
      <c:spPr>
        <a:noFill/>
        <a:ln>
          <a:solidFill>
            <a:srgbClr val="FFFFFF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162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508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dLbls>
            <c:spPr>
              <a:solidFill>
                <a:srgbClr val="D49E6C"/>
              </a:solidFill>
              <a:ln>
                <a:solidFill>
                  <a:srgbClr val="000000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Line!$I$129:$I$135</c:f>
              <c:strCache>
                <c:ptCount val="7"/>
                <c:pt idx="0">
                  <c:v>A</c:v>
                </c:pt>
                <c:pt idx="6">
                  <c:v>B</c:v>
                </c:pt>
              </c:strCache>
            </c:strRef>
          </c:cat>
          <c:val>
            <c:numRef>
              <c:f>Line!$J$129:$J$135</c:f>
              <c:numCache>
                <c:formatCode>0.0</c:formatCode>
                <c:ptCount val="7"/>
                <c:pt idx="0">
                  <c:v>-0.4</c:v>
                </c:pt>
                <c:pt idx="1">
                  <c:v>-0.75</c:v>
                </c:pt>
                <c:pt idx="2">
                  <c:v>0.3048510920115679</c:v>
                </c:pt>
                <c:pt idx="3">
                  <c:v>0</c:v>
                </c:pt>
                <c:pt idx="4">
                  <c:v>0.85</c:v>
                </c:pt>
                <c:pt idx="5">
                  <c:v>0.25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A-49A9-AA52-B65E9D9D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6192"/>
        <c:axId val="92617728"/>
      </c:lineChart>
      <c:catAx>
        <c:axId val="926161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772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92617728"/>
        <c:scaling>
          <c:orientation val="minMax"/>
          <c:max val="1"/>
          <c:min val="-1"/>
        </c:scaling>
        <c:delete val="0"/>
        <c:axPos val="l"/>
        <c:numFmt formatCode="0.0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6192"/>
        <c:crossesAt val="4"/>
        <c:crossBetween val="midCat"/>
        <c:majorUnit val="2"/>
        <c:minorUnit val="0.25"/>
      </c:valAx>
      <c:spPr>
        <a:noFill/>
      </c:spPr>
    </c:plotArea>
    <c:plotVisOnly val="1"/>
    <c:dispBlanksAs val="gap"/>
    <c:showDLblsOverMax val="0"/>
  </c:chart>
  <c:spPr>
    <a:gradFill flip="none" rotWithShape="1">
      <a:gsLst>
        <a:gs pos="0">
          <a:srgbClr val="D6B19C"/>
        </a:gs>
        <a:gs pos="30000">
          <a:srgbClr val="D49E6C"/>
        </a:gs>
        <a:gs pos="70000">
          <a:srgbClr val="A65528"/>
        </a:gs>
        <a:gs pos="100000">
          <a:srgbClr val="663012"/>
        </a:gs>
      </a:gsLst>
      <a:lin ang="135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Pie!$I$3:$I$6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</c:strCache>
            </c:strRef>
          </c:cat>
          <c:val>
            <c:numRef>
              <c:f>Pie!$J$3:$J$6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7-46E3-B47E-AF2F100B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Column!$I$21:$I$26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7E8-9C00-D56EB6701D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Column!$J$21:$J$26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47E8-9C00-D56EB6701D48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Column!$K$21:$K$26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47E8-9C00-D56EB670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9961216"/>
        <c:axId val="89962752"/>
      </c:barChart>
      <c:catAx>
        <c:axId val="899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2752"/>
        <c:crosses val="autoZero"/>
        <c:auto val="1"/>
        <c:lblAlgn val="ctr"/>
        <c:lblOffset val="100"/>
        <c:noMultiLvlLbl val="0"/>
      </c:catAx>
      <c:valAx>
        <c:axId val="899627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12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1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Pie!$I$21:$I$25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Aqua</c:v>
                </c:pt>
              </c:strCache>
            </c:strRef>
          </c:cat>
          <c:val>
            <c:numRef>
              <c:f>Pie!$J$21:$J$25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3-4526-A58C-52BF2DE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A16A-48D7-BCB0-9D6731E34F89}"/>
              </c:ext>
            </c:extLst>
          </c:dPt>
          <c:dPt>
            <c:idx val="1"/>
            <c:bubble3D val="0"/>
            <c:explosion val="18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16A-48D7-BCB0-9D6731E34F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16A-48D7-BCB0-9D6731E34F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16A-48D7-BCB0-9D6731E34F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16A-48D7-BCB0-9D6731E34F8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Pie!$I$39:$I$43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Orange</c:v>
                </c:pt>
              </c:strCache>
            </c:strRef>
          </c:cat>
          <c:val>
            <c:numRef>
              <c:f>Pie!$J$39:$J$43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A-48D7-BCB0-9D6731E3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explosion val="25"/>
            <c:spPr>
              <a:gradFill flip="none" rotWithShape="1"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accent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771-4A1B-8F5F-CBCF9FC1D05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chemeClr val="accent2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771-4A1B-8F5F-CBCF9FC1D058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3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771-4A1B-8F5F-CBCF9FC1D058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chemeClr val="accent5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771-4A1B-8F5F-CBCF9FC1D0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Pie!$I$57:$I$60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Aqua</c:v>
                </c:pt>
              </c:strCache>
            </c:strRef>
          </c:cat>
          <c:val>
            <c:numRef>
              <c:f>Pie!$J$57:$J$60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1-4A1B-8F5F-CBCF9FC1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CCCCFF"/>
        </a:gs>
        <a:gs pos="17999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386904761904764"/>
          <c:y val="0.14901960784314044"/>
          <c:w val="0.58035714285712336"/>
          <c:h val="0.764705882352954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rgbClr val="4F81B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0-7A57-4001-8D25-F4E58E74D5B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rgbClr val="C0504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1-7A57-4001-8D25-F4E58E74D5B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rgbClr val="9BBB59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2-7A57-4001-8D25-F4E58E74D5B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rgbClr val="4BACC6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3-7A57-4001-8D25-F4E58E74D5B6}"/>
              </c:ext>
            </c:extLst>
          </c:dPt>
          <c:dLbls>
            <c:dLbl>
              <c:idx val="0"/>
              <c:layout>
                <c:manualLayout>
                  <c:x val="0.13690476190476192"/>
                  <c:y val="-0.2000003087849314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7-4001-8D25-F4E58E74D5B6}"/>
                </c:ext>
              </c:extLst>
            </c:dLbl>
            <c:dLbl>
              <c:idx val="1"/>
              <c:layout>
                <c:manualLayout>
                  <c:x val="0.22023809523809523"/>
                  <c:y val="-6.2745098039215713E-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7-4001-8D25-F4E58E74D5B6}"/>
                </c:ext>
              </c:extLst>
            </c:dLbl>
            <c:dLbl>
              <c:idx val="2"/>
              <c:layout>
                <c:manualLayout>
                  <c:x val="-2.9761904761904812E-3"/>
                  <c:y val="0.2274509803921569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57-4001-8D25-F4E58E74D5B6}"/>
                </c:ext>
              </c:extLst>
            </c:dLbl>
            <c:dLbl>
              <c:idx val="3"/>
              <c:layout>
                <c:manualLayout>
                  <c:x val="-0.17857142857143393"/>
                  <c:y val="-0.1490196078431404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57-4001-8D25-F4E58E74D5B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Pie!$I$75:$I$78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Pie!$J$75:$J$78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7-4001-8D25-F4E58E74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Bar!$I$3:$I$4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F1D-BF4B-53C2C9D8F606}"/>
            </c:ext>
          </c:extLst>
        </c:ser>
        <c:ser>
          <c:idx val="1"/>
          <c:order val="1"/>
          <c:invertIfNegative val="0"/>
          <c:val>
            <c:numRef>
              <c:f>Bar!$J$3:$J$4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B-4F1D-BF4B-53C2C9D8F606}"/>
            </c:ext>
          </c:extLst>
        </c:ser>
        <c:ser>
          <c:idx val="2"/>
          <c:order val="2"/>
          <c:invertIfNegative val="0"/>
          <c:val>
            <c:numRef>
              <c:f>Bar!$K$3:$K$4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B-4F1D-BF4B-53C2C9D8F606}"/>
            </c:ext>
          </c:extLst>
        </c:ser>
        <c:ser>
          <c:idx val="3"/>
          <c:order val="3"/>
          <c:invertIfNegative val="0"/>
          <c:val>
            <c:numRef>
              <c:f>Bar!$L$3:$L$4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B-4F1D-BF4B-53C2C9D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44416"/>
        <c:axId val="92845952"/>
      </c:barChart>
      <c:catAx>
        <c:axId val="9284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5952"/>
        <c:crosses val="autoZero"/>
        <c:auto val="1"/>
        <c:lblAlgn val="ctr"/>
        <c:lblOffset val="100"/>
        <c:noMultiLvlLbl val="0"/>
      </c:catAx>
      <c:valAx>
        <c:axId val="928459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44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Bar!$I$21:$I$25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269-A52C-0AC20673D0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Bar!$J$21:$J$25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8-4269-A52C-0AC20673D0B6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Bar!$K$21:$K$25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8-4269-A52C-0AC20673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2959104"/>
        <c:axId val="92960640"/>
      </c:barChart>
      <c:catAx>
        <c:axId val="9295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60640"/>
        <c:crosses val="autoZero"/>
        <c:auto val="1"/>
        <c:lblAlgn val="ctr"/>
        <c:lblOffset val="100"/>
        <c:noMultiLvlLbl val="0"/>
      </c:catAx>
      <c:valAx>
        <c:axId val="92960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59104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Bar!$I$39:$I$43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FE3-9ED5-841841D70709}"/>
            </c:ext>
          </c:extLst>
        </c:ser>
        <c:ser>
          <c:idx val="1"/>
          <c:order val="1"/>
          <c:invertIfNegative val="0"/>
          <c:val>
            <c:numRef>
              <c:f>Bar!$J$39:$J$43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FE3-9ED5-841841D7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2866816"/>
        <c:axId val="92868608"/>
      </c:barChart>
      <c:catAx>
        <c:axId val="928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8608"/>
        <c:crosses val="autoZero"/>
        <c:auto val="1"/>
        <c:lblAlgn val="ctr"/>
        <c:lblOffset val="100"/>
        <c:noMultiLvlLbl val="0"/>
      </c:catAx>
      <c:valAx>
        <c:axId val="9286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68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Bar!$J$57:$J$62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9FE-AD77-C91BD7CA9E46}"/>
            </c:ext>
          </c:extLst>
        </c:ser>
        <c:ser>
          <c:idx val="1"/>
          <c:order val="1"/>
          <c:spPr>
            <a:solidFill>
              <a:schemeClr val="tx2">
                <a:alpha val="5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Bar!$K$57:$K$62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9FE-AD77-C91BD7CA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910336"/>
        <c:axId val="92912256"/>
      </c:barChart>
      <c:catAx>
        <c:axId val="92910336"/>
        <c:scaling>
          <c:orientation val="maxMin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  <a:r>
                  <a:rPr lang="en-US" baseline="0"/>
                  <a:t> at Hand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2256"/>
        <c:crosses val="autoZero"/>
        <c:auto val="1"/>
        <c:lblAlgn val="ctr"/>
        <c:lblOffset val="100"/>
        <c:noMultiLvlLbl val="0"/>
      </c:catAx>
      <c:valAx>
        <c:axId val="9291225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0336"/>
        <c:crosses val="max"/>
        <c:crossBetween val="between"/>
      </c:valAx>
      <c:spPr>
        <a:solidFill>
          <a:srgbClr val="FFFFFF"/>
        </a:solidFill>
        <a:ln w="9525"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F-48B6-AAE1-B021B47546A0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F-48B6-AAE1-B021B47546A0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16192"/>
        <c:axId val="96210304"/>
      </c:barChart>
      <c:scatterChart>
        <c:scatterStyle val="lineMarker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x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AF-48B6-AAE1-B021B47546A0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AF-48B6-AAE1-B021B47546A0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6848"/>
        <c:axId val="96208768"/>
      </c:scatterChart>
      <c:valAx>
        <c:axId val="96206848"/>
        <c:scaling>
          <c:orientation val="minMax"/>
          <c:max val="2200"/>
          <c:min val="600"/>
        </c:scaling>
        <c:delete val="1"/>
        <c:axPos val="b"/>
        <c:numFmt formatCode="General" sourceLinked="1"/>
        <c:majorTickMark val="out"/>
        <c:minorTickMark val="none"/>
        <c:tickLblPos val="none"/>
        <c:crossAx val="96208768"/>
        <c:crosses val="autoZero"/>
        <c:crossBetween val="midCat"/>
        <c:majorUnit val="400"/>
      </c:valAx>
      <c:valAx>
        <c:axId val="96208768"/>
        <c:scaling>
          <c:orientation val="minMax"/>
          <c:max val="4.5"/>
          <c:min val="0.5"/>
        </c:scaling>
        <c:delete val="1"/>
        <c:axPos val="l"/>
        <c:numFmt formatCode="General" sourceLinked="1"/>
        <c:majorTickMark val="out"/>
        <c:minorTickMark val="none"/>
        <c:tickLblPos val="none"/>
        <c:crossAx val="96206848"/>
        <c:crosses val="autoZero"/>
        <c:crossBetween val="midCat"/>
      </c:valAx>
      <c:valAx>
        <c:axId val="96210304"/>
        <c:scaling>
          <c:orientation val="minMax"/>
          <c:max val="2200"/>
          <c:min val="6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6192"/>
        <c:crosses val="autoZero"/>
        <c:crossBetween val="between"/>
        <c:majorUnit val="400"/>
        <c:minorUnit val="200"/>
      </c:valAx>
      <c:catAx>
        <c:axId val="96216192"/>
        <c:scaling>
          <c:orientation val="minMax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03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Bar!$I$93</c:f>
              <c:strCache>
                <c:ptCount val="1"/>
                <c:pt idx="0">
                  <c:v>GS1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chemeClr val="accent1">
                    <a:lumMod val="75000"/>
                  </a:schemeClr>
                </a:gs>
                <a:gs pos="100000">
                  <a:srgbClr val="4F81BD">
                    <a:lumMod val="50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Bar!$I$94:$I$106</c:f>
              <c:numCache>
                <c:formatCode>General</c:formatCode>
                <c:ptCount val="13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4A0-AFD2-8D89C3E4BE7B}"/>
            </c:ext>
          </c:extLst>
        </c:ser>
        <c:ser>
          <c:idx val="1"/>
          <c:order val="1"/>
          <c:tx>
            <c:strRef>
              <c:f>Bar!$J$93</c:f>
              <c:strCache>
                <c:ptCount val="1"/>
                <c:pt idx="0">
                  <c:v>GS2</c:v>
                </c:pt>
              </c:strCache>
            </c:strRef>
          </c:tx>
          <c:spPr>
            <a:gradFill>
              <a:gsLst>
                <a:gs pos="0">
                  <a:srgbClr val="4F81BD">
                    <a:lumMod val="75000"/>
                  </a:srgb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rgbClr val="4F81BD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Bar!$J$94:$J$106</c:f>
              <c:numCache>
                <c:formatCode>General</c:formatCode>
                <c:ptCount val="13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4A0-AFD2-8D89C3E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6237440"/>
        <c:axId val="96238976"/>
      </c:barChart>
      <c:catAx>
        <c:axId val="9623744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96238976"/>
        <c:crosses val="autoZero"/>
        <c:auto val="1"/>
        <c:lblAlgn val="ctr"/>
        <c:lblOffset val="100"/>
        <c:noMultiLvlLbl val="0"/>
      </c:catAx>
      <c:valAx>
        <c:axId val="96238976"/>
        <c:scaling>
          <c:orientation val="minMax"/>
          <c:max val="20"/>
          <c:min val="-20"/>
        </c:scaling>
        <c:delete val="1"/>
        <c:axPos val="b"/>
        <c:numFmt formatCode="0;0" sourceLinked="0"/>
        <c:majorTickMark val="out"/>
        <c:minorTickMark val="none"/>
        <c:tickLblPos val="none"/>
        <c:crossAx val="96237440"/>
        <c:crosses val="max"/>
        <c:crossBetween val="between"/>
        <c:majorUnit val="6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Column!$I$39:$I$44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FC5-84D7-FCDC3E7E5E02}"/>
            </c:ext>
          </c:extLst>
        </c:ser>
        <c:ser>
          <c:idx val="1"/>
          <c:order val="1"/>
          <c:invertIfNegative val="0"/>
          <c:val>
            <c:numRef>
              <c:f>Column!$J$39:$J$44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1-4FC5-84D7-FCDC3E7E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35168"/>
        <c:axId val="90145152"/>
      </c:barChart>
      <c:catAx>
        <c:axId val="90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45152"/>
        <c:crosses val="autoZero"/>
        <c:auto val="1"/>
        <c:lblAlgn val="ctr"/>
        <c:lblOffset val="100"/>
        <c:noMultiLvlLbl val="0"/>
      </c:catAx>
      <c:valAx>
        <c:axId val="901451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351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Bar!$I$111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>
                <a:lumMod val="75000"/>
                <a:alpha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val>
            <c:numRef>
              <c:f>Bar!$I$112:$I$116</c:f>
              <c:numCache>
                <c:formatCode>General</c:formatCode>
                <c:ptCount val="5"/>
                <c:pt idx="0">
                  <c:v>462.96498399948746</c:v>
                </c:pt>
                <c:pt idx="1">
                  <c:v>446.35992877244132</c:v>
                </c:pt>
                <c:pt idx="2">
                  <c:v>315.42086928244612</c:v>
                </c:pt>
                <c:pt idx="3">
                  <c:v>383.40017815278895</c:v>
                </c:pt>
                <c:pt idx="4">
                  <c:v>525.5716557204787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796736"/>
        <c:axId val="105798272"/>
      </c:barChart>
      <c:barChart>
        <c:barDir val="bar"/>
        <c:grouping val="clustered"/>
        <c:varyColors val="0"/>
        <c:ser>
          <c:idx val="1"/>
          <c:order val="1"/>
          <c:tx>
            <c:strRef>
              <c:f>Bar!$J$111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Bar!$J$112:$J$116</c:f>
              <c:numCache>
                <c:formatCode>General</c:formatCode>
                <c:ptCount val="5"/>
                <c:pt idx="0">
                  <c:v>2.10293638955575</c:v>
                </c:pt>
                <c:pt idx="1">
                  <c:v>2.8572699379839981</c:v>
                </c:pt>
                <c:pt idx="2">
                  <c:v>3.7192775492489822</c:v>
                </c:pt>
                <c:pt idx="3">
                  <c:v>4.453682864465029</c:v>
                </c:pt>
                <c:pt idx="4">
                  <c:v>2.8894281059699463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805696"/>
        <c:axId val="105804160"/>
      </c:barChart>
      <c:catAx>
        <c:axId val="10579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8272"/>
        <c:crosses val="autoZero"/>
        <c:auto val="1"/>
        <c:lblAlgn val="ctr"/>
        <c:lblOffset val="100"/>
        <c:noMultiLvlLbl val="0"/>
      </c:catAx>
      <c:valAx>
        <c:axId val="105798272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6736"/>
        <c:crosses val="autoZero"/>
        <c:crossBetween val="between"/>
      </c:valAx>
      <c:valAx>
        <c:axId val="105804160"/>
        <c:scaling>
          <c:orientation val="maxMin"/>
          <c:max val="1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5696"/>
        <c:crosses val="max"/>
        <c:crossBetween val="between"/>
      </c:valAx>
      <c:catAx>
        <c:axId val="1058056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4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65E-A788-C872B365DA1F}"/>
            </c:ext>
          </c:extLst>
        </c:ser>
        <c:ser>
          <c:idx val="1"/>
          <c:order val="1"/>
          <c:val>
            <c:numRef>
              <c:f>Area!$J$3:$J$19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F-465E-A788-C872B365DA1F}"/>
            </c:ext>
          </c:extLst>
        </c:ser>
        <c:ser>
          <c:idx val="2"/>
          <c:order val="2"/>
          <c:val>
            <c:numRef>
              <c:f>Area!$K$3:$K$19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F-465E-A788-C872B365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4640"/>
        <c:axId val="107754624"/>
      </c:areaChart>
      <c:catAx>
        <c:axId val="107744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546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7754624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44640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0C7-AAF9-433B33EB3BD6}"/>
            </c:ext>
          </c:extLst>
        </c:ser>
        <c:ser>
          <c:idx val="1"/>
          <c:order val="1"/>
          <c:val>
            <c:numRef>
              <c:f>Area!$J$21:$J$37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3-40C7-AAF9-433B33EB3BD6}"/>
            </c:ext>
          </c:extLst>
        </c:ser>
        <c:ser>
          <c:idx val="2"/>
          <c:order val="2"/>
          <c:val>
            <c:numRef>
              <c:f>Area!$K$21:$K$37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3-40C7-AAF9-433B33EB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6736"/>
        <c:axId val="108920832"/>
      </c:areaChart>
      <c:catAx>
        <c:axId val="10779673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208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20832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96736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Area!$I$39:$I$55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0CF-B4A9-A46BA8BC0F36}"/>
            </c:ext>
          </c:extLst>
        </c:ser>
        <c:ser>
          <c:idx val="1"/>
          <c:order val="1"/>
          <c:val>
            <c:numRef>
              <c:f>Area!$J$39:$J$55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0CF-B4A9-A46BA8BC0F3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Area!$K$39:$K$55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0CF-B4A9-A46BA8BC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6560"/>
        <c:axId val="108948096"/>
      </c:areaChart>
      <c:catAx>
        <c:axId val="108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8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48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6560"/>
        <c:crosses val="autoZero"/>
        <c:crossBetween val="midCat"/>
        <c:majorUnit val="0.2"/>
      </c:valAx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4F81BD">
                <a:alpha val="50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strRef>
              <c:f>Area!$I$57:$I$68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Area!$J$57:$J$68</c:f>
              <c:numCache>
                <c:formatCode>[$$-409]#,##0_);\([$$-409]#,##0\)</c:formatCode>
                <c:ptCount val="12"/>
                <c:pt idx="0">
                  <c:v>80000</c:v>
                </c:pt>
                <c:pt idx="1">
                  <c:v>100000</c:v>
                </c:pt>
                <c:pt idx="2">
                  <c:v>120000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4-4A39-8874-A812275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>
                  <a:lumMod val="50000"/>
                </a:schemeClr>
              </a:solidFill>
            </a:ln>
          </c:spPr>
        </c:dropLines>
        <c:axId val="108964480"/>
        <c:axId val="111751936"/>
      </c:areaChart>
      <c:catAx>
        <c:axId val="1089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</a:t>
                </a:r>
                <a:r>
                  <a:rPr lang="en-US" baseline="0"/>
                  <a:t> Year 2008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1751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751936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 by Month</a:t>
                </a:r>
                <a:endParaRPr lang="en-US"/>
              </a:p>
            </c:rich>
          </c:tx>
          <c:overlay val="0"/>
        </c:title>
        <c:numFmt formatCode="[$$-409]#,##0_);\([$$-409]#,##0\)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64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Area!$J$75</c:f>
              <c:strCache>
                <c:ptCount val="1"/>
                <c:pt idx="0">
                  <c:v>Blue Series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Area!$J$76:$J$87</c:f>
              <c:numCache>
                <c:formatCode>General</c:formatCode>
                <c:ptCount val="12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62</c:v>
                </c:pt>
                <c:pt idx="4">
                  <c:v>53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73</c:v>
                </c:pt>
                <c:pt idx="8">
                  <c:v>49.877389166851756</c:v>
                </c:pt>
                <c:pt idx="9">
                  <c:v>50</c:v>
                </c:pt>
                <c:pt idx="10">
                  <c:v>54.765842863021575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DFB-8A1B-21520F62B620}"/>
            </c:ext>
          </c:extLst>
        </c:ser>
        <c:ser>
          <c:idx val="1"/>
          <c:order val="1"/>
          <c:tx>
            <c:strRef>
              <c:f>Area!$K$75</c:f>
              <c:strCache>
                <c:ptCount val="1"/>
                <c:pt idx="0">
                  <c:v>Orange Series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Area!$K$76:$K$87</c:f>
              <c:numCache>
                <c:formatCode>General</c:formatCode>
                <c:ptCount val="12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33</c:v>
                </c:pt>
                <c:pt idx="9">
                  <c:v>74</c:v>
                </c:pt>
                <c:pt idx="10">
                  <c:v>22.958787659709628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DFB-8A1B-21520F62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7376"/>
        <c:axId val="111798912"/>
      </c:areaChart>
      <c:catAx>
        <c:axId val="11179737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8912"/>
        <c:crosses val="autoZero"/>
        <c:auto val="1"/>
        <c:lblAlgn val="ctr"/>
        <c:lblOffset val="100"/>
        <c:tickMarkSkip val="1"/>
        <c:noMultiLvlLbl val="0"/>
      </c:catAx>
      <c:valAx>
        <c:axId val="11179891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7376"/>
        <c:crosses val="autoZero"/>
        <c:crossBetween val="midCat"/>
      </c:valAx>
      <c:spPr>
        <a:solidFill>
          <a:srgbClr val="FFFFFF">
            <a:alpha val="60000"/>
          </a:srgbClr>
        </a:solidFill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Area!$O$3</c:f>
              <c:strCache>
                <c:ptCount val="1"/>
                <c:pt idx="0">
                  <c:v>COS</c:v>
                </c:pt>
              </c:strCache>
            </c:strRef>
          </c:tx>
          <c:spPr>
            <a:solidFill>
              <a:srgbClr val="1F497D">
                <a:lumMod val="75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2-4B66-AEE3-F4B53B8DF72A}"/>
            </c:ext>
          </c:extLst>
        </c:ser>
        <c:ser>
          <c:idx val="1"/>
          <c:order val="1"/>
          <c:tx>
            <c:strRef>
              <c:f>Area!$P$3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1F497D">
                <a:lumMod val="50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2-4B66-AEE3-F4B53B8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8704"/>
        <c:axId val="111706880"/>
      </c:areaChart>
      <c:catAx>
        <c:axId val="111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1117068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1170688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111688704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Scatter!$I$4:$I$19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Scatter!$J$4:$J$19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0-4AA0-AFA2-29D7173D1223}"/>
            </c:ext>
          </c:extLst>
        </c:ser>
        <c:ser>
          <c:idx val="1"/>
          <c:order val="1"/>
          <c:tx>
            <c:strRef>
              <c:f>Scatter!$K$3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Scatter!$K$4:$K$19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Scatter!$L$4:$L$19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0-4AA0-AFA2-29D7173D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1008"/>
        <c:axId val="111852928"/>
      </c:scatterChart>
      <c:valAx>
        <c:axId val="111851008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2928"/>
        <c:crosses val="autoZero"/>
        <c:crossBetween val="midCat"/>
        <c:majorUnit val="25"/>
      </c:valAx>
      <c:valAx>
        <c:axId val="11185292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1008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Scatter!$I$21:$I$32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Scatter!$J$21:$J$32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5-4495-A8B0-FE16DE55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4160"/>
        <c:axId val="111966080"/>
      </c:scatterChart>
      <c:valAx>
        <c:axId val="11196416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6080"/>
        <c:crosses val="autoZero"/>
        <c:crossBetween val="midCat"/>
        <c:majorUnit val="25"/>
      </c:valAx>
      <c:valAx>
        <c:axId val="11196608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4160"/>
        <c:crosses val="autoZero"/>
        <c:crossBetween val="midCat"/>
        <c:majorUnit val="1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Scatter!$I$39:$I$43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Scatter!$J$39:$J$43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1-4BAD-B170-695108367B53}"/>
            </c:ext>
          </c:extLst>
        </c:ser>
        <c:ser>
          <c:idx val="1"/>
          <c:order val="1"/>
          <c:marker>
            <c:symbol val="none"/>
          </c:marker>
          <c:xVal>
            <c:numRef>
              <c:f>Scatter!$I$45:$I$49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Scatter!$J$45:$J$49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1-4BAD-B170-69510836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9232"/>
        <c:axId val="113066368"/>
      </c:scatterChart>
      <c:valAx>
        <c:axId val="111999232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066368"/>
        <c:crosses val="autoZero"/>
        <c:crossBetween val="midCat"/>
        <c:majorUnit val="1"/>
      </c:valAx>
      <c:valAx>
        <c:axId val="11306636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99232"/>
        <c:crosses val="autoZero"/>
        <c:crossBetween val="midCat"/>
        <c:majorUnit val="1"/>
      </c:valAx>
      <c:spPr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Column!$J$57:$J$64</c:f>
              <c:numCache>
                <c:formatCode>General</c:formatCode>
                <c:ptCount val="8"/>
                <c:pt idx="0">
                  <c:v>1</c:v>
                </c:pt>
                <c:pt idx="1">
                  <c:v>4.5</c:v>
                </c:pt>
                <c:pt idx="2">
                  <c:v>2.25</c:v>
                </c:pt>
                <c:pt idx="3">
                  <c:v>0.5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407-90ED-A7F7C65AAFFF}"/>
            </c:ext>
          </c:extLst>
        </c:ser>
        <c:ser>
          <c:idx val="1"/>
          <c:order val="1"/>
          <c:spPr>
            <a:solidFill>
              <a:schemeClr val="accent5">
                <a:lumMod val="75000"/>
                <a:alpha val="75000"/>
              </a:schemeClr>
            </a:solidFill>
            <a:ln w="19050">
              <a:solidFill>
                <a:srgbClr val="4BACC6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Column!$K$57:$K$64</c:f>
              <c:numCache>
                <c:formatCode>General</c:formatCode>
                <c:ptCount val="8"/>
                <c:pt idx="0">
                  <c:v>3.25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407-90ED-A7F7C65A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86496"/>
        <c:axId val="90188032"/>
      </c:barChart>
      <c:catAx>
        <c:axId val="9018649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90188032"/>
        <c:crosses val="autoZero"/>
        <c:auto val="1"/>
        <c:lblAlgn val="ctr"/>
        <c:lblOffset val="100"/>
        <c:tickLblSkip val="1"/>
        <c:noMultiLvlLbl val="0"/>
      </c:catAx>
      <c:valAx>
        <c:axId val="90188032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A6A6A6"/>
              </a:solidFill>
              <a:prstDash val="lgDash"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86496"/>
        <c:crosses val="autoZero"/>
        <c:crossBetween val="between"/>
        <c:majorUnit val="2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Scatter!$I$57</c:f>
              <c:strCache>
                <c:ptCount val="1"/>
                <c:pt idx="0">
                  <c:v>x=COS, y=SIN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marker>
            <c:symbol val="none"/>
          </c:marker>
          <c:x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xVal>
          <c:y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429-AB78-C022D3B5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4656"/>
        <c:axId val="113096192"/>
      </c:scatterChart>
      <c:valAx>
        <c:axId val="113094656"/>
        <c:scaling>
          <c:orientation val="minMax"/>
          <c:max val="1.25"/>
          <c:min val="-1.25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6192"/>
        <c:crosses val="autoZero"/>
        <c:crossBetween val="midCat"/>
        <c:majorUnit val="2.5"/>
      </c:valAx>
      <c:valAx>
        <c:axId val="113096192"/>
        <c:scaling>
          <c:orientation val="minMax"/>
          <c:max val="1.25"/>
          <c:min val="-1.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4656"/>
        <c:crosses val="autoZero"/>
        <c:crossBetween val="midCat"/>
        <c:majorUnit val="2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135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2-4B75-ACF0-338B6454608D}"/>
            </c:ext>
          </c:extLst>
        </c:ser>
        <c:ser>
          <c:idx val="1"/>
          <c:order val="1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2-4B75-ACF0-338B6454608D}"/>
            </c:ext>
          </c:extLst>
        </c:ser>
        <c:ser>
          <c:idx val="2"/>
          <c:order val="2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2-4B75-ACF0-338B645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axId val="113139072"/>
        <c:axId val="113153152"/>
      </c:stockChart>
      <c:catAx>
        <c:axId val="113139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531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153152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3907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287552"/>
        <c:axId val="113289088"/>
      </c:barChart>
      <c:stockChart>
        <c:ser>
          <c:idx val="0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4-4CCB-84A9-7EDBA9B8C0E6}"/>
            </c:ext>
          </c:extLst>
        </c:ser>
        <c:ser>
          <c:idx val="1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4-4CCB-84A9-7EDBA9B8C0E6}"/>
            </c:ext>
          </c:extLst>
        </c:ser>
        <c:ser>
          <c:idx val="2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axId val="113292416"/>
        <c:axId val="113290624"/>
      </c:stockChart>
      <c:catAx>
        <c:axId val="1132875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908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8908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7552"/>
        <c:crosses val="autoZero"/>
        <c:crossBetween val="between"/>
        <c:majorUnit val="30000"/>
      </c:valAx>
      <c:valAx>
        <c:axId val="11329062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292416"/>
        <c:crosses val="max"/>
        <c:crossBetween val="between"/>
        <c:majorUnit val="30"/>
      </c:valAx>
      <c:catAx>
        <c:axId val="1132924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9062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715-9094-9AD903019BBE}"/>
            </c:ext>
          </c:extLst>
        </c:ser>
        <c:ser>
          <c:idx val="1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715-9094-9AD903019BBE}"/>
            </c:ext>
          </c:extLst>
        </c:ser>
        <c:ser>
          <c:idx val="2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3-4715-9094-9AD903019BBE}"/>
            </c:ext>
          </c:extLst>
        </c:ser>
        <c:ser>
          <c:idx val="3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3-4715-9094-9AD90301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26432"/>
        <c:axId val="113427968"/>
      </c:stockChart>
      <c:catAx>
        <c:axId val="11342643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7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2796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643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28575">
              <a:noFill/>
            </a:ln>
          </c:spP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696"/>
        <c:axId val="113491968"/>
      </c:areaChart>
      <c:stockChart>
        <c:ser>
          <c:idx val="1"/>
          <c:order val="1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0C2-8DEE-F9E0A1AA7717}"/>
            </c:ext>
          </c:extLst>
        </c:ser>
        <c:ser>
          <c:idx val="2"/>
          <c:order val="2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3-40C2-8DEE-F9E0A1AA7717}"/>
            </c:ext>
          </c:extLst>
        </c:ser>
        <c:ser>
          <c:idx val="3"/>
          <c:order val="3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3-40C2-8DEE-F9E0A1AA7717}"/>
            </c:ext>
          </c:extLst>
        </c:ser>
        <c:ser>
          <c:idx val="4"/>
          <c:order val="4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noFill/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95040"/>
        <c:axId val="113493504"/>
      </c:stockChart>
      <c:catAx>
        <c:axId val="1134696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91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9196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69696"/>
        <c:crosses val="autoZero"/>
        <c:crossBetween val="between"/>
        <c:majorUnit val="30000"/>
      </c:valAx>
      <c:valAx>
        <c:axId val="11349350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495040"/>
        <c:crosses val="max"/>
        <c:crossBetween val="between"/>
        <c:majorUnit val="30"/>
      </c:valAx>
      <c:catAx>
        <c:axId val="113495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49350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Volume</c:v>
          </c:tx>
          <c:spPr>
            <a:solidFill>
              <a:srgbClr val="F79646">
                <a:lumMod val="75000"/>
                <a:alpha val="75000"/>
              </a:srgbClr>
            </a:solidFill>
            <a:ln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13203072"/>
        <c:axId val="113204608"/>
      </c:barChart>
      <c:lineChart>
        <c:grouping val="standard"/>
        <c:varyColors val="0"/>
        <c:ser>
          <c:idx val="2"/>
          <c:order val="1"/>
          <c:tx>
            <c:v>Price</c:v>
          </c:tx>
          <c:spPr>
            <a:ln>
              <a:solidFill>
                <a:srgbClr val="C0504D">
                  <a:lumMod val="50000"/>
                </a:srgbClr>
              </a:solidFill>
            </a:ln>
          </c:spPr>
          <c:marker>
            <c:symbol val="none"/>
          </c:marker>
          <c:dLbls>
            <c:dLbl>
              <c:idx val="17"/>
              <c:spPr>
                <a:solidFill>
                  <a:srgbClr val="C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sz="1000"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D-44B6-8E4B-913CEFC18963}"/>
                </c:ext>
              </c:extLst>
            </c:dLbl>
            <c:dLbl>
              <c:idx val="24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D-44B6-8E4B-913CEFC18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6128"/>
        <c:axId val="113214592"/>
      </c:lineChart>
      <c:catAx>
        <c:axId val="113203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46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0460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3072"/>
        <c:crosses val="autoZero"/>
        <c:crossBetween val="between"/>
        <c:majorUnit val="30000"/>
      </c:valAx>
      <c:valAx>
        <c:axId val="113214592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16128"/>
        <c:crosses val="max"/>
        <c:crossBetween val="between"/>
        <c:majorUnit val="30"/>
      </c:valAx>
      <c:catAx>
        <c:axId val="1132161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14592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  <c:txPr>
        <a:bodyPr/>
        <a:lstStyle/>
        <a:p>
          <a:pPr>
            <a:defRPr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75000"/>
          </a:schemeClr>
        </a:gs>
        <a:gs pos="100000">
          <a:srgbClr val="EEECE1"/>
        </a:gs>
      </a:gsLst>
      <a:lin ang="5400000" scaled="0"/>
    </a:gra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Bubble!$I$4:$I$7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Bubble!$J$4:$J$7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bubbleSize>
            <c:numRef>
              <c:f>Bubble!$K$4:$K$7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0AD-4AB5-96E9-EFDB087EDDA0}"/>
            </c:ext>
          </c:extLst>
        </c:ser>
        <c:ser>
          <c:idx val="1"/>
          <c:order val="1"/>
          <c:tx>
            <c:strRef>
              <c:f>Bubble!$L$3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Bubble!$L$4:$L$7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Bubble!$M$4:$M$7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bubbleSize>
            <c:numRef>
              <c:f>Bubble!$N$4:$N$7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0AD-4AB5-96E9-EFDB087E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3565696"/>
        <c:axId val="113567616"/>
      </c:bubbleChart>
      <c:valAx>
        <c:axId val="113565696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7616"/>
        <c:crosses val="autoZero"/>
        <c:crossBetween val="midCat"/>
        <c:majorUnit val="25"/>
      </c:valAx>
      <c:valAx>
        <c:axId val="113567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5696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Bubble!$I$21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Bubble!$I$22:$I$25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Bubble!$J$22:$J$25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bubbleSize>
            <c:numRef>
              <c:f>Bubble!$K$22:$K$25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B50-4AE0-B64A-2A00AD13FF0E}"/>
            </c:ext>
          </c:extLst>
        </c:ser>
        <c:ser>
          <c:idx val="1"/>
          <c:order val="1"/>
          <c:tx>
            <c:strRef>
              <c:f>Bubble!$L$21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Bubble!$L$22:$L$25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Bubble!$M$22:$M$25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bubbleSize>
            <c:numRef>
              <c:f>Bubble!$N$22:$N$25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B50-4AE0-B64A-2A00AD13FF0E}"/>
            </c:ext>
          </c:extLst>
        </c:ser>
        <c:ser>
          <c:idx val="2"/>
          <c:order val="2"/>
          <c:tx>
            <c:strRef>
              <c:f>Bubble!$I$27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Bubble!$I$28:$I$31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Bubble!$J$28:$J$31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bubbleSize>
            <c:numRef>
              <c:f>Bubble!$K$28:$K$31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B50-4AE0-B64A-2A00AD13FF0E}"/>
            </c:ext>
          </c:extLst>
        </c:ser>
        <c:ser>
          <c:idx val="3"/>
          <c:order val="3"/>
          <c:tx>
            <c:strRef>
              <c:f>Bubble!$L$27</c:f>
              <c:strCache>
                <c:ptCount val="1"/>
                <c:pt idx="0">
                  <c:v>Purple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Bubble!$L$28:$L$31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Bubble!$M$28:$M$31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bubbleSize>
            <c:numRef>
              <c:f>Bubble!$N$28:$N$31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B50-4AE0-B64A-2A00AD13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113623808"/>
        <c:axId val="113625728"/>
      </c:bubbleChart>
      <c:valAx>
        <c:axId val="113623808"/>
        <c:scaling>
          <c:orientation val="minMax"/>
          <c:max val="200"/>
          <c:min val="-20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5728"/>
        <c:crosses val="autoZero"/>
        <c:crossBetween val="midCat"/>
        <c:majorUnit val="50"/>
      </c:valAx>
      <c:valAx>
        <c:axId val="113625728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3808"/>
        <c:crosses val="autoZero"/>
        <c:crossBetween val="midCat"/>
        <c:majorUnit val="250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Bubble!$I$40:$I$42</c:f>
              <c:numCache>
                <c:formatCode>General</c:formatCode>
                <c:ptCount val="3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Bubble!$J$40:$J$42</c:f>
              <c:numCache>
                <c:formatCode>General</c:formatCode>
                <c:ptCount val="3"/>
                <c:pt idx="0">
                  <c:v>1000</c:v>
                </c:pt>
                <c:pt idx="1">
                  <c:v>625</c:v>
                </c:pt>
                <c:pt idx="2">
                  <c:v>875</c:v>
                </c:pt>
              </c:numCache>
            </c:numRef>
          </c:yVal>
          <c:bubbleSize>
            <c:numRef>
              <c:f>Bubble!$K$40:$K$42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0E4-45F1-9A68-FC8EC27BE266}"/>
            </c:ext>
          </c:extLst>
        </c:ser>
        <c:ser>
          <c:idx val="1"/>
          <c:order val="1"/>
          <c:tx>
            <c:strRef>
              <c:f>Bubble!$L$39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5"/>
            </a:solidFill>
            <a:ln w="9525"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Bubble!$L$40:$L$42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Bubble!$M$40:$M$42</c:f>
              <c:numCache>
                <c:formatCode>General</c:formatCode>
                <c:ptCount val="3"/>
                <c:pt idx="0">
                  <c:v>500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bubbleSize>
            <c:numRef>
              <c:f>Bubble!$N$40:$N$42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0E4-45F1-9A68-FC8EC27B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w"/>
        <c:axId val="113681152"/>
        <c:axId val="113683072"/>
      </c:bubbleChart>
      <c:valAx>
        <c:axId val="113681152"/>
        <c:scaling>
          <c:orientation val="minMax"/>
          <c:max val="2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3072"/>
        <c:crossesAt val="-125"/>
        <c:crossBetween val="midCat"/>
        <c:majorUnit val="25"/>
        <c:minorUnit val="12.5"/>
      </c:valAx>
      <c:valAx>
        <c:axId val="113683072"/>
        <c:scaling>
          <c:orientation val="minMax"/>
          <c:max val="1125"/>
          <c:min val="-1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1152"/>
        <c:crossesAt val="-25"/>
        <c:crossBetween val="midCat"/>
        <c:majorUnit val="125"/>
        <c:minorUnit val="62.5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96000">
                  <a:schemeClr val="dk2">
                    <a:lumMod val="50000"/>
                  </a:schemeClr>
                </a:gs>
                <a:gs pos="96000">
                  <a:srgbClr val="1F497D">
                    <a:lumMod val="75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</c:spPr>
          <c:invertIfNegative val="0"/>
          <c:xVal>
            <c:numRef>
              <c:f>Bubble!$I$57:$I$62</c:f>
              <c:numCache>
                <c:formatCode>0</c:formatCode>
                <c:ptCount val="6"/>
                <c:pt idx="0">
                  <c:v>28811.123114455073</c:v>
                </c:pt>
                <c:pt idx="1">
                  <c:v>24349.412195871049</c:v>
                </c:pt>
                <c:pt idx="2">
                  <c:v>8322.9505871055389</c:v>
                </c:pt>
                <c:pt idx="3">
                  <c:v>45802.612193303525</c:v>
                </c:pt>
                <c:pt idx="4">
                  <c:v>71851.489531002881</c:v>
                </c:pt>
                <c:pt idx="5">
                  <c:v>40000</c:v>
                </c:pt>
              </c:numCache>
            </c:numRef>
          </c:xVal>
          <c:yVal>
            <c:numRef>
              <c:f>Bubble!$J$57:$J$62</c:f>
              <c:numCache>
                <c:formatCode>0</c:formatCode>
                <c:ptCount val="6"/>
                <c:pt idx="0">
                  <c:v>46458.744973023982</c:v>
                </c:pt>
                <c:pt idx="1">
                  <c:v>80697.599744427745</c:v>
                </c:pt>
                <c:pt idx="2">
                  <c:v>49470.877968931491</c:v>
                </c:pt>
                <c:pt idx="3">
                  <c:v>87228.98101296126</c:v>
                </c:pt>
                <c:pt idx="4">
                  <c:v>98790.774680350354</c:v>
                </c:pt>
                <c:pt idx="5">
                  <c:v>45505.640567855757</c:v>
                </c:pt>
              </c:numCache>
            </c:numRef>
          </c:yVal>
          <c:bubbleSize>
            <c:numRef>
              <c:f>Bubble!$K$57:$K$62</c:f>
              <c:numCache>
                <c:formatCode>0</c:formatCode>
                <c:ptCount val="6"/>
                <c:pt idx="0">
                  <c:v>333333</c:v>
                </c:pt>
                <c:pt idx="1">
                  <c:v>10000</c:v>
                </c:pt>
                <c:pt idx="2">
                  <c:v>29113.92877766228</c:v>
                </c:pt>
                <c:pt idx="3">
                  <c:v>84997.602378629759</c:v>
                </c:pt>
                <c:pt idx="4">
                  <c:v>67089.897019332813</c:v>
                </c:pt>
                <c:pt idx="5">
                  <c:v>46487.318825947834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E19-438D-888C-A3689B65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0"/>
        <c:showNegBubbles val="0"/>
        <c:axId val="113716224"/>
        <c:axId val="113722112"/>
      </c:bubbleChart>
      <c:valAx>
        <c:axId val="113716224"/>
        <c:scaling>
          <c:orientation val="minMax"/>
          <c:max val="800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113722112"/>
        <c:crosses val="autoZero"/>
        <c:crossBetween val="midCat"/>
        <c:majorUnit val="10000"/>
      </c:valAx>
      <c:valAx>
        <c:axId val="113722112"/>
        <c:scaling>
          <c:orientation val="minMax"/>
          <c:max val="120000"/>
          <c:min val="0"/>
        </c:scaling>
        <c:delete val="1"/>
        <c:axPos val="l"/>
        <c:numFmt formatCode="0" sourceLinked="1"/>
        <c:majorTickMark val="out"/>
        <c:minorTickMark val="none"/>
        <c:tickLblPos val="none"/>
        <c:crossAx val="113716224"/>
        <c:crosses val="autoZero"/>
        <c:crossBetween val="midCat"/>
        <c:majorUnit val="20000"/>
      </c:valAx>
      <c:spPr>
        <a:noFill/>
      </c:spPr>
    </c:plotArea>
    <c:plotVisOnly val="1"/>
    <c:dispBlanksAs val="gap"/>
    <c:showDLblsOverMax val="0"/>
  </c:chart>
  <c:spPr>
    <a:gradFill rotWithShape="1">
      <a:gsLst>
        <a:gs pos="0">
          <a:srgbClr val="3399FF"/>
        </a:gs>
        <a:gs pos="16000">
          <a:srgbClr val="00CCCC"/>
        </a:gs>
        <a:gs pos="47000">
          <a:srgbClr val="9999FF"/>
        </a:gs>
        <a:gs pos="60000">
          <a:srgbClr val="2E6792"/>
        </a:gs>
        <a:gs pos="71000">
          <a:srgbClr val="3333CC"/>
        </a:gs>
        <a:gs pos="81000">
          <a:srgbClr val="1170FF"/>
        </a:gs>
        <a:gs pos="100000">
          <a:srgbClr val="006699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  <a:latin typeface="Andalus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Column!$J$75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19050">
              <a:solidFill>
                <a:srgbClr val="4F81BD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Column!$I$76:$I$81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Column!$J$76:$J$81</c:f>
              <c:numCache>
                <c:formatCode>General</c:formatCode>
                <c:ptCount val="6"/>
                <c:pt idx="0">
                  <c:v>1600</c:v>
                </c:pt>
                <c:pt idx="1">
                  <c:v>1444</c:v>
                </c:pt>
                <c:pt idx="2">
                  <c:v>1222</c:v>
                </c:pt>
                <c:pt idx="3">
                  <c:v>1750</c:v>
                </c:pt>
                <c:pt idx="4">
                  <c:v>1525</c:v>
                </c:pt>
                <c:pt idx="5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0231168"/>
        <c:axId val="90232704"/>
      </c:barChart>
      <c:barChart>
        <c:barDir val="col"/>
        <c:grouping val="stacked"/>
        <c:varyColors val="0"/>
        <c:ser>
          <c:idx val="1"/>
          <c:order val="1"/>
          <c:tx>
            <c:strRef>
              <c:f>Column!$K$75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504D">
                <a:lumMod val="75000"/>
                <a:alpha val="65000"/>
              </a:srgbClr>
            </a:solidFill>
            <a:ln w="19050">
              <a:solidFill>
                <a:srgbClr val="C0504D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Column!$K$76:$K$81</c:f>
              <c:numCache>
                <c:formatCode>General</c:formatCode>
                <c:ptCount val="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C-4D1A-A040-17AEEE75C72A}"/>
            </c:ext>
          </c:extLst>
        </c:ser>
        <c:ser>
          <c:idx val="2"/>
          <c:order val="2"/>
          <c:tx>
            <c:strRef>
              <c:f>Column!$L$75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9BBB59">
                <a:lumMod val="75000"/>
                <a:alpha val="50000"/>
              </a:srgbClr>
            </a:solidFill>
            <a:ln w="19050">
              <a:solidFill>
                <a:srgbClr val="9BBB59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Column!$L$76:$L$81</c:f>
              <c:numCache>
                <c:formatCode>General</c:formatCode>
                <c:ptCount val="6"/>
                <c:pt idx="0">
                  <c:v>75</c:v>
                </c:pt>
                <c:pt idx="1">
                  <c:v>115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79392"/>
        <c:axId val="90234240"/>
      </c:barChart>
      <c:catAx>
        <c:axId val="9023116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2704"/>
        <c:crosses val="autoZero"/>
        <c:auto val="1"/>
        <c:lblAlgn val="ctr"/>
        <c:lblOffset val="100"/>
        <c:noMultiLvlLbl val="0"/>
      </c:catAx>
      <c:valAx>
        <c:axId val="90232704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1168"/>
        <c:crosses val="autoZero"/>
        <c:crossBetween val="between"/>
        <c:majorUnit val="450"/>
      </c:valAx>
      <c:valAx>
        <c:axId val="90234240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379392"/>
        <c:crosses val="max"/>
        <c:crossBetween val="between"/>
        <c:majorUnit val="75"/>
      </c:valAx>
      <c:catAx>
        <c:axId val="90379392"/>
        <c:scaling>
          <c:orientation val="minMax"/>
        </c:scaling>
        <c:delete val="1"/>
        <c:axPos val="b"/>
        <c:majorTickMark val="out"/>
        <c:minorTickMark val="none"/>
        <c:tickLblPos val="none"/>
        <c:crossAx val="902342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Radar!$I$3:$I$7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4CB5-A761-2A82FB865751}"/>
            </c:ext>
          </c:extLst>
        </c:ser>
        <c:ser>
          <c:idx val="1"/>
          <c:order val="1"/>
          <c:marker>
            <c:symbol val="none"/>
          </c:marker>
          <c:val>
            <c:numRef>
              <c:f>Radar!$J$3:$J$7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0-4CB5-A761-2A82FB86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0784"/>
        <c:axId val="113752320"/>
      </c:radarChart>
      <c:catAx>
        <c:axId val="113750784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752320"/>
        <c:crosses val="autoZero"/>
        <c:auto val="1"/>
        <c:lblAlgn val="ctr"/>
        <c:lblOffset val="100"/>
        <c:tickMarkSkip val="1"/>
        <c:noMultiLvlLbl val="0"/>
      </c:catAx>
      <c:valAx>
        <c:axId val="11375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50784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val>
            <c:numRef>
              <c:f>Radar!$I$21:$I$32</c:f>
              <c:numCache>
                <c:formatCode>"$"#,##0.00</c:formatCode>
                <c:ptCount val="12"/>
                <c:pt idx="0">
                  <c:v>8.0123711769512163</c:v>
                </c:pt>
                <c:pt idx="1">
                  <c:v>69.849410051082998</c:v>
                </c:pt>
                <c:pt idx="2">
                  <c:v>80.637674119627192</c:v>
                </c:pt>
                <c:pt idx="3">
                  <c:v>68.16700490061325</c:v>
                </c:pt>
                <c:pt idx="4">
                  <c:v>96.118059277974837</c:v>
                </c:pt>
                <c:pt idx="5">
                  <c:v>92.93617469780466</c:v>
                </c:pt>
                <c:pt idx="6">
                  <c:v>78.595406194506268</c:v>
                </c:pt>
                <c:pt idx="7">
                  <c:v>35.083491722243146</c:v>
                </c:pt>
                <c:pt idx="8">
                  <c:v>88.517985699947218</c:v>
                </c:pt>
                <c:pt idx="9">
                  <c:v>82.356746686315319</c:v>
                </c:pt>
                <c:pt idx="10">
                  <c:v>69.476719881170638</c:v>
                </c:pt>
                <c:pt idx="11">
                  <c:v>75.549059075165729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F-4833-9A07-B1A3A12E736E}"/>
            </c:ext>
          </c:extLst>
        </c:ser>
        <c:ser>
          <c:idx val="1"/>
          <c:order val="1"/>
          <c:val>
            <c:numRef>
              <c:f>Radar!$J$21:$J$32</c:f>
              <c:numCache>
                <c:formatCode>"$"#,##0.00</c:formatCode>
                <c:ptCount val="12"/>
                <c:pt idx="0">
                  <c:v>55.584003057122985</c:v>
                </c:pt>
                <c:pt idx="1">
                  <c:v>98.365763425948344</c:v>
                </c:pt>
                <c:pt idx="2">
                  <c:v>52.002875658967262</c:v>
                </c:pt>
                <c:pt idx="3">
                  <c:v>39.705138336499687</c:v>
                </c:pt>
                <c:pt idx="4">
                  <c:v>21.957455603117658</c:v>
                </c:pt>
                <c:pt idx="5">
                  <c:v>9.1042103573020672</c:v>
                </c:pt>
                <c:pt idx="6">
                  <c:v>31.940606490863477</c:v>
                </c:pt>
                <c:pt idx="7">
                  <c:v>66.053320544047295</c:v>
                </c:pt>
                <c:pt idx="8">
                  <c:v>62.087222348332681</c:v>
                </c:pt>
                <c:pt idx="9">
                  <c:v>80.161402898655211</c:v>
                </c:pt>
                <c:pt idx="10">
                  <c:v>74.861705221233237</c:v>
                </c:pt>
                <c:pt idx="11">
                  <c:v>86.124988989414049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F-4833-9A07-B1A3A12E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7760"/>
        <c:axId val="113811840"/>
      </c:radarChart>
      <c:catAx>
        <c:axId val="1137977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11840"/>
        <c:crosses val="autoZero"/>
        <c:auto val="1"/>
        <c:lblAlgn val="ctr"/>
        <c:lblOffset val="100"/>
        <c:tickMarkSkip val="1"/>
        <c:noMultiLvlLbl val="0"/>
      </c:catAx>
      <c:valAx>
        <c:axId val="1138118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977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Radar!$I$39:$I$46</c:f>
              <c:numCache>
                <c:formatCode>"$"#,##0.00</c:formatCode>
                <c:ptCount val="8"/>
                <c:pt idx="0">
                  <c:v>45.220395349547182</c:v>
                </c:pt>
                <c:pt idx="1">
                  <c:v>88.555520247160487</c:v>
                </c:pt>
                <c:pt idx="2">
                  <c:v>53.832581125157851</c:v>
                </c:pt>
                <c:pt idx="3">
                  <c:v>82.347363801442526</c:v>
                </c:pt>
                <c:pt idx="4">
                  <c:v>70.186832009811553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61C-9A7C-598EF7C6BB7C}"/>
            </c:ext>
          </c:extLst>
        </c:ser>
        <c:ser>
          <c:idx val="1"/>
          <c:order val="1"/>
          <c:val>
            <c:numRef>
              <c:f>Radar!$J$39:$J$46</c:f>
              <c:numCache>
                <c:formatCode>"$"#,##0.00</c:formatCode>
                <c:ptCount val="8"/>
                <c:pt idx="0">
                  <c:v>85.980142836819724</c:v>
                </c:pt>
                <c:pt idx="1">
                  <c:v>22.894092658616749</c:v>
                </c:pt>
                <c:pt idx="2">
                  <c:v>9.7350205712403159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94.167466176006883</c:v>
                </c:pt>
                <c:pt idx="6">
                  <c:v>82.219644249988022</c:v>
                </c:pt>
                <c:pt idx="7">
                  <c:v>57.636855311487082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4-461C-9A7C-598EF7C6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8608"/>
        <c:axId val="113830144"/>
      </c:radarChart>
      <c:catAx>
        <c:axId val="11382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30144"/>
        <c:crosses val="autoZero"/>
        <c:auto val="1"/>
        <c:lblAlgn val="ctr"/>
        <c:lblOffset val="100"/>
        <c:tickMarkSkip val="1"/>
        <c:noMultiLvlLbl val="0"/>
      </c:catAx>
      <c:valAx>
        <c:axId val="11383014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828608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Radar!$I$57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Radar!$I$58:$I$77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A43-965A-739577D05BB9}"/>
            </c:ext>
          </c:extLst>
        </c:ser>
        <c:ser>
          <c:idx val="1"/>
          <c:order val="1"/>
          <c:tx>
            <c:strRef>
              <c:f>Radar!$J$57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val>
            <c:numRef>
              <c:f>Radar!$J$58:$J$77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A43-965A-739577D05BB9}"/>
            </c:ext>
          </c:extLst>
        </c:ser>
        <c:ser>
          <c:idx val="2"/>
          <c:order val="2"/>
          <c:tx>
            <c:strRef>
              <c:f>Radar!$K$57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Radar!$K$58:$K$77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A-4A43-965A-739577D05BB9}"/>
            </c:ext>
          </c:extLst>
        </c:ser>
        <c:ser>
          <c:idx val="3"/>
          <c:order val="3"/>
          <c:tx>
            <c:strRef>
              <c:f>Radar!$L$57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Radar!$L$58:$L$77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A-4A43-965A-739577D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3824"/>
        <c:axId val="123455360"/>
      </c:radarChart>
      <c:catAx>
        <c:axId val="123453824"/>
        <c:scaling>
          <c:orientation val="minMax"/>
        </c:scaling>
        <c:delete val="1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123455360"/>
        <c:crosses val="autoZero"/>
        <c:auto val="1"/>
        <c:lblAlgn val="ctr"/>
        <c:lblOffset val="100"/>
        <c:tickMarkSkip val="1"/>
        <c:noMultiLvlLbl val="0"/>
      </c:catAx>
      <c:valAx>
        <c:axId val="123455360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  <a:prstDash val="dash"/>
          </a:ln>
        </c:spPr>
        <c:txPr>
          <a:bodyPr/>
          <a:lstStyle/>
          <a:p>
            <a:pPr>
              <a:defRPr sz="1000" b="1"/>
            </a:pPr>
            <a:endParaRPr lang="en-US"/>
          </a:p>
        </c:txPr>
        <c:crossAx val="123453824"/>
        <c:crosses val="autoZero"/>
        <c:crossBetween val="between"/>
        <c:majorUnit val="0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Combination!$I$3</c:f>
              <c:strCache>
                <c:ptCount val="1"/>
                <c:pt idx="0">
                  <c:v>Blue Column</c:v>
                </c:pt>
              </c:strCache>
            </c:strRef>
          </c:tx>
          <c:invertIfNegative val="0"/>
          <c:val>
            <c:numRef>
              <c:f>Combination!$I$4:$I$15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3530240"/>
        <c:axId val="123798272"/>
      </c:barChart>
      <c:lineChart>
        <c:grouping val="standard"/>
        <c:varyColors val="0"/>
        <c:ser>
          <c:idx val="1"/>
          <c:order val="1"/>
          <c:tx>
            <c:strRef>
              <c:f>Combination!$J$3</c:f>
              <c:strCache>
                <c:ptCount val="1"/>
                <c:pt idx="0">
                  <c:v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Combination!$J$4:$J$15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0240"/>
        <c:axId val="123798272"/>
      </c:lineChart>
      <c:catAx>
        <c:axId val="1235302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798272"/>
        <c:crosses val="autoZero"/>
        <c:auto val="1"/>
        <c:lblAlgn val="ctr"/>
        <c:lblOffset val="100"/>
        <c:tickMarkSkip val="1"/>
        <c:noMultiLvlLbl val="0"/>
      </c:catAx>
      <c:valAx>
        <c:axId val="12379827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53024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Combination!$J$21</c:f>
              <c:strCache>
                <c:ptCount val="1"/>
                <c:pt idx="0">
                  <c:v>Orange Area</c:v>
                </c:pt>
              </c:strCache>
            </c:strRef>
          </c:tx>
          <c:spPr>
            <a:solidFill>
              <a:srgbClr val="F79646">
                <a:lumMod val="75000"/>
                <a:alpha val="85000"/>
              </a:srgbClr>
            </a:solidFill>
          </c:spP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Combination!$J$22:$J$33</c:f>
              <c:numCache>
                <c:formatCode>General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1485</c:v>
                </c:pt>
                <c:pt idx="4">
                  <c:v>1298</c:v>
                </c:pt>
                <c:pt idx="5">
                  <c:v>1286</c:v>
                </c:pt>
                <c:pt idx="6">
                  <c:v>1188</c:v>
                </c:pt>
                <c:pt idx="7">
                  <c:v>713</c:v>
                </c:pt>
                <c:pt idx="8">
                  <c:v>1123</c:v>
                </c:pt>
                <c:pt idx="9">
                  <c:v>956</c:v>
                </c:pt>
                <c:pt idx="10">
                  <c:v>1322</c:v>
                </c:pt>
                <c:pt idx="11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8960"/>
        <c:axId val="123854848"/>
      </c:areaChart>
      <c:lineChart>
        <c:grouping val="standard"/>
        <c:varyColors val="0"/>
        <c:ser>
          <c:idx val="1"/>
          <c:order val="0"/>
          <c:tx>
            <c:strRef>
              <c:f>Combination!$K$21</c:f>
              <c:strCache>
                <c:ptCount val="1"/>
                <c:pt idx="0">
                  <c:v>Yellow Line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Combination!$K$22:$K$33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138</c:v>
                </c:pt>
                <c:pt idx="3">
                  <c:v>110</c:v>
                </c:pt>
                <c:pt idx="4">
                  <c:v>123</c:v>
                </c:pt>
                <c:pt idx="5">
                  <c:v>78</c:v>
                </c:pt>
                <c:pt idx="6">
                  <c:v>91</c:v>
                </c:pt>
                <c:pt idx="7">
                  <c:v>124</c:v>
                </c:pt>
                <c:pt idx="8">
                  <c:v>54</c:v>
                </c:pt>
                <c:pt idx="9">
                  <c:v>80</c:v>
                </c:pt>
                <c:pt idx="10">
                  <c:v>20</c:v>
                </c:pt>
                <c:pt idx="11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7920"/>
        <c:axId val="123856384"/>
      </c:lineChart>
      <c:catAx>
        <c:axId val="1238489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4848"/>
        <c:crosses val="autoZero"/>
        <c:auto val="1"/>
        <c:lblAlgn val="ctr"/>
        <c:lblOffset val="100"/>
        <c:tickMarkSkip val="1"/>
        <c:noMultiLvlLbl val="0"/>
      </c:catAx>
      <c:valAx>
        <c:axId val="123854848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48960"/>
        <c:crosses val="autoZero"/>
        <c:crossBetween val="midCat"/>
      </c:valAx>
      <c:valAx>
        <c:axId val="12385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7920"/>
        <c:crosses val="max"/>
        <c:crossBetween val="between"/>
      </c:valAx>
      <c:catAx>
        <c:axId val="123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38563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Combination!$I$39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Combination!$I$40:$I$55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512"/>
        <c:axId val="124034048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Combination!$J$39</c:f>
              <c:strCache>
                <c:ptCount val="1"/>
                <c:pt idx="0">
                  <c:v>Column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Combination!$J$40:$J$55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5-4664-8FED-8B3CDF66F4D2}"/>
            </c:ext>
          </c:extLst>
        </c:ser>
        <c:ser>
          <c:idx val="2"/>
          <c:order val="2"/>
          <c:tx>
            <c:strRef>
              <c:f>Combination!$K$39</c:f>
              <c:strCache>
                <c:ptCount val="1"/>
                <c:pt idx="0">
                  <c:v>Column 2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Combination!$K$40:$K$55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4045568"/>
        <c:axId val="124044032"/>
      </c:barChart>
      <c:catAx>
        <c:axId val="12403251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4048"/>
        <c:crosses val="autoZero"/>
        <c:auto val="1"/>
        <c:lblAlgn val="ctr"/>
        <c:lblOffset val="100"/>
        <c:noMultiLvlLbl val="0"/>
      </c:catAx>
      <c:valAx>
        <c:axId val="124034048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2512"/>
        <c:crosses val="autoZero"/>
        <c:crossBetween val="between"/>
        <c:majorUnit val="450"/>
      </c:valAx>
      <c:valAx>
        <c:axId val="124044032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45568"/>
        <c:crosses val="max"/>
        <c:crossBetween val="between"/>
        <c:majorUnit val="75"/>
      </c:valAx>
      <c:catAx>
        <c:axId val="124045568"/>
        <c:scaling>
          <c:orientation val="minMax"/>
        </c:scaling>
        <c:delete val="1"/>
        <c:axPos val="b"/>
        <c:majorTickMark val="out"/>
        <c:minorTickMark val="none"/>
        <c:tickLblPos val="none"/>
        <c:crossAx val="1240440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Combination!$J$57</c:f>
              <c:strCache>
                <c:ptCount val="1"/>
                <c:pt idx="0">
                  <c:v>Area Series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Combination!$I$58:$I$69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Combination!$J$58:$J$69</c:f>
              <c:numCache>
                <c:formatCode>General</c:formatCode>
                <c:ptCount val="12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000"/>
        <c:axId val="124353536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Combination!$K$57</c:f>
              <c:strCache>
                <c:ptCount val="1"/>
                <c:pt idx="0">
                  <c:v>Column Series</c:v>
                </c:pt>
              </c:strCache>
            </c:strRef>
          </c:tx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/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</c:spPr>
          <c:invertIfNegative val="0"/>
          <c:val>
            <c:numRef>
              <c:f>Combination!$K$58:$K$69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352000"/>
        <c:axId val="124353536"/>
      </c:barChart>
      <c:lineChart>
        <c:grouping val="standard"/>
        <c:varyColors val="0"/>
        <c:ser>
          <c:idx val="2"/>
          <c:order val="2"/>
          <c:tx>
            <c:strRef>
              <c:f>Combination!$L$57</c:f>
              <c:strCache>
                <c:ptCount val="1"/>
                <c:pt idx="0">
                  <c:v>Line Series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44-43A7-A82A-4BB775CFB0E9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44-43A7-A82A-4BB775CFB0E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44-43A7-A82A-4BB775CFB0E9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44-43A7-A82A-4BB775CFB0E9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44-43A7-A82A-4BB775CFB0E9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44-43A7-A82A-4BB775CFB0E9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44-43A7-A82A-4BB775CFB0E9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44-43A7-A82A-4BB775CFB0E9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44-43A7-A82A-4BB775CFB0E9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44-43A7-A82A-4BB775CFB0E9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44-43A7-A82A-4BB775CFB0E9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44-43A7-A82A-4BB775CFB0E9}"/>
                </c:ext>
              </c:extLst>
            </c:dLbl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FFFFFF"/>
                </a:solidFill>
              </a:ln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Combination!$L$58:$L$69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4496"/>
        <c:axId val="124392576"/>
      </c:lineChart>
      <c:catAx>
        <c:axId val="124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24353536"/>
        <c:crosses val="autoZero"/>
        <c:auto val="1"/>
        <c:lblAlgn val="ctr"/>
        <c:lblOffset val="100"/>
        <c:tickMarkSkip val="1"/>
        <c:noMultiLvlLbl val="0"/>
      </c:catAx>
      <c:valAx>
        <c:axId val="124353536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and Column Series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52000"/>
        <c:crosses val="autoZero"/>
        <c:crossBetween val="between"/>
      </c:valAx>
      <c:valAx>
        <c:axId val="124392576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Line Series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94496"/>
        <c:crosses val="max"/>
        <c:crossBetween val="between"/>
        <c:majorUnit val="4"/>
      </c:valAx>
      <c:catAx>
        <c:axId val="124394496"/>
        <c:scaling>
          <c:orientation val="minMax"/>
        </c:scaling>
        <c:delete val="1"/>
        <c:axPos val="b"/>
        <c:majorTickMark val="out"/>
        <c:minorTickMark val="none"/>
        <c:tickLblPos val="none"/>
        <c:crossAx val="12439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  <a:tileRect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Combination!$I$75</c:f>
              <c:strCache>
                <c:ptCount val="1"/>
                <c:pt idx="0">
                  <c:v>Pie Series</c:v>
                </c:pt>
              </c:strCache>
            </c:strRef>
          </c:tx>
          <c:dPt>
            <c:idx val="0"/>
            <c:bubble3D val="0"/>
            <c:spPr>
              <a:solidFill>
                <a:srgbClr val="4F81B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0-FD57-49A9-AA4F-D0594A148856}"/>
              </c:ext>
            </c:extLst>
          </c:dPt>
          <c:dPt>
            <c:idx val="1"/>
            <c:bubble3D val="0"/>
            <c:spPr>
              <a:solidFill>
                <a:srgbClr val="C0504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FD57-49A9-AA4F-D0594A148856}"/>
              </c:ext>
            </c:extLst>
          </c:dPt>
          <c:val>
            <c:numRef>
              <c:f>Combination!$I$76:$I$77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1"/>
          <c:order val="1"/>
          <c:tx>
            <c:strRef>
              <c:f>Combination!$J$75</c:f>
              <c:strCache>
                <c:ptCount val="1"/>
                <c:pt idx="0">
                  <c:v>Orange Column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Combination!$J$76:$J$82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30</c:v>
                </c:pt>
                <c:pt idx="3">
                  <c:v>100</c:v>
                </c:pt>
                <c:pt idx="4">
                  <c:v>40</c:v>
                </c:pt>
                <c:pt idx="5">
                  <c:v>140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426880"/>
        <c:axId val="124441344"/>
      </c:barChart>
      <c:lineChart>
        <c:grouping val="standard"/>
        <c:varyColors val="0"/>
        <c:ser>
          <c:idx val="2"/>
          <c:order val="2"/>
          <c:tx>
            <c:strRef>
              <c:f>Combination!$K$75</c:f>
              <c:strCache>
                <c:ptCount val="1"/>
                <c:pt idx="0">
                  <c:v>Green Line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Combination!$K$76:$K$82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160</c:v>
                </c:pt>
                <c:pt idx="3">
                  <c:v>110</c:v>
                </c:pt>
                <c:pt idx="4">
                  <c:v>150</c:v>
                </c:pt>
                <c:pt idx="5">
                  <c:v>80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6880"/>
        <c:axId val="124441344"/>
      </c:lineChart>
      <c:catAx>
        <c:axId val="1244268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  <a:r>
                  <a:rPr lang="en-US" baseline="0"/>
                  <a:t> X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41344"/>
        <c:crosses val="autoZero"/>
        <c:auto val="1"/>
        <c:lblAlgn val="ctr"/>
        <c:lblOffset val="100"/>
        <c:tickMarkSkip val="1"/>
        <c:noMultiLvlLbl val="0"/>
      </c:catAx>
      <c:valAx>
        <c:axId val="124441344"/>
        <c:scaling>
          <c:orientation val="minMax"/>
          <c:max val="18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2688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>
        <c:manualLayout>
          <c:xMode val="edge"/>
          <c:yMode val="edge"/>
          <c:x val="0.70389880952380957"/>
          <c:y val="0.4321593330245484"/>
          <c:w val="0.27824404761904764"/>
          <c:h val="0.21274015748031497"/>
        </c:manualLayout>
      </c:layout>
      <c:overlay val="0"/>
      <c:spPr>
        <a:solidFill>
          <a:srgbClr val="FFFFFF"/>
        </a:solidFill>
        <a:ln>
          <a:solidFill>
            <a:srgbClr val="A6A6A6"/>
          </a:solidFill>
        </a:ln>
      </c:sp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4F81BD">
                    <a:lumMod val="50000"/>
                  </a:srgbClr>
                </a:gs>
                <a:gs pos="50000">
                  <a:srgbClr val="4F81BD">
                    <a:lumMod val="75000"/>
                  </a:srgbClr>
                </a:gs>
                <a:gs pos="100000">
                  <a:schemeClr val="accent1">
                    <a:lumMod val="50000"/>
                  </a:schemeClr>
                </a:gs>
              </a:gsLst>
              <a:lin ang="0" scaled="1"/>
              <a:tileRect/>
            </a:gradFill>
            <a:ln w="952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Column!$I$93:$I$103</c:f>
              <c:strCache>
                <c:ptCount val="11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</c:strCache>
            </c:strRef>
          </c:cat>
          <c:val>
            <c:numRef>
              <c:f>Column!$J$93:$J$103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  <c:pt idx="5">
                  <c:v>121</c:v>
                </c:pt>
                <c:pt idx="6">
                  <c:v>100</c:v>
                </c:pt>
                <c:pt idx="7">
                  <c:v>64</c:v>
                </c:pt>
                <c:pt idx="8">
                  <c:v>36</c:v>
                </c:pt>
                <c:pt idx="9">
                  <c:v>16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160-805A-3BA279A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412160"/>
        <c:axId val="90413696"/>
      </c:barChart>
      <c:catAx>
        <c:axId val="90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0413696"/>
        <c:crosses val="autoZero"/>
        <c:auto val="1"/>
        <c:lblAlgn val="ctr"/>
        <c:lblOffset val="100"/>
        <c:noMultiLvlLbl val="0"/>
      </c:catAx>
      <c:valAx>
        <c:axId val="9041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12160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0.00E+00" sourceLinked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Column!$I$111:$I$118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Column!$J$111:$J$118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C-4B31-B451-58DE32CF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458368"/>
        <c:axId val="90460160"/>
      </c:barChart>
      <c:catAx>
        <c:axId val="90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60160"/>
        <c:crosses val="autoZero"/>
        <c:auto val="1"/>
        <c:lblAlgn val="ctr"/>
        <c:lblOffset val="100"/>
        <c:noMultiLvlLbl val="0"/>
      </c:catAx>
      <c:valAx>
        <c:axId val="904601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58368"/>
        <c:crosses val="autoZero"/>
        <c:crossBetween val="between"/>
      </c:valAx>
      <c:spPr>
        <a:solidFill>
          <a:srgbClr val="FFFFFF"/>
        </a:solidFill>
        <a:ln w="9525">
          <a:solidFill>
            <a:srgbClr val="000000"/>
          </a:solidFill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E-4F92-9662-314A7C2567DD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E-4F92-9662-314A7C2567DD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89248"/>
        <c:axId val="91191168"/>
      </c:barChart>
      <c:lineChart>
        <c:grouping val="standard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E-4F92-9662-314A7C2567DD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E-4F92-9662-314A7C2567DD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248"/>
        <c:axId val="91191168"/>
      </c:lineChart>
      <c:catAx>
        <c:axId val="9118924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91168"/>
        <c:crosses val="autoZero"/>
        <c:auto val="1"/>
        <c:lblAlgn val="ctr"/>
        <c:lblOffset val="100"/>
        <c:noMultiLvlLbl val="0"/>
      </c:catAx>
      <c:valAx>
        <c:axId val="91191168"/>
        <c:scaling>
          <c:orientation val="minMax"/>
          <c:max val="2200"/>
          <c:min val="6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89248"/>
        <c:crosses val="autoZero"/>
        <c:crossBetween val="between"/>
        <c:majorUnit val="400"/>
        <c:minorUnit val="2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96000">
                  <a:srgbClr val="1F497D">
                    <a:lumMod val="50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shape">
                <a:fillToRect l="50000" t="50000" r="50000" b="50000"/>
              </a:path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val>
            <c:numRef>
              <c:f>Column!$I$147:$AA$147</c:f>
              <c:numCache>
                <c:formatCode>General</c:formatCode>
                <c:ptCount val="19"/>
                <c:pt idx="0">
                  <c:v>1</c:v>
                </c:pt>
                <c:pt idx="1">
                  <c:v>0.85716730070211344</c:v>
                </c:pt>
                <c:pt idx="2">
                  <c:v>0.62932039104983806</c:v>
                </c:pt>
                <c:pt idx="3">
                  <c:v>0.32556815445715781</c:v>
                </c:pt>
                <c:pt idx="4">
                  <c:v>-0.15</c:v>
                </c:pt>
                <c:pt idx="5">
                  <c:v>-0.35836794954530005</c:v>
                </c:pt>
                <c:pt idx="6">
                  <c:v>-0.65605902899050672</c:v>
                </c:pt>
                <c:pt idx="7">
                  <c:v>-0.8746197071393953</c:v>
                </c:pt>
                <c:pt idx="8">
                  <c:v>-0.97</c:v>
                </c:pt>
                <c:pt idx="9">
                  <c:v>-1</c:v>
                </c:pt>
                <c:pt idx="10">
                  <c:v>-0.97</c:v>
                </c:pt>
                <c:pt idx="11">
                  <c:v>-0.8746197071393953</c:v>
                </c:pt>
                <c:pt idx="12">
                  <c:v>-0.65605902899050672</c:v>
                </c:pt>
                <c:pt idx="13">
                  <c:v>-0.35836794954530005</c:v>
                </c:pt>
                <c:pt idx="14">
                  <c:v>-0.15</c:v>
                </c:pt>
                <c:pt idx="15">
                  <c:v>0.32556815445715781</c:v>
                </c:pt>
                <c:pt idx="16">
                  <c:v>0.62932039104983806</c:v>
                </c:pt>
                <c:pt idx="17">
                  <c:v>0.85716730070211344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7B7-BFCD-304670E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1218688"/>
        <c:axId val="91220224"/>
      </c:barChart>
      <c:catAx>
        <c:axId val="9121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1220224"/>
        <c:crosses val="autoZero"/>
        <c:auto val="1"/>
        <c:lblAlgn val="ctr"/>
        <c:lblOffset val="100"/>
        <c:tickLblSkip val="6"/>
        <c:noMultiLvlLbl val="0"/>
      </c:catAx>
      <c:valAx>
        <c:axId val="91220224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1218688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/>
        </a:gs>
        <a:gs pos="50000">
          <a:schemeClr val="accent1">
            <a:lumMod val="75000"/>
          </a:schemeClr>
        </a:gs>
        <a:gs pos="100000">
          <a:srgbClr val="4F81BD"/>
        </a:gs>
      </a:gsLst>
      <a:lin ang="5400000" scaled="1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lustered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Colum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Colum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0" name="Range Colum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Grouped Colum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4" name="Histogra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2" name="Logarithmic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6" name="Box &amp; Whiske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0</xdr:colOff>
      <xdr:row>163</xdr:row>
      <xdr:rowOff>0</xdr:rowOff>
    </xdr:to>
    <xdr:graphicFrame macro="">
      <xdr:nvGraphicFramePr>
        <xdr:cNvPr id="17" name="Zero Axis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0</xdr:colOff>
      <xdr:row>181</xdr:row>
      <xdr:rowOff>0</xdr:rowOff>
    </xdr:to>
    <xdr:graphicFrame macro="">
      <xdr:nvGraphicFramePr>
        <xdr:cNvPr id="18" name="Reversed Axis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olumn - Lin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7" name="Area - Lin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8" name="Area - Stacked Column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1" name="Area - Column - Lin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2" name="Pie - Column - Lin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L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L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9" name="Smoothed L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0" name="Trendl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1" name="Error Bar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4" name="Line with Markers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5" name="Intersect Axes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Pi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Exploded 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Exploded Sli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Rotated 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7" name="Custom Labels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4" name="Clustered 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100% Stacked 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6" name="Gantt 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1" name="Box &amp; Whisker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2" name="Tornado 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3" name="Multiple Axes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Are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Ar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Are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Area with Drop Lines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6" name="Transparent Are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7" name="Zero Axes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Scatt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catter - Lin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tter - Smoothed Lines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athematica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High-Low-Clos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High-Low-Close (Volume)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Candlestick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Candlestick (Volume)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Price (Volume)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Bubbl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Grouped Bubbl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led Bubbl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oons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Rad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4" name="Radar with Markers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Radar Filled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Petal Chart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3:AA182"/>
  <sheetViews>
    <sheetView tabSelected="1" workbookViewId="0"/>
  </sheetViews>
  <sheetFormatPr defaultRowHeight="14.4" x14ac:dyDescent="0.55000000000000004"/>
  <cols>
    <col min="9" max="9" width="10.26171875" bestFit="1" customWidth="1"/>
  </cols>
  <sheetData>
    <row r="3" spans="9:12" x14ac:dyDescent="0.55000000000000004">
      <c r="I3" s="11">
        <v>100</v>
      </c>
      <c r="J3" s="11">
        <v>200</v>
      </c>
      <c r="K3" s="11">
        <v>300</v>
      </c>
      <c r="L3" s="11">
        <v>400</v>
      </c>
    </row>
    <row r="4" spans="9:12" x14ac:dyDescent="0.55000000000000004">
      <c r="I4" s="11">
        <v>100</v>
      </c>
      <c r="J4" s="11">
        <v>200</v>
      </c>
      <c r="K4" s="11">
        <v>300</v>
      </c>
      <c r="L4" s="11">
        <v>400</v>
      </c>
    </row>
    <row r="5" spans="9:12" x14ac:dyDescent="0.55000000000000004">
      <c r="I5" s="11"/>
      <c r="J5" s="11"/>
      <c r="K5" s="11"/>
      <c r="L5" s="11"/>
    </row>
    <row r="6" spans="9:12" x14ac:dyDescent="0.55000000000000004">
      <c r="I6" s="11"/>
      <c r="J6" s="11"/>
      <c r="K6" s="11"/>
      <c r="L6" s="11"/>
    </row>
    <row r="21" spans="9:11" x14ac:dyDescent="0.55000000000000004">
      <c r="I21">
        <v>103</v>
      </c>
      <c r="J21">
        <v>121</v>
      </c>
      <c r="K21">
        <v>109</v>
      </c>
    </row>
    <row r="22" spans="9:11" x14ac:dyDescent="0.55000000000000004">
      <c r="I22">
        <v>56</v>
      </c>
      <c r="J22">
        <v>94</v>
      </c>
      <c r="K22">
        <v>115</v>
      </c>
    </row>
    <row r="23" spans="9:11" x14ac:dyDescent="0.55000000000000004">
      <c r="I23">
        <v>116</v>
      </c>
      <c r="J23">
        <v>89</v>
      </c>
      <c r="K23">
        <v>99</v>
      </c>
    </row>
    <row r="24" spans="9:11" x14ac:dyDescent="0.55000000000000004">
      <c r="I24">
        <v>55</v>
      </c>
      <c r="J24">
        <v>93</v>
      </c>
      <c r="K24">
        <v>70</v>
      </c>
    </row>
    <row r="25" spans="9:11" x14ac:dyDescent="0.55000000000000004">
      <c r="I25">
        <v>114</v>
      </c>
      <c r="J25">
        <v>114</v>
      </c>
      <c r="K25">
        <v>83</v>
      </c>
    </row>
    <row r="26" spans="9:11" x14ac:dyDescent="0.55000000000000004">
      <c r="I26">
        <v>125</v>
      </c>
      <c r="J26">
        <v>138</v>
      </c>
      <c r="K26">
        <v>136</v>
      </c>
    </row>
    <row r="39" spans="9:10" x14ac:dyDescent="0.55000000000000004">
      <c r="I39">
        <v>1</v>
      </c>
      <c r="J39">
        <v>5</v>
      </c>
    </row>
    <row r="40" spans="9:10" x14ac:dyDescent="0.55000000000000004">
      <c r="I40">
        <v>2</v>
      </c>
      <c r="J40">
        <v>4</v>
      </c>
    </row>
    <row r="41" spans="9:10" x14ac:dyDescent="0.55000000000000004">
      <c r="I41">
        <v>3</v>
      </c>
      <c r="J41">
        <v>3</v>
      </c>
    </row>
    <row r="42" spans="9:10" x14ac:dyDescent="0.55000000000000004">
      <c r="I42">
        <v>4</v>
      </c>
      <c r="J42">
        <v>2</v>
      </c>
    </row>
    <row r="43" spans="9:10" x14ac:dyDescent="0.55000000000000004">
      <c r="I43">
        <v>5</v>
      </c>
      <c r="J43">
        <v>1</v>
      </c>
    </row>
    <row r="44" spans="9:10" x14ac:dyDescent="0.55000000000000004">
      <c r="I44">
        <v>5</v>
      </c>
      <c r="J44">
        <v>3</v>
      </c>
    </row>
    <row r="57" spans="9:11" x14ac:dyDescent="0.55000000000000004">
      <c r="I57" t="s">
        <v>58</v>
      </c>
      <c r="J57">
        <v>1</v>
      </c>
      <c r="K57">
        <v>3.25</v>
      </c>
    </row>
    <row r="58" spans="9:11" x14ac:dyDescent="0.55000000000000004">
      <c r="I58" t="s">
        <v>59</v>
      </c>
      <c r="J58">
        <v>4.5</v>
      </c>
      <c r="K58">
        <v>1</v>
      </c>
    </row>
    <row r="59" spans="9:11" x14ac:dyDescent="0.55000000000000004">
      <c r="I59" t="s">
        <v>60</v>
      </c>
      <c r="J59">
        <v>2.25</v>
      </c>
      <c r="K59">
        <v>2</v>
      </c>
    </row>
    <row r="60" spans="9:11" x14ac:dyDescent="0.55000000000000004">
      <c r="I60" t="s">
        <v>72</v>
      </c>
      <c r="J60">
        <v>0.5</v>
      </c>
      <c r="K60">
        <v>1</v>
      </c>
    </row>
    <row r="61" spans="9:11" x14ac:dyDescent="0.55000000000000004">
      <c r="I61" t="s">
        <v>73</v>
      </c>
      <c r="J61">
        <v>1</v>
      </c>
      <c r="K61">
        <v>4</v>
      </c>
    </row>
    <row r="62" spans="9:11" x14ac:dyDescent="0.55000000000000004">
      <c r="I62" t="s">
        <v>74</v>
      </c>
      <c r="J62">
        <v>2.5</v>
      </c>
      <c r="K62">
        <v>1</v>
      </c>
    </row>
    <row r="63" spans="9:11" x14ac:dyDescent="0.55000000000000004">
      <c r="I63" t="s">
        <v>75</v>
      </c>
      <c r="J63">
        <v>1.5</v>
      </c>
      <c r="K63">
        <v>4</v>
      </c>
    </row>
    <row r="64" spans="9:11" x14ac:dyDescent="0.55000000000000004">
      <c r="I64" t="s">
        <v>76</v>
      </c>
      <c r="J64">
        <v>2.25</v>
      </c>
      <c r="K64">
        <v>2.5</v>
      </c>
    </row>
    <row r="75" spans="9:12" x14ac:dyDescent="0.55000000000000004">
      <c r="J75" t="s">
        <v>15</v>
      </c>
      <c r="K75" t="s">
        <v>31</v>
      </c>
      <c r="L75" t="s">
        <v>16</v>
      </c>
    </row>
    <row r="76" spans="9:12" x14ac:dyDescent="0.55000000000000004">
      <c r="I76" t="s">
        <v>61</v>
      </c>
      <c r="J76">
        <v>1600</v>
      </c>
      <c r="K76">
        <v>120</v>
      </c>
      <c r="L76">
        <v>75</v>
      </c>
    </row>
    <row r="77" spans="9:12" x14ac:dyDescent="0.55000000000000004">
      <c r="I77" t="s">
        <v>62</v>
      </c>
      <c r="J77">
        <v>1444</v>
      </c>
      <c r="K77">
        <v>90</v>
      </c>
      <c r="L77">
        <v>115</v>
      </c>
    </row>
    <row r="78" spans="9:12" x14ac:dyDescent="0.55000000000000004">
      <c r="I78" t="s">
        <v>63</v>
      </c>
      <c r="J78">
        <v>1222</v>
      </c>
      <c r="K78">
        <v>80</v>
      </c>
      <c r="L78">
        <v>50</v>
      </c>
    </row>
    <row r="79" spans="9:12" x14ac:dyDescent="0.55000000000000004">
      <c r="I79" t="s">
        <v>64</v>
      </c>
      <c r="J79">
        <v>1750</v>
      </c>
      <c r="K79">
        <v>80</v>
      </c>
      <c r="L79">
        <v>80</v>
      </c>
    </row>
    <row r="80" spans="9:12" x14ac:dyDescent="0.55000000000000004">
      <c r="I80" t="s">
        <v>56</v>
      </c>
      <c r="J80">
        <v>1525</v>
      </c>
      <c r="K80">
        <v>90</v>
      </c>
      <c r="L80">
        <v>100</v>
      </c>
    </row>
    <row r="81" spans="9:12" x14ac:dyDescent="0.55000000000000004">
      <c r="I81" t="s">
        <v>65</v>
      </c>
      <c r="J81">
        <v>1640</v>
      </c>
      <c r="K81">
        <v>120</v>
      </c>
      <c r="L81">
        <v>130</v>
      </c>
    </row>
    <row r="93" spans="9:12" x14ac:dyDescent="0.55000000000000004">
      <c r="I93" s="2" t="s">
        <v>0</v>
      </c>
      <c r="J93">
        <v>0</v>
      </c>
    </row>
    <row r="94" spans="9:12" x14ac:dyDescent="0.55000000000000004">
      <c r="I94" s="2" t="s">
        <v>1</v>
      </c>
      <c r="J94">
        <v>9</v>
      </c>
    </row>
    <row r="95" spans="9:12" x14ac:dyDescent="0.55000000000000004">
      <c r="I95" s="2" t="s">
        <v>2</v>
      </c>
      <c r="J95">
        <v>25</v>
      </c>
    </row>
    <row r="96" spans="9:12" x14ac:dyDescent="0.55000000000000004">
      <c r="I96" s="2" t="s">
        <v>3</v>
      </c>
      <c r="J96">
        <v>49</v>
      </c>
    </row>
    <row r="97" spans="9:10" x14ac:dyDescent="0.55000000000000004">
      <c r="I97" s="2" t="s">
        <v>4</v>
      </c>
      <c r="J97">
        <v>81</v>
      </c>
    </row>
    <row r="98" spans="9:10" x14ac:dyDescent="0.55000000000000004">
      <c r="I98" s="2" t="s">
        <v>5</v>
      </c>
      <c r="J98">
        <v>121</v>
      </c>
    </row>
    <row r="99" spans="9:10" x14ac:dyDescent="0.55000000000000004">
      <c r="I99" s="2" t="s">
        <v>6</v>
      </c>
      <c r="J99">
        <v>100</v>
      </c>
    </row>
    <row r="100" spans="9:10" x14ac:dyDescent="0.55000000000000004">
      <c r="I100" s="2" t="s">
        <v>7</v>
      </c>
      <c r="J100">
        <v>64</v>
      </c>
    </row>
    <row r="101" spans="9:10" x14ac:dyDescent="0.55000000000000004">
      <c r="I101" s="2" t="s">
        <v>8</v>
      </c>
      <c r="J101">
        <v>36</v>
      </c>
    </row>
    <row r="102" spans="9:10" x14ac:dyDescent="0.55000000000000004">
      <c r="I102" s="2" t="s">
        <v>25</v>
      </c>
      <c r="J102">
        <v>16</v>
      </c>
    </row>
    <row r="103" spans="9:10" x14ac:dyDescent="0.55000000000000004">
      <c r="I103" s="2" t="s">
        <v>26</v>
      </c>
      <c r="J103">
        <v>4</v>
      </c>
    </row>
    <row r="104" spans="9:10" x14ac:dyDescent="0.55000000000000004">
      <c r="I104" s="2"/>
    </row>
    <row r="105" spans="9:10" x14ac:dyDescent="0.55000000000000004">
      <c r="I105" s="2"/>
    </row>
    <row r="106" spans="9:10" x14ac:dyDescent="0.55000000000000004">
      <c r="I106" s="2"/>
    </row>
    <row r="107" spans="9:10" x14ac:dyDescent="0.55000000000000004">
      <c r="I107" s="2"/>
    </row>
    <row r="108" spans="9:10" x14ac:dyDescent="0.55000000000000004">
      <c r="I108" s="2"/>
    </row>
    <row r="109" spans="9:10" x14ac:dyDescent="0.55000000000000004">
      <c r="I109" s="2"/>
    </row>
    <row r="110" spans="9:10" x14ac:dyDescent="0.55000000000000004">
      <c r="I110" s="2"/>
    </row>
    <row r="111" spans="9:10" x14ac:dyDescent="0.55000000000000004">
      <c r="I111" t="s">
        <v>52</v>
      </c>
      <c r="J111">
        <v>10</v>
      </c>
    </row>
    <row r="112" spans="9:10" x14ac:dyDescent="0.55000000000000004">
      <c r="I112" t="s">
        <v>53</v>
      </c>
      <c r="J112">
        <v>100</v>
      </c>
    </row>
    <row r="113" spans="9:10" x14ac:dyDescent="0.55000000000000004">
      <c r="I113" t="s">
        <v>54</v>
      </c>
      <c r="J113">
        <v>1000</v>
      </c>
    </row>
    <row r="114" spans="9:10" x14ac:dyDescent="0.55000000000000004">
      <c r="I114" t="s">
        <v>55</v>
      </c>
      <c r="J114">
        <v>100</v>
      </c>
    </row>
    <row r="115" spans="9:10" x14ac:dyDescent="0.55000000000000004">
      <c r="I115" t="s">
        <v>56</v>
      </c>
      <c r="J115">
        <v>1000</v>
      </c>
    </row>
    <row r="116" spans="9:10" x14ac:dyDescent="0.55000000000000004">
      <c r="I116" t="s">
        <v>57</v>
      </c>
      <c r="J116">
        <v>10000</v>
      </c>
    </row>
    <row r="117" spans="9:10" x14ac:dyDescent="0.55000000000000004">
      <c r="I117" t="s">
        <v>77</v>
      </c>
      <c r="J117">
        <v>100000</v>
      </c>
    </row>
    <row r="118" spans="9:10" x14ac:dyDescent="0.55000000000000004">
      <c r="I118" t="s">
        <v>78</v>
      </c>
      <c r="J118">
        <v>1000000</v>
      </c>
    </row>
    <row r="119" spans="9:10" x14ac:dyDescent="0.55000000000000004">
      <c r="I119" s="2"/>
    </row>
    <row r="120" spans="9:10" x14ac:dyDescent="0.55000000000000004">
      <c r="I120" s="2"/>
    </row>
    <row r="121" spans="9:10" x14ac:dyDescent="0.55000000000000004">
      <c r="I121" s="2"/>
    </row>
    <row r="122" spans="9:10" x14ac:dyDescent="0.55000000000000004">
      <c r="I122" s="2"/>
    </row>
    <row r="123" spans="9:10" x14ac:dyDescent="0.55000000000000004">
      <c r="I123" s="2"/>
    </row>
    <row r="124" spans="9:10" x14ac:dyDescent="0.55000000000000004">
      <c r="I124" s="2"/>
    </row>
    <row r="125" spans="9:10" x14ac:dyDescent="0.55000000000000004">
      <c r="I125" s="2"/>
    </row>
    <row r="126" spans="9:10" x14ac:dyDescent="0.55000000000000004">
      <c r="I126" s="2"/>
    </row>
    <row r="127" spans="9:10" x14ac:dyDescent="0.55000000000000004">
      <c r="I127" s="2"/>
    </row>
    <row r="128" spans="9:10" x14ac:dyDescent="0.55000000000000004">
      <c r="I128" s="2"/>
    </row>
    <row r="129" spans="9:18" x14ac:dyDescent="0.55000000000000004">
      <c r="I129" t="s">
        <v>100</v>
      </c>
      <c r="J129" t="s">
        <v>101</v>
      </c>
      <c r="K129" t="s">
        <v>102</v>
      </c>
      <c r="L129" s="1" t="s">
        <v>103</v>
      </c>
      <c r="O129" t="s">
        <v>100</v>
      </c>
      <c r="P129" t="s">
        <v>101</v>
      </c>
      <c r="Q129" t="s">
        <v>102</v>
      </c>
      <c r="R129" t="s">
        <v>103</v>
      </c>
    </row>
    <row r="130" spans="9:18" x14ac:dyDescent="0.55000000000000004">
      <c r="I130">
        <v>1206</v>
      </c>
      <c r="J130">
        <v>1458</v>
      </c>
      <c r="K130">
        <v>1556</v>
      </c>
      <c r="L130">
        <v>1216</v>
      </c>
      <c r="N130" t="s">
        <v>92</v>
      </c>
      <c r="O130">
        <f>MIN(I130:I145)</f>
        <v>1074</v>
      </c>
      <c r="P130">
        <f>MIN(J130:J145)</f>
        <v>1046</v>
      </c>
      <c r="Q130">
        <f>MIN(K130:K145)</f>
        <v>801</v>
      </c>
      <c r="R130">
        <f>MIN(L130:L145)</f>
        <v>1154</v>
      </c>
    </row>
    <row r="131" spans="9:18" x14ac:dyDescent="0.55000000000000004">
      <c r="I131">
        <v>1736</v>
      </c>
      <c r="J131">
        <v>1179</v>
      </c>
      <c r="K131">
        <v>1236</v>
      </c>
      <c r="L131">
        <v>1686</v>
      </c>
      <c r="N131" t="s">
        <v>91</v>
      </c>
      <c r="O131">
        <f>QUARTILE(I130:I145, 1)</f>
        <v>1411.5</v>
      </c>
      <c r="P131">
        <f>QUARTILE(J130:J145, 1)</f>
        <v>1139.5</v>
      </c>
      <c r="Q131">
        <f>QUARTILE(K130:K145, 1)</f>
        <v>1358</v>
      </c>
      <c r="R131">
        <f>QUARTILE(L130:L145, 1)</f>
        <v>1276.25</v>
      </c>
    </row>
    <row r="132" spans="9:18" x14ac:dyDescent="0.55000000000000004">
      <c r="I132">
        <v>1108</v>
      </c>
      <c r="J132">
        <v>1748</v>
      </c>
      <c r="K132">
        <v>1825</v>
      </c>
      <c r="L132">
        <v>1223</v>
      </c>
      <c r="N132" t="s">
        <v>93</v>
      </c>
      <c r="O132">
        <f>AVERAGE(I130:I145)</f>
        <v>1544.5</v>
      </c>
      <c r="P132">
        <f>AVERAGE(J130:J145)</f>
        <v>1309.5625</v>
      </c>
      <c r="Q132">
        <f>AVERAGE(K130:K145)</f>
        <v>1478.75</v>
      </c>
      <c r="R132">
        <f>AVERAGE(L130:L145)</f>
        <v>1487.4375</v>
      </c>
    </row>
    <row r="133" spans="9:18" x14ac:dyDescent="0.55000000000000004">
      <c r="I133">
        <v>1743</v>
      </c>
      <c r="J133">
        <v>1381</v>
      </c>
      <c r="K133">
        <v>1372</v>
      </c>
      <c r="L133">
        <v>1771</v>
      </c>
      <c r="N133" t="s">
        <v>94</v>
      </c>
      <c r="O133">
        <f>MEDIAN(I130:I145)</f>
        <v>1652</v>
      </c>
      <c r="P133">
        <f>MEDIAN(J130:J145)</f>
        <v>1229</v>
      </c>
      <c r="Q133">
        <f>MEDIAN(K130:K145)</f>
        <v>1450.5</v>
      </c>
      <c r="R133">
        <f>MEDIAN(L130:L145)</f>
        <v>1377</v>
      </c>
    </row>
    <row r="134" spans="9:18" x14ac:dyDescent="0.55000000000000004">
      <c r="I134">
        <v>1482</v>
      </c>
      <c r="J134">
        <v>1057</v>
      </c>
      <c r="K134">
        <v>1571</v>
      </c>
      <c r="L134">
        <v>1179</v>
      </c>
      <c r="N134" t="s">
        <v>95</v>
      </c>
      <c r="O134">
        <f>QUARTILE(I130:I145, 3)</f>
        <v>1733</v>
      </c>
      <c r="P134">
        <f>QUARTILE(J130:J145, 3)</f>
        <v>1386.25</v>
      </c>
      <c r="Q134">
        <f>QUARTILE(K130:K145, 3)</f>
        <v>1602.75</v>
      </c>
      <c r="R134">
        <f>QUARTILE(L130:L145, 3)</f>
        <v>1698.25</v>
      </c>
    </row>
    <row r="135" spans="9:18" x14ac:dyDescent="0.55000000000000004">
      <c r="I135">
        <v>1616</v>
      </c>
      <c r="J135">
        <v>1193</v>
      </c>
      <c r="K135">
        <v>1915</v>
      </c>
      <c r="L135">
        <v>1154</v>
      </c>
      <c r="N135" t="s">
        <v>96</v>
      </c>
      <c r="O135">
        <f>MAX(I130:I145)</f>
        <v>1883</v>
      </c>
      <c r="P135">
        <f>MAX(J130:J145)</f>
        <v>1988</v>
      </c>
      <c r="Q135">
        <f>MAX(K130:K145)</f>
        <v>1951</v>
      </c>
      <c r="R135">
        <f>MAX(L130:L145)</f>
        <v>1997</v>
      </c>
    </row>
    <row r="136" spans="9:18" x14ac:dyDescent="0.55000000000000004">
      <c r="I136">
        <v>1688</v>
      </c>
      <c r="J136">
        <v>1329</v>
      </c>
      <c r="K136">
        <v>1435</v>
      </c>
      <c r="L136">
        <v>1400</v>
      </c>
      <c r="N136" t="s">
        <v>97</v>
      </c>
      <c r="O136">
        <f>O134-O131</f>
        <v>321.5</v>
      </c>
      <c r="P136">
        <f>P134-P131</f>
        <v>246.75</v>
      </c>
      <c r="Q136">
        <f>Q134-Q131</f>
        <v>244.75</v>
      </c>
      <c r="R136">
        <f>R134-R131</f>
        <v>422</v>
      </c>
    </row>
    <row r="137" spans="9:18" x14ac:dyDescent="0.55000000000000004">
      <c r="I137">
        <v>1700</v>
      </c>
      <c r="J137">
        <v>1988</v>
      </c>
      <c r="K137">
        <v>1695</v>
      </c>
      <c r="L137">
        <v>1341</v>
      </c>
      <c r="N137" t="s">
        <v>98</v>
      </c>
      <c r="O137">
        <f>MAX(O130, O131-1.5*O136)</f>
        <v>1074</v>
      </c>
      <c r="P137">
        <f>MAX(P130, P131-1.5*P136)</f>
        <v>1046</v>
      </c>
      <c r="Q137">
        <f>MAX(Q130, Q131-1.5*Q136)</f>
        <v>990.875</v>
      </c>
      <c r="R137">
        <f>MAX(R130, R131-1.5*R136)</f>
        <v>1154</v>
      </c>
    </row>
    <row r="138" spans="9:18" x14ac:dyDescent="0.55000000000000004">
      <c r="I138">
        <v>1602</v>
      </c>
      <c r="J138">
        <v>1120</v>
      </c>
      <c r="K138">
        <v>1951</v>
      </c>
      <c r="L138">
        <v>1735</v>
      </c>
      <c r="N138" t="s">
        <v>99</v>
      </c>
      <c r="O138">
        <f>MIN(O135, O134+1.5*O136)</f>
        <v>1883</v>
      </c>
      <c r="P138">
        <f>MIN(P135, P134+1.5*P136)</f>
        <v>1756.375</v>
      </c>
      <c r="Q138">
        <f>MIN(Q135, Q134+1.5*Q136)</f>
        <v>1951</v>
      </c>
      <c r="R138">
        <f>MIN(R135, R134+1.5*R136)</f>
        <v>1997</v>
      </c>
    </row>
    <row r="139" spans="9:18" x14ac:dyDescent="0.55000000000000004">
      <c r="I139">
        <v>1480</v>
      </c>
      <c r="J139">
        <v>1193</v>
      </c>
      <c r="K139">
        <v>1572</v>
      </c>
      <c r="L139">
        <v>1994</v>
      </c>
      <c r="N139" t="s">
        <v>108</v>
      </c>
      <c r="O139">
        <f>O131</f>
        <v>1411.5</v>
      </c>
      <c r="P139">
        <f>P131</f>
        <v>1139.5</v>
      </c>
      <c r="Q139">
        <f>Q131</f>
        <v>1358</v>
      </c>
      <c r="R139">
        <f>R131</f>
        <v>1276.25</v>
      </c>
    </row>
    <row r="140" spans="9:18" x14ac:dyDescent="0.55000000000000004">
      <c r="I140">
        <v>1764</v>
      </c>
      <c r="J140">
        <v>1144</v>
      </c>
      <c r="K140">
        <v>1409</v>
      </c>
      <c r="L140">
        <v>1997</v>
      </c>
      <c r="N140" t="s">
        <v>109</v>
      </c>
      <c r="O140">
        <f>O133-O131</f>
        <v>240.5</v>
      </c>
      <c r="P140">
        <f>P133-P131</f>
        <v>89.5</v>
      </c>
      <c r="Q140">
        <f>Q133-Q131</f>
        <v>92.5</v>
      </c>
      <c r="R140">
        <f>R133-R131</f>
        <v>100.75</v>
      </c>
    </row>
    <row r="141" spans="9:18" x14ac:dyDescent="0.55000000000000004">
      <c r="I141">
        <v>1170</v>
      </c>
      <c r="J141">
        <v>1126</v>
      </c>
      <c r="K141">
        <v>1432</v>
      </c>
      <c r="L141">
        <v>1675</v>
      </c>
      <c r="N141" t="s">
        <v>110</v>
      </c>
      <c r="O141">
        <f>O134-O133</f>
        <v>81</v>
      </c>
      <c r="P141">
        <f>P134-P133</f>
        <v>157.25</v>
      </c>
      <c r="Q141">
        <f>Q134-Q133</f>
        <v>152.25</v>
      </c>
      <c r="R141">
        <f>R134-R133</f>
        <v>321.25</v>
      </c>
    </row>
    <row r="142" spans="9:18" x14ac:dyDescent="0.55000000000000004">
      <c r="I142">
        <v>1728</v>
      </c>
      <c r="J142">
        <v>1402</v>
      </c>
      <c r="K142">
        <v>1316</v>
      </c>
      <c r="L142">
        <v>1354</v>
      </c>
      <c r="N142" t="s">
        <v>104</v>
      </c>
      <c r="O142">
        <f>O131-O137</f>
        <v>337.5</v>
      </c>
      <c r="P142">
        <f>P131-P137</f>
        <v>93.5</v>
      </c>
      <c r="Q142">
        <f>Q131-Q137</f>
        <v>367.125</v>
      </c>
      <c r="R142">
        <f>R131-R137</f>
        <v>122.25</v>
      </c>
    </row>
    <row r="143" spans="9:18" x14ac:dyDescent="0.55000000000000004">
      <c r="I143">
        <v>1732</v>
      </c>
      <c r="J143">
        <v>1046</v>
      </c>
      <c r="K143">
        <v>1466</v>
      </c>
      <c r="L143">
        <v>1460</v>
      </c>
      <c r="N143" t="s">
        <v>105</v>
      </c>
      <c r="O143">
        <f>O138-O134</f>
        <v>150</v>
      </c>
      <c r="P143">
        <f>P138-P134</f>
        <v>370.125</v>
      </c>
      <c r="Q143">
        <f>Q138-Q134</f>
        <v>348.25</v>
      </c>
      <c r="R143">
        <f>R138-R134</f>
        <v>298.75</v>
      </c>
    </row>
    <row r="144" spans="9:18" x14ac:dyDescent="0.55000000000000004">
      <c r="I144">
        <v>1074</v>
      </c>
      <c r="J144">
        <v>1324</v>
      </c>
      <c r="K144">
        <v>801</v>
      </c>
      <c r="L144">
        <v>1320</v>
      </c>
      <c r="N144" t="s">
        <v>106</v>
      </c>
      <c r="O144" t="e">
        <f>IF(O130&lt;O137, O130, #N/A)</f>
        <v>#N/A</v>
      </c>
      <c r="P144" t="e">
        <f>IF(P130&lt;P137, P130, #N/A)</f>
        <v>#N/A</v>
      </c>
      <c r="Q144">
        <f>IF(Q130&lt;Q137, Q130, #N/A)</f>
        <v>801</v>
      </c>
      <c r="R144" t="e">
        <f>IF(R130&lt;R137, R130, #N/A)</f>
        <v>#N/A</v>
      </c>
    </row>
    <row r="145" spans="9:27" x14ac:dyDescent="0.55000000000000004">
      <c r="I145">
        <v>1883</v>
      </c>
      <c r="J145">
        <v>1265</v>
      </c>
      <c r="K145">
        <v>1108</v>
      </c>
      <c r="L145">
        <v>1294</v>
      </c>
      <c r="N145" t="s">
        <v>107</v>
      </c>
      <c r="O145" t="e">
        <f>IF(O135&gt;O138, O135, #N/A)</f>
        <v>#N/A</v>
      </c>
      <c r="P145">
        <f>IF(P135&gt;P138, P135, #N/A)</f>
        <v>1988</v>
      </c>
      <c r="Q145" t="e">
        <f>IF(Q135&gt;Q138, Q135, #N/A)</f>
        <v>#N/A</v>
      </c>
      <c r="R145" t="e">
        <f>IF(R135&gt;R138, R135, #N/A)</f>
        <v>#N/A</v>
      </c>
    </row>
    <row r="146" spans="9:27" x14ac:dyDescent="0.55000000000000004">
      <c r="I146" s="2"/>
    </row>
    <row r="147" spans="9:27" x14ac:dyDescent="0.55000000000000004">
      <c r="I147">
        <v>1</v>
      </c>
      <c r="J147">
        <v>0.85716730070211344</v>
      </c>
      <c r="K147">
        <v>0.62932039104983806</v>
      </c>
      <c r="L147">
        <v>0.32556815445715781</v>
      </c>
      <c r="M147">
        <v>-0.15</v>
      </c>
      <c r="N147">
        <v>-0.35836794954530005</v>
      </c>
      <c r="O147">
        <v>-0.65605902899050672</v>
      </c>
      <c r="P147">
        <v>-0.8746197071393953</v>
      </c>
      <c r="Q147">
        <v>-0.97</v>
      </c>
      <c r="R147">
        <v>-1</v>
      </c>
      <c r="S147">
        <v>-0.97</v>
      </c>
      <c r="T147">
        <v>-0.8746197071393953</v>
      </c>
      <c r="U147">
        <v>-0.65605902899050672</v>
      </c>
      <c r="V147">
        <v>-0.35836794954530005</v>
      </c>
      <c r="W147">
        <v>-0.15</v>
      </c>
      <c r="X147">
        <v>0.32556815445715781</v>
      </c>
      <c r="Y147">
        <v>0.62932039104983806</v>
      </c>
      <c r="Z147">
        <v>0.85716730070211344</v>
      </c>
      <c r="AA147">
        <v>1</v>
      </c>
    </row>
    <row r="148" spans="9:27" x14ac:dyDescent="0.55000000000000004">
      <c r="M148" s="1"/>
    </row>
    <row r="149" spans="9:27" x14ac:dyDescent="0.55000000000000004">
      <c r="M149" s="1"/>
    </row>
    <row r="150" spans="9:27" x14ac:dyDescent="0.55000000000000004">
      <c r="M150" s="1"/>
    </row>
    <row r="151" spans="9:27" x14ac:dyDescent="0.55000000000000004">
      <c r="M151" s="1"/>
    </row>
    <row r="152" spans="9:27" x14ac:dyDescent="0.55000000000000004">
      <c r="M152" s="1"/>
    </row>
    <row r="153" spans="9:27" x14ac:dyDescent="0.55000000000000004">
      <c r="M153" s="1"/>
    </row>
    <row r="154" spans="9:27" x14ac:dyDescent="0.55000000000000004">
      <c r="M154" s="1"/>
    </row>
    <row r="155" spans="9:27" x14ac:dyDescent="0.55000000000000004">
      <c r="M155" s="1"/>
    </row>
    <row r="156" spans="9:27" x14ac:dyDescent="0.55000000000000004">
      <c r="M156" s="1"/>
    </row>
    <row r="157" spans="9:27" x14ac:dyDescent="0.55000000000000004">
      <c r="M157" s="1"/>
    </row>
    <row r="158" spans="9:27" x14ac:dyDescent="0.55000000000000004">
      <c r="M158" s="1"/>
    </row>
    <row r="159" spans="9:27" x14ac:dyDescent="0.55000000000000004">
      <c r="M159" s="1"/>
    </row>
    <row r="160" spans="9:27" x14ac:dyDescent="0.55000000000000004">
      <c r="M160" s="1"/>
    </row>
    <row r="161" spans="9:14" x14ac:dyDescent="0.55000000000000004">
      <c r="M161" s="1"/>
    </row>
    <row r="162" spans="9:14" x14ac:dyDescent="0.55000000000000004">
      <c r="M162" s="1"/>
    </row>
    <row r="163" spans="9:14" x14ac:dyDescent="0.55000000000000004">
      <c r="M163" s="1"/>
    </row>
    <row r="164" spans="9:14" x14ac:dyDescent="0.55000000000000004">
      <c r="M164" s="1"/>
    </row>
    <row r="165" spans="9:14" x14ac:dyDescent="0.55000000000000004">
      <c r="J165" t="s">
        <v>33</v>
      </c>
      <c r="K165" t="s">
        <v>36</v>
      </c>
      <c r="N165" s="1"/>
    </row>
    <row r="166" spans="9:14" x14ac:dyDescent="0.55000000000000004">
      <c r="I166" t="s">
        <v>58</v>
      </c>
      <c r="J166">
        <v>4</v>
      </c>
      <c r="K166">
        <v>2</v>
      </c>
      <c r="N166" s="1"/>
    </row>
    <row r="167" spans="9:14" x14ac:dyDescent="0.55000000000000004">
      <c r="I167" t="s">
        <v>59</v>
      </c>
      <c r="J167">
        <v>5</v>
      </c>
      <c r="K167">
        <v>4</v>
      </c>
      <c r="N167" s="1"/>
    </row>
    <row r="168" spans="9:14" x14ac:dyDescent="0.55000000000000004">
      <c r="I168" t="s">
        <v>60</v>
      </c>
      <c r="J168">
        <v>3</v>
      </c>
      <c r="K168">
        <v>4.5</v>
      </c>
      <c r="N168" s="1"/>
    </row>
    <row r="169" spans="9:14" x14ac:dyDescent="0.55000000000000004">
      <c r="M169" s="1"/>
    </row>
    <row r="170" spans="9:14" x14ac:dyDescent="0.55000000000000004">
      <c r="M170" s="1"/>
    </row>
    <row r="171" spans="9:14" x14ac:dyDescent="0.55000000000000004">
      <c r="M171" s="1"/>
    </row>
    <row r="172" spans="9:14" x14ac:dyDescent="0.55000000000000004">
      <c r="M172" s="1"/>
    </row>
    <row r="173" spans="9:14" x14ac:dyDescent="0.55000000000000004">
      <c r="M173" s="1"/>
    </row>
    <row r="174" spans="9:14" x14ac:dyDescent="0.55000000000000004">
      <c r="M174" s="1"/>
    </row>
    <row r="175" spans="9:14" x14ac:dyDescent="0.55000000000000004">
      <c r="M175" s="1"/>
    </row>
    <row r="176" spans="9:14" x14ac:dyDescent="0.55000000000000004">
      <c r="M176" s="1"/>
    </row>
    <row r="177" spans="13:13" x14ac:dyDescent="0.55000000000000004">
      <c r="M177" s="1"/>
    </row>
    <row r="178" spans="13:13" x14ac:dyDescent="0.55000000000000004">
      <c r="M178" s="1"/>
    </row>
    <row r="179" spans="13:13" x14ac:dyDescent="0.55000000000000004">
      <c r="M179" s="1"/>
    </row>
    <row r="180" spans="13:13" x14ac:dyDescent="0.55000000000000004">
      <c r="M180" s="1"/>
    </row>
    <row r="181" spans="13:13" x14ac:dyDescent="0.55000000000000004">
      <c r="M181" s="1"/>
    </row>
    <row r="182" spans="13:13" x14ac:dyDescent="0.55000000000000004">
      <c r="M182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I3:L87"/>
  <sheetViews>
    <sheetView workbookViewId="0"/>
  </sheetViews>
  <sheetFormatPr defaultRowHeight="14.4" x14ac:dyDescent="0.55000000000000004"/>
  <cols>
    <col min="9" max="11" width="13.41796875" customWidth="1"/>
  </cols>
  <sheetData>
    <row r="3" spans="9:10" x14ac:dyDescent="0.55000000000000004">
      <c r="I3" t="s">
        <v>46</v>
      </c>
      <c r="J3" t="s">
        <v>47</v>
      </c>
    </row>
    <row r="4" spans="9:10" x14ac:dyDescent="0.55000000000000004">
      <c r="I4" s="10">
        <v>75</v>
      </c>
      <c r="J4" s="10">
        <v>20</v>
      </c>
    </row>
    <row r="5" spans="9:10" x14ac:dyDescent="0.55000000000000004">
      <c r="I5" s="10">
        <v>149</v>
      </c>
      <c r="J5" s="10">
        <v>50</v>
      </c>
    </row>
    <row r="6" spans="9:10" x14ac:dyDescent="0.55000000000000004">
      <c r="I6" s="10">
        <v>105</v>
      </c>
      <c r="J6" s="10">
        <v>30</v>
      </c>
    </row>
    <row r="7" spans="9:10" x14ac:dyDescent="0.55000000000000004">
      <c r="I7" s="10">
        <v>55</v>
      </c>
      <c r="J7" s="10">
        <v>80</v>
      </c>
    </row>
    <row r="8" spans="9:10" x14ac:dyDescent="0.55000000000000004">
      <c r="I8" s="10">
        <v>121</v>
      </c>
      <c r="J8" s="10">
        <v>40</v>
      </c>
    </row>
    <row r="9" spans="9:10" x14ac:dyDescent="0.55000000000000004">
      <c r="I9" s="10">
        <v>76</v>
      </c>
      <c r="J9" s="10">
        <v>110</v>
      </c>
    </row>
    <row r="10" spans="9:10" x14ac:dyDescent="0.55000000000000004">
      <c r="I10" s="10">
        <v>128</v>
      </c>
      <c r="J10" s="10">
        <v>50</v>
      </c>
    </row>
    <row r="11" spans="9:10" x14ac:dyDescent="0.55000000000000004">
      <c r="I11" s="10">
        <v>114</v>
      </c>
      <c r="J11" s="10">
        <v>140</v>
      </c>
    </row>
    <row r="12" spans="9:10" x14ac:dyDescent="0.55000000000000004">
      <c r="I12" s="10">
        <v>75</v>
      </c>
      <c r="J12" s="10">
        <v>60</v>
      </c>
    </row>
    <row r="13" spans="9:10" x14ac:dyDescent="0.55000000000000004">
      <c r="I13" s="10">
        <v>105</v>
      </c>
      <c r="J13" s="10">
        <v>170</v>
      </c>
    </row>
    <row r="14" spans="9:10" x14ac:dyDescent="0.55000000000000004">
      <c r="I14" s="10">
        <v>145</v>
      </c>
      <c r="J14" s="10">
        <v>70</v>
      </c>
    </row>
    <row r="15" spans="9:10" x14ac:dyDescent="0.55000000000000004">
      <c r="I15" s="10">
        <v>110</v>
      </c>
      <c r="J15" s="10">
        <v>100</v>
      </c>
    </row>
    <row r="21" spans="9:11" x14ac:dyDescent="0.55000000000000004">
      <c r="J21" t="s">
        <v>48</v>
      </c>
      <c r="K21" t="s">
        <v>49</v>
      </c>
    </row>
    <row r="22" spans="9:11" x14ac:dyDescent="0.55000000000000004">
      <c r="I22" t="s">
        <v>52</v>
      </c>
      <c r="J22">
        <v>800</v>
      </c>
      <c r="K22" s="10">
        <v>65</v>
      </c>
    </row>
    <row r="23" spans="9:11" x14ac:dyDescent="0.55000000000000004">
      <c r="I23" t="s">
        <v>53</v>
      </c>
      <c r="J23">
        <v>900</v>
      </c>
      <c r="K23" s="10">
        <v>80</v>
      </c>
    </row>
    <row r="24" spans="9:11" x14ac:dyDescent="0.55000000000000004">
      <c r="I24" t="s">
        <v>54</v>
      </c>
      <c r="J24">
        <v>1100</v>
      </c>
      <c r="K24" s="10">
        <v>138</v>
      </c>
    </row>
    <row r="25" spans="9:11" x14ac:dyDescent="0.55000000000000004">
      <c r="I25" t="s">
        <v>55</v>
      </c>
      <c r="J25">
        <v>1485</v>
      </c>
      <c r="K25" s="10">
        <v>110</v>
      </c>
    </row>
    <row r="26" spans="9:11" x14ac:dyDescent="0.55000000000000004">
      <c r="I26" t="s">
        <v>56</v>
      </c>
      <c r="J26">
        <v>1298</v>
      </c>
      <c r="K26" s="10">
        <v>123</v>
      </c>
    </row>
    <row r="27" spans="9:11" x14ac:dyDescent="0.55000000000000004">
      <c r="I27" t="s">
        <v>57</v>
      </c>
      <c r="J27">
        <v>1286</v>
      </c>
      <c r="K27" s="10">
        <v>78</v>
      </c>
    </row>
    <row r="28" spans="9:11" x14ac:dyDescent="0.55000000000000004">
      <c r="I28" t="s">
        <v>77</v>
      </c>
      <c r="J28">
        <v>1188</v>
      </c>
      <c r="K28" s="10">
        <v>91</v>
      </c>
    </row>
    <row r="29" spans="9:11" x14ac:dyDescent="0.55000000000000004">
      <c r="I29" t="s">
        <v>78</v>
      </c>
      <c r="J29">
        <v>713</v>
      </c>
      <c r="K29" s="10">
        <v>124</v>
      </c>
    </row>
    <row r="30" spans="9:11" x14ac:dyDescent="0.55000000000000004">
      <c r="I30" t="s">
        <v>79</v>
      </c>
      <c r="J30">
        <v>1123</v>
      </c>
      <c r="K30" s="10">
        <v>54</v>
      </c>
    </row>
    <row r="31" spans="9:11" x14ac:dyDescent="0.55000000000000004">
      <c r="I31" t="s">
        <v>80</v>
      </c>
      <c r="J31">
        <v>956</v>
      </c>
      <c r="K31" s="10">
        <v>80</v>
      </c>
    </row>
    <row r="32" spans="9:11" x14ac:dyDescent="0.55000000000000004">
      <c r="I32" t="s">
        <v>81</v>
      </c>
      <c r="J32">
        <v>1322</v>
      </c>
      <c r="K32" s="10">
        <v>20</v>
      </c>
    </row>
    <row r="33" spans="9:11" x14ac:dyDescent="0.55000000000000004">
      <c r="I33" t="s">
        <v>82</v>
      </c>
      <c r="J33">
        <v>787</v>
      </c>
      <c r="K33" s="10">
        <v>144</v>
      </c>
    </row>
    <row r="39" spans="9:11" x14ac:dyDescent="0.55000000000000004">
      <c r="I39" t="s">
        <v>43</v>
      </c>
      <c r="J39" t="s">
        <v>42</v>
      </c>
      <c r="K39" t="s">
        <v>44</v>
      </c>
    </row>
    <row r="40" spans="9:11" x14ac:dyDescent="0.55000000000000004">
      <c r="I40">
        <v>1350</v>
      </c>
      <c r="J40">
        <v>120</v>
      </c>
      <c r="K40">
        <v>75</v>
      </c>
    </row>
    <row r="41" spans="9:11" x14ac:dyDescent="0.55000000000000004">
      <c r="I41">
        <v>1500</v>
      </c>
      <c r="J41">
        <v>90</v>
      </c>
      <c r="K41">
        <v>35</v>
      </c>
    </row>
    <row r="42" spans="9:11" x14ac:dyDescent="0.55000000000000004">
      <c r="I42">
        <v>1200</v>
      </c>
      <c r="J42">
        <v>80</v>
      </c>
      <c r="K42">
        <v>50</v>
      </c>
    </row>
    <row r="43" spans="9:11" x14ac:dyDescent="0.55000000000000004">
      <c r="I43">
        <v>1300</v>
      </c>
      <c r="J43">
        <v>80</v>
      </c>
      <c r="K43">
        <v>80</v>
      </c>
    </row>
    <row r="44" spans="9:11" x14ac:dyDescent="0.55000000000000004">
      <c r="I44">
        <v>1750</v>
      </c>
      <c r="J44">
        <v>90</v>
      </c>
      <c r="K44">
        <v>100</v>
      </c>
    </row>
    <row r="45" spans="9:11" x14ac:dyDescent="0.55000000000000004">
      <c r="I45">
        <v>1640</v>
      </c>
      <c r="J45">
        <v>120</v>
      </c>
      <c r="K45">
        <v>130</v>
      </c>
    </row>
    <row r="46" spans="9:11" x14ac:dyDescent="0.55000000000000004">
      <c r="I46">
        <v>1700</v>
      </c>
      <c r="J46">
        <v>120</v>
      </c>
      <c r="K46">
        <v>95</v>
      </c>
    </row>
    <row r="47" spans="9:11" x14ac:dyDescent="0.55000000000000004">
      <c r="I47">
        <v>1100</v>
      </c>
      <c r="J47">
        <v>90</v>
      </c>
      <c r="K47">
        <v>80</v>
      </c>
    </row>
    <row r="48" spans="9:11" x14ac:dyDescent="0.55000000000000004">
      <c r="I48">
        <v>1350</v>
      </c>
      <c r="J48">
        <v>120</v>
      </c>
      <c r="K48">
        <v>75</v>
      </c>
    </row>
    <row r="49" spans="9:12" x14ac:dyDescent="0.55000000000000004">
      <c r="I49">
        <v>1500</v>
      </c>
      <c r="J49">
        <v>90</v>
      </c>
      <c r="K49">
        <v>35</v>
      </c>
    </row>
    <row r="50" spans="9:12" x14ac:dyDescent="0.55000000000000004">
      <c r="I50">
        <v>1200</v>
      </c>
      <c r="J50">
        <v>80</v>
      </c>
      <c r="K50">
        <v>50</v>
      </c>
    </row>
    <row r="51" spans="9:12" x14ac:dyDescent="0.55000000000000004">
      <c r="I51">
        <v>1300</v>
      </c>
      <c r="J51">
        <v>80</v>
      </c>
      <c r="K51">
        <v>80</v>
      </c>
    </row>
    <row r="52" spans="9:12" x14ac:dyDescent="0.55000000000000004">
      <c r="I52">
        <v>1750</v>
      </c>
      <c r="J52">
        <v>90</v>
      </c>
      <c r="K52">
        <v>100</v>
      </c>
    </row>
    <row r="53" spans="9:12" x14ac:dyDescent="0.55000000000000004">
      <c r="I53">
        <v>1640</v>
      </c>
      <c r="J53">
        <v>120</v>
      </c>
      <c r="K53">
        <v>130</v>
      </c>
    </row>
    <row r="54" spans="9:12" x14ac:dyDescent="0.55000000000000004">
      <c r="I54">
        <v>1700</v>
      </c>
      <c r="J54">
        <v>120</v>
      </c>
      <c r="K54">
        <v>95</v>
      </c>
    </row>
    <row r="55" spans="9:12" x14ac:dyDescent="0.55000000000000004">
      <c r="I55">
        <v>1100</v>
      </c>
      <c r="J55">
        <v>90</v>
      </c>
      <c r="K55">
        <v>80</v>
      </c>
    </row>
    <row r="57" spans="9:12" x14ac:dyDescent="0.55000000000000004">
      <c r="J57" t="s">
        <v>83</v>
      </c>
      <c r="K57" t="s">
        <v>84</v>
      </c>
      <c r="L57" t="s">
        <v>85</v>
      </c>
    </row>
    <row r="58" spans="9:12" x14ac:dyDescent="0.55000000000000004">
      <c r="I58" t="s">
        <v>61</v>
      </c>
      <c r="J58" s="10">
        <v>80</v>
      </c>
      <c r="K58" s="10">
        <v>20</v>
      </c>
      <c r="L58" s="17">
        <v>17</v>
      </c>
    </row>
    <row r="59" spans="9:12" x14ac:dyDescent="0.55000000000000004">
      <c r="I59" t="s">
        <v>62</v>
      </c>
      <c r="J59" s="10">
        <v>100</v>
      </c>
      <c r="K59" s="10">
        <v>50</v>
      </c>
      <c r="L59" s="17">
        <v>14</v>
      </c>
    </row>
    <row r="60" spans="9:12" x14ac:dyDescent="0.55000000000000004">
      <c r="I60" t="s">
        <v>63</v>
      </c>
      <c r="J60" s="10">
        <v>120</v>
      </c>
      <c r="K60" s="10">
        <v>30</v>
      </c>
      <c r="L60" s="17">
        <v>16</v>
      </c>
    </row>
    <row r="61" spans="9:12" x14ac:dyDescent="0.55000000000000004">
      <c r="I61" t="s">
        <v>64</v>
      </c>
      <c r="J61" s="10">
        <v>100</v>
      </c>
      <c r="K61" s="10">
        <v>80</v>
      </c>
      <c r="L61" s="17">
        <v>11</v>
      </c>
    </row>
    <row r="62" spans="9:12" x14ac:dyDescent="0.55000000000000004">
      <c r="I62" t="s">
        <v>56</v>
      </c>
      <c r="J62" s="10">
        <v>120</v>
      </c>
      <c r="K62" s="10">
        <v>40</v>
      </c>
      <c r="L62" s="17">
        <v>15</v>
      </c>
    </row>
    <row r="63" spans="9:12" x14ac:dyDescent="0.55000000000000004">
      <c r="I63" t="s">
        <v>65</v>
      </c>
      <c r="J63" s="10">
        <v>140</v>
      </c>
      <c r="K63" s="10">
        <v>110</v>
      </c>
      <c r="L63" s="17">
        <v>8</v>
      </c>
    </row>
    <row r="64" spans="9:12" x14ac:dyDescent="0.55000000000000004">
      <c r="I64" t="s">
        <v>66</v>
      </c>
      <c r="J64" s="10">
        <v>120</v>
      </c>
      <c r="K64" s="10">
        <v>50</v>
      </c>
      <c r="L64" s="17">
        <v>14</v>
      </c>
    </row>
    <row r="65" spans="9:12" x14ac:dyDescent="0.55000000000000004">
      <c r="I65" t="s">
        <v>67</v>
      </c>
      <c r="J65" s="10">
        <v>140</v>
      </c>
      <c r="K65" s="10">
        <v>140</v>
      </c>
      <c r="L65" s="17">
        <v>5</v>
      </c>
    </row>
    <row r="66" spans="9:12" x14ac:dyDescent="0.55000000000000004">
      <c r="I66" t="s">
        <v>68</v>
      </c>
      <c r="J66" s="10">
        <v>160</v>
      </c>
      <c r="K66" s="10">
        <v>60</v>
      </c>
      <c r="L66" s="17">
        <v>13</v>
      </c>
    </row>
    <row r="67" spans="9:12" x14ac:dyDescent="0.55000000000000004">
      <c r="I67" t="s">
        <v>69</v>
      </c>
      <c r="J67" s="10">
        <v>140</v>
      </c>
      <c r="K67" s="10">
        <v>170</v>
      </c>
      <c r="L67" s="17">
        <v>2</v>
      </c>
    </row>
    <row r="68" spans="9:12" x14ac:dyDescent="0.55000000000000004">
      <c r="I68" t="s">
        <v>70</v>
      </c>
      <c r="J68" s="10">
        <v>160</v>
      </c>
      <c r="K68" s="10">
        <v>70</v>
      </c>
      <c r="L68" s="17">
        <v>12</v>
      </c>
    </row>
    <row r="69" spans="9:12" x14ac:dyDescent="0.55000000000000004">
      <c r="I69" t="s">
        <v>71</v>
      </c>
      <c r="J69" s="10">
        <v>180</v>
      </c>
      <c r="K69" s="10">
        <v>100</v>
      </c>
      <c r="L69" s="17">
        <v>6</v>
      </c>
    </row>
    <row r="75" spans="9:12" x14ac:dyDescent="0.55000000000000004">
      <c r="I75" t="s">
        <v>45</v>
      </c>
      <c r="J75" t="s">
        <v>51</v>
      </c>
      <c r="K75" t="s">
        <v>50</v>
      </c>
    </row>
    <row r="76" spans="9:12" x14ac:dyDescent="0.55000000000000004">
      <c r="I76" s="10">
        <v>80</v>
      </c>
      <c r="J76" s="10">
        <v>20</v>
      </c>
      <c r="K76" s="10">
        <v>170</v>
      </c>
    </row>
    <row r="77" spans="9:12" x14ac:dyDescent="0.55000000000000004">
      <c r="I77" s="10">
        <v>140</v>
      </c>
      <c r="J77" s="10">
        <v>60</v>
      </c>
      <c r="K77" s="10">
        <v>140</v>
      </c>
    </row>
    <row r="78" spans="9:12" x14ac:dyDescent="0.55000000000000004">
      <c r="I78" s="10"/>
      <c r="J78" s="10">
        <v>30</v>
      </c>
      <c r="K78" s="10">
        <v>160</v>
      </c>
    </row>
    <row r="79" spans="9:12" x14ac:dyDescent="0.55000000000000004">
      <c r="I79" s="10"/>
      <c r="J79" s="10">
        <v>100</v>
      </c>
      <c r="K79" s="10">
        <v>110</v>
      </c>
    </row>
    <row r="80" spans="9:12" x14ac:dyDescent="0.55000000000000004">
      <c r="I80" s="10"/>
      <c r="J80" s="10">
        <v>40</v>
      </c>
      <c r="K80" s="10">
        <v>150</v>
      </c>
    </row>
    <row r="81" spans="9:11" x14ac:dyDescent="0.55000000000000004">
      <c r="I81" s="10"/>
      <c r="J81" s="10">
        <v>140</v>
      </c>
      <c r="K81" s="10">
        <v>80</v>
      </c>
    </row>
    <row r="82" spans="9:11" x14ac:dyDescent="0.55000000000000004">
      <c r="I82" s="10"/>
      <c r="J82" s="10">
        <v>50</v>
      </c>
      <c r="K82" s="10">
        <v>140</v>
      </c>
    </row>
    <row r="83" spans="9:11" x14ac:dyDescent="0.55000000000000004">
      <c r="I83" s="10"/>
      <c r="J83" s="10"/>
      <c r="K83" s="10"/>
    </row>
    <row r="84" spans="9:11" x14ac:dyDescent="0.55000000000000004">
      <c r="I84" s="10"/>
      <c r="J84" s="10"/>
      <c r="K84" s="10"/>
    </row>
    <row r="85" spans="9:11" x14ac:dyDescent="0.55000000000000004">
      <c r="I85" s="10"/>
      <c r="J85" s="10"/>
      <c r="K85" s="10"/>
    </row>
    <row r="86" spans="9:11" x14ac:dyDescent="0.55000000000000004">
      <c r="I86" s="10"/>
      <c r="J86" s="10"/>
      <c r="K86" s="10"/>
    </row>
    <row r="87" spans="9:11" x14ac:dyDescent="0.55000000000000004">
      <c r="I87" s="10"/>
      <c r="J87" s="10"/>
      <c r="K8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I3:K136"/>
  <sheetViews>
    <sheetView workbookViewId="0"/>
  </sheetViews>
  <sheetFormatPr defaultRowHeight="14.4" x14ac:dyDescent="0.55000000000000004"/>
  <cols>
    <col min="9" max="11" width="13.68359375" customWidth="1"/>
  </cols>
  <sheetData>
    <row r="3" spans="9:11" x14ac:dyDescent="0.55000000000000004">
      <c r="I3" s="9">
        <v>0</v>
      </c>
      <c r="J3" s="9">
        <v>59.188360394820535</v>
      </c>
      <c r="K3" s="9">
        <v>27.140026121160936</v>
      </c>
    </row>
    <row r="4" spans="9:11" x14ac:dyDescent="0.55000000000000004">
      <c r="I4" s="9">
        <v>44.642021159150133</v>
      </c>
      <c r="J4" s="9">
        <v>52.228090193860567</v>
      </c>
      <c r="K4" s="9">
        <v>25.083044701175112</v>
      </c>
    </row>
    <row r="5" spans="9:11" x14ac:dyDescent="0.55000000000000004">
      <c r="I5" s="9">
        <v>45.217493005122506</v>
      </c>
      <c r="J5" s="9">
        <v>49.809305641624796</v>
      </c>
      <c r="K5" s="9">
        <v>57.991490531264475</v>
      </c>
    </row>
    <row r="6" spans="9:11" x14ac:dyDescent="0.55000000000000004">
      <c r="I6" s="9">
        <v>24.329473365092483</v>
      </c>
      <c r="J6" s="9">
        <v>37.306574922682813</v>
      </c>
      <c r="K6" s="9">
        <v>42.733581005232097</v>
      </c>
    </row>
    <row r="7" spans="9:11" x14ac:dyDescent="0.55000000000000004">
      <c r="I7" s="9">
        <v>58.343752452456279</v>
      </c>
      <c r="J7" s="9">
        <v>34.431219253076591</v>
      </c>
      <c r="K7" s="9">
        <v>28.342328437841438</v>
      </c>
    </row>
    <row r="8" spans="9:11" x14ac:dyDescent="0.55000000000000004">
      <c r="I8" s="9">
        <v>31.893362204983138</v>
      </c>
      <c r="J8" s="9">
        <v>69.783456175373601</v>
      </c>
      <c r="K8" s="9">
        <v>46.888964061839594</v>
      </c>
    </row>
    <row r="9" spans="9:11" x14ac:dyDescent="0.55000000000000004">
      <c r="I9" s="9">
        <v>41.793089508509269</v>
      </c>
      <c r="J9" s="9">
        <v>63.941810390698201</v>
      </c>
      <c r="K9" s="9">
        <v>56.245778126978138</v>
      </c>
    </row>
    <row r="10" spans="9:11" x14ac:dyDescent="0.55000000000000004">
      <c r="I10" s="9">
        <v>67.946644841215132</v>
      </c>
      <c r="J10" s="9">
        <v>57.404953449492638</v>
      </c>
      <c r="K10" s="9">
        <v>27.788320543464742</v>
      </c>
    </row>
    <row r="11" spans="9:11" x14ac:dyDescent="0.55000000000000004">
      <c r="I11" s="9">
        <v>49.877389166851756</v>
      </c>
      <c r="J11" s="9">
        <v>48.266238366181227</v>
      </c>
      <c r="K11" s="9">
        <v>52.064332000567688</v>
      </c>
    </row>
    <row r="12" spans="9:11" x14ac:dyDescent="0.55000000000000004">
      <c r="I12" s="9">
        <v>62.390776909023856</v>
      </c>
      <c r="J12" s="9">
        <v>67.435196104656683</v>
      </c>
      <c r="K12" s="9">
        <v>33.337623450541372</v>
      </c>
    </row>
    <row r="13" spans="9:11" x14ac:dyDescent="0.55000000000000004">
      <c r="I13" s="9">
        <v>54.765842863021575</v>
      </c>
      <c r="J13" s="9">
        <v>22.958787659709628</v>
      </c>
      <c r="K13" s="9">
        <v>50.3694720171654</v>
      </c>
    </row>
    <row r="14" spans="9:11" x14ac:dyDescent="0.55000000000000004">
      <c r="I14" s="9">
        <v>28.332974747195045</v>
      </c>
      <c r="J14" s="9">
        <v>36.600647669232373</v>
      </c>
      <c r="K14" s="9">
        <v>36.610607657109142</v>
      </c>
    </row>
    <row r="15" spans="9:11" x14ac:dyDescent="0.55000000000000004">
      <c r="I15" s="9">
        <v>22.77400764579907</v>
      </c>
      <c r="J15" s="9">
        <v>55.656296447118827</v>
      </c>
      <c r="K15" s="9">
        <v>65.647981542690331</v>
      </c>
    </row>
    <row r="16" spans="9:11" x14ac:dyDescent="0.55000000000000004">
      <c r="I16" s="9">
        <v>20.342155330426785</v>
      </c>
      <c r="J16" s="9">
        <v>49.35281871825628</v>
      </c>
      <c r="K16" s="9">
        <v>45.606739803514671</v>
      </c>
    </row>
    <row r="17" spans="9:11" x14ac:dyDescent="0.55000000000000004">
      <c r="I17" s="9">
        <v>32.105576354794898</v>
      </c>
      <c r="J17" s="9">
        <v>47.607398871588231</v>
      </c>
      <c r="K17" s="9">
        <v>20.621580711354362</v>
      </c>
    </row>
    <row r="18" spans="9:11" x14ac:dyDescent="0.55000000000000004">
      <c r="I18" s="9">
        <v>26.376083418467626</v>
      </c>
      <c r="J18" s="9">
        <v>63.001882394963253</v>
      </c>
      <c r="K18" s="9">
        <v>53.977348208615552</v>
      </c>
    </row>
    <row r="19" spans="9:11" x14ac:dyDescent="0.55000000000000004">
      <c r="I19" s="9">
        <v>35</v>
      </c>
      <c r="J19" s="9">
        <v>75</v>
      </c>
      <c r="K19" s="9">
        <v>60</v>
      </c>
    </row>
    <row r="21" spans="9:11" x14ac:dyDescent="0.55000000000000004">
      <c r="I21" s="9">
        <v>0</v>
      </c>
      <c r="J21" s="9">
        <v>59.188360394820535</v>
      </c>
      <c r="K21" s="9">
        <v>27.140026121160936</v>
      </c>
    </row>
    <row r="22" spans="9:11" x14ac:dyDescent="0.55000000000000004">
      <c r="I22" s="9">
        <v>44.642021159150133</v>
      </c>
      <c r="J22" s="9">
        <v>52.228090193860567</v>
      </c>
      <c r="K22" s="9">
        <v>25.083044701175112</v>
      </c>
    </row>
    <row r="23" spans="9:11" x14ac:dyDescent="0.55000000000000004">
      <c r="I23" s="9">
        <v>45.217493005122506</v>
      </c>
      <c r="J23" s="9">
        <v>49.809305641624796</v>
      </c>
      <c r="K23" s="9">
        <v>57.991490531264475</v>
      </c>
    </row>
    <row r="24" spans="9:11" x14ac:dyDescent="0.55000000000000004">
      <c r="I24" s="9">
        <v>24.329473365092483</v>
      </c>
      <c r="J24" s="9">
        <v>37.306574922682813</v>
      </c>
      <c r="K24" s="9">
        <v>42.733581005232097</v>
      </c>
    </row>
    <row r="25" spans="9:11" x14ac:dyDescent="0.55000000000000004">
      <c r="I25" s="9">
        <v>58.343752452456279</v>
      </c>
      <c r="J25" s="9">
        <v>34.431219253076591</v>
      </c>
      <c r="K25" s="9">
        <v>28.342328437841438</v>
      </c>
    </row>
    <row r="26" spans="9:11" x14ac:dyDescent="0.55000000000000004">
      <c r="I26" s="9">
        <v>31.893362204983138</v>
      </c>
      <c r="J26" s="9">
        <v>69.783456175373601</v>
      </c>
      <c r="K26" s="9">
        <v>46.888964061839594</v>
      </c>
    </row>
    <row r="27" spans="9:11" x14ac:dyDescent="0.55000000000000004">
      <c r="I27" s="9">
        <v>41.793089508509269</v>
      </c>
      <c r="J27" s="9">
        <v>63.941810390698201</v>
      </c>
      <c r="K27" s="9">
        <v>56.245778126978138</v>
      </c>
    </row>
    <row r="28" spans="9:11" x14ac:dyDescent="0.55000000000000004">
      <c r="I28" s="9">
        <v>67.946644841215132</v>
      </c>
      <c r="J28" s="9">
        <v>57.404953449492638</v>
      </c>
      <c r="K28" s="9">
        <v>27.788320543464742</v>
      </c>
    </row>
    <row r="29" spans="9:11" x14ac:dyDescent="0.55000000000000004">
      <c r="I29" s="9">
        <v>49.877389166851756</v>
      </c>
      <c r="J29" s="9">
        <v>48.266238366181227</v>
      </c>
      <c r="K29" s="9">
        <v>52.064332000567688</v>
      </c>
    </row>
    <row r="30" spans="9:11" x14ac:dyDescent="0.55000000000000004">
      <c r="I30" s="9">
        <v>62.390776909023856</v>
      </c>
      <c r="J30" s="9">
        <v>67.435196104656683</v>
      </c>
      <c r="K30" s="9">
        <v>33.337623450541372</v>
      </c>
    </row>
    <row r="31" spans="9:11" x14ac:dyDescent="0.55000000000000004">
      <c r="I31" s="9">
        <v>54.765842863021575</v>
      </c>
      <c r="J31" s="9">
        <v>22.958787659709628</v>
      </c>
      <c r="K31" s="9">
        <v>50.3694720171654</v>
      </c>
    </row>
    <row r="32" spans="9:11" x14ac:dyDescent="0.55000000000000004">
      <c r="I32" s="9">
        <v>28.332974747195045</v>
      </c>
      <c r="J32" s="9">
        <v>36.600647669232373</v>
      </c>
      <c r="K32" s="9">
        <v>36.610607657109142</v>
      </c>
    </row>
    <row r="33" spans="9:11" x14ac:dyDescent="0.55000000000000004">
      <c r="I33" s="9">
        <v>22.77400764579907</v>
      </c>
      <c r="J33" s="9">
        <v>55.656296447118827</v>
      </c>
      <c r="K33" s="9">
        <v>65.647981542690331</v>
      </c>
    </row>
    <row r="34" spans="9:11" x14ac:dyDescent="0.55000000000000004">
      <c r="I34" s="9">
        <v>20.342155330426785</v>
      </c>
      <c r="J34" s="9">
        <v>49.35281871825628</v>
      </c>
      <c r="K34" s="9">
        <v>45.606739803514671</v>
      </c>
    </row>
    <row r="35" spans="9:11" x14ac:dyDescent="0.55000000000000004">
      <c r="I35" s="9">
        <v>32.105576354794898</v>
      </c>
      <c r="J35" s="9">
        <v>47.607398871588231</v>
      </c>
      <c r="K35" s="9">
        <v>20.621580711354362</v>
      </c>
    </row>
    <row r="36" spans="9:11" x14ac:dyDescent="0.55000000000000004">
      <c r="I36" s="9">
        <v>26.376083418467626</v>
      </c>
      <c r="J36" s="9">
        <v>63.001882394963253</v>
      </c>
      <c r="K36" s="9">
        <v>53.977348208615552</v>
      </c>
    </row>
    <row r="37" spans="9:11" x14ac:dyDescent="0.55000000000000004">
      <c r="I37" s="9">
        <v>35</v>
      </c>
      <c r="J37" s="9">
        <v>75</v>
      </c>
      <c r="K37" s="9">
        <v>60</v>
      </c>
    </row>
    <row r="39" spans="9:11" x14ac:dyDescent="0.55000000000000004">
      <c r="I39" s="11">
        <v>12</v>
      </c>
      <c r="J39" s="11">
        <v>22</v>
      </c>
      <c r="K39" s="11">
        <v>27.140026121160936</v>
      </c>
    </row>
    <row r="40" spans="9:11" x14ac:dyDescent="0.55000000000000004">
      <c r="I40" s="11">
        <v>44.642021159150133</v>
      </c>
      <c r="J40" s="11">
        <v>52.228090193860567</v>
      </c>
      <c r="K40" s="11">
        <v>25.083044701175112</v>
      </c>
    </row>
    <row r="41" spans="9:11" x14ac:dyDescent="0.55000000000000004">
      <c r="I41" s="11">
        <v>58</v>
      </c>
      <c r="J41" s="11">
        <v>35</v>
      </c>
      <c r="K41" s="11">
        <v>57.991490531264475</v>
      </c>
    </row>
    <row r="42" spans="9:11" x14ac:dyDescent="0.55000000000000004">
      <c r="I42" s="11">
        <v>21</v>
      </c>
      <c r="J42" s="11">
        <v>37.306574922682813</v>
      </c>
      <c r="K42" s="11">
        <v>42.733581005232097</v>
      </c>
    </row>
    <row r="43" spans="9:11" x14ac:dyDescent="0.55000000000000004">
      <c r="I43" s="11">
        <v>44</v>
      </c>
      <c r="J43" s="11">
        <v>45</v>
      </c>
      <c r="K43" s="11">
        <v>28.342328437841438</v>
      </c>
    </row>
    <row r="44" spans="9:11" x14ac:dyDescent="0.55000000000000004">
      <c r="I44" s="9"/>
      <c r="J44" s="9"/>
      <c r="K44" s="9"/>
    </row>
    <row r="45" spans="9:11" x14ac:dyDescent="0.55000000000000004">
      <c r="I45" s="9"/>
      <c r="J45" s="9"/>
      <c r="K45" s="9"/>
    </row>
    <row r="46" spans="9:11" x14ac:dyDescent="0.55000000000000004">
      <c r="I46" s="9"/>
      <c r="J46" s="9"/>
      <c r="K46" s="9"/>
    </row>
    <row r="47" spans="9:11" x14ac:dyDescent="0.55000000000000004">
      <c r="I47" s="9"/>
      <c r="J47" s="9"/>
      <c r="K47" s="9"/>
    </row>
    <row r="48" spans="9:11" x14ac:dyDescent="0.55000000000000004">
      <c r="I48" s="9"/>
      <c r="J48" s="9"/>
      <c r="K48" s="9"/>
    </row>
    <row r="49" spans="9:11" x14ac:dyDescent="0.55000000000000004">
      <c r="I49" s="9"/>
      <c r="J49" s="9"/>
      <c r="K49" s="9"/>
    </row>
    <row r="50" spans="9:11" x14ac:dyDescent="0.55000000000000004">
      <c r="I50" s="9"/>
      <c r="J50" s="9"/>
      <c r="K50" s="9"/>
    </row>
    <row r="51" spans="9:11" x14ac:dyDescent="0.55000000000000004">
      <c r="I51" s="9"/>
      <c r="J51" s="9"/>
      <c r="K51" s="9"/>
    </row>
    <row r="52" spans="9:11" x14ac:dyDescent="0.55000000000000004">
      <c r="I52" s="9"/>
      <c r="J52" s="9"/>
      <c r="K52" s="9"/>
    </row>
    <row r="53" spans="9:11" x14ac:dyDescent="0.55000000000000004">
      <c r="I53" s="9"/>
      <c r="J53" s="9"/>
      <c r="K53" s="9"/>
    </row>
    <row r="54" spans="9:11" x14ac:dyDescent="0.55000000000000004">
      <c r="I54" s="9"/>
      <c r="J54" s="9"/>
      <c r="K54" s="9"/>
    </row>
    <row r="55" spans="9:11" x14ac:dyDescent="0.55000000000000004">
      <c r="I55" s="9"/>
      <c r="J55" s="9"/>
      <c r="K55" s="9"/>
    </row>
    <row r="56" spans="9:11" x14ac:dyDescent="0.55000000000000004">
      <c r="I56" s="9"/>
      <c r="J56" s="9"/>
      <c r="K56" s="9"/>
    </row>
    <row r="57" spans="9:11" x14ac:dyDescent="0.55000000000000004">
      <c r="I57" s="10">
        <v>45</v>
      </c>
      <c r="J57" s="9"/>
      <c r="K57" s="9"/>
    </row>
    <row r="58" spans="9:11" x14ac:dyDescent="0.55000000000000004">
      <c r="I58" s="10">
        <v>46</v>
      </c>
      <c r="J58" s="9"/>
      <c r="K58" s="9"/>
    </row>
    <row r="59" spans="9:11" x14ac:dyDescent="0.55000000000000004">
      <c r="I59" s="10">
        <v>92</v>
      </c>
      <c r="J59" s="9"/>
      <c r="K59" s="9"/>
    </row>
    <row r="60" spans="9:11" x14ac:dyDescent="0.55000000000000004">
      <c r="I60" s="10">
        <v>3</v>
      </c>
      <c r="J60" s="9"/>
      <c r="K60" s="9"/>
    </row>
    <row r="61" spans="9:11" x14ac:dyDescent="0.55000000000000004">
      <c r="I61" s="10">
        <v>82</v>
      </c>
      <c r="J61" s="9"/>
      <c r="K61" s="9"/>
    </row>
    <row r="62" spans="9:11" x14ac:dyDescent="0.55000000000000004">
      <c r="I62" s="10">
        <v>55</v>
      </c>
      <c r="J62" s="9"/>
      <c r="K62" s="9"/>
    </row>
    <row r="63" spans="9:11" x14ac:dyDescent="0.55000000000000004">
      <c r="I63" s="10">
        <v>79</v>
      </c>
      <c r="J63" s="9"/>
      <c r="K63" s="9"/>
    </row>
    <row r="64" spans="9:11" x14ac:dyDescent="0.55000000000000004">
      <c r="I64" s="10">
        <v>76</v>
      </c>
      <c r="J64" s="9"/>
      <c r="K64" s="9"/>
    </row>
    <row r="65" spans="9:11" x14ac:dyDescent="0.55000000000000004">
      <c r="I65" s="10">
        <v>20</v>
      </c>
      <c r="J65" s="9"/>
      <c r="K65" s="9"/>
    </row>
    <row r="66" spans="9:11" x14ac:dyDescent="0.55000000000000004">
      <c r="I66" s="10">
        <v>25</v>
      </c>
      <c r="J66" s="9"/>
      <c r="K66" s="9"/>
    </row>
    <row r="67" spans="9:11" x14ac:dyDescent="0.55000000000000004">
      <c r="I67" s="10">
        <v>2</v>
      </c>
      <c r="J67" s="9"/>
      <c r="K67" s="9"/>
    </row>
    <row r="68" spans="9:11" x14ac:dyDescent="0.55000000000000004">
      <c r="I68" s="10">
        <v>30</v>
      </c>
      <c r="J68" s="9"/>
      <c r="K68" s="9"/>
    </row>
    <row r="69" spans="9:11" x14ac:dyDescent="0.55000000000000004">
      <c r="I69" s="9"/>
      <c r="J69" s="9"/>
      <c r="K69" s="9"/>
    </row>
    <row r="70" spans="9:11" x14ac:dyDescent="0.55000000000000004">
      <c r="I70" s="9"/>
      <c r="J70" s="9"/>
      <c r="K70" s="9"/>
    </row>
    <row r="71" spans="9:11" x14ac:dyDescent="0.55000000000000004">
      <c r="I71" s="9"/>
      <c r="J71" s="9"/>
      <c r="K71" s="9"/>
    </row>
    <row r="72" spans="9:11" x14ac:dyDescent="0.55000000000000004">
      <c r="I72" s="9"/>
      <c r="J72" s="9"/>
      <c r="K72" s="9"/>
    </row>
    <row r="73" spans="9:11" x14ac:dyDescent="0.55000000000000004">
      <c r="I73" s="9"/>
      <c r="J73" s="9"/>
      <c r="K73" s="9"/>
    </row>
    <row r="74" spans="9:11" x14ac:dyDescent="0.55000000000000004">
      <c r="I74" s="9"/>
      <c r="J74" s="9"/>
      <c r="K74" s="9"/>
    </row>
    <row r="75" spans="9:11" x14ac:dyDescent="0.55000000000000004">
      <c r="I75" s="10">
        <v>2004</v>
      </c>
      <c r="J75" s="10">
        <v>5804</v>
      </c>
      <c r="K75" s="9"/>
    </row>
    <row r="76" spans="9:11" x14ac:dyDescent="0.55000000000000004">
      <c r="I76" s="10">
        <v>2005</v>
      </c>
      <c r="J76" s="10">
        <v>5789</v>
      </c>
      <c r="K76" s="9"/>
    </row>
    <row r="77" spans="9:11" x14ac:dyDescent="0.55000000000000004">
      <c r="I77" s="10">
        <v>2006</v>
      </c>
      <c r="J77" s="10">
        <v>6129</v>
      </c>
      <c r="K77" s="9"/>
    </row>
    <row r="78" spans="9:11" x14ac:dyDescent="0.55000000000000004">
      <c r="I78" s="10">
        <v>2007</v>
      </c>
      <c r="J78" s="10">
        <v>6412</v>
      </c>
      <c r="K78" s="9"/>
    </row>
    <row r="79" spans="9:11" x14ac:dyDescent="0.55000000000000004">
      <c r="I79" s="10">
        <v>2008</v>
      </c>
      <c r="J79" s="10">
        <v>6387</v>
      </c>
      <c r="K79" s="9"/>
    </row>
    <row r="80" spans="9:11" x14ac:dyDescent="0.55000000000000004">
      <c r="I80" s="10">
        <v>2009</v>
      </c>
      <c r="J80" s="10">
        <v>6811</v>
      </c>
      <c r="K80" s="9"/>
    </row>
    <row r="81" spans="9:11" x14ac:dyDescent="0.55000000000000004">
      <c r="I81" s="10">
        <v>2010</v>
      </c>
      <c r="J81" s="10"/>
      <c r="K81" s="9"/>
    </row>
    <row r="82" spans="9:11" x14ac:dyDescent="0.55000000000000004">
      <c r="I82" s="10">
        <v>2011</v>
      </c>
      <c r="J82" s="10"/>
      <c r="K82" s="9"/>
    </row>
    <row r="83" spans="9:11" x14ac:dyDescent="0.55000000000000004">
      <c r="I83" s="10">
        <v>2012</v>
      </c>
      <c r="J83" s="10"/>
      <c r="K83" s="9"/>
    </row>
    <row r="84" spans="9:11" x14ac:dyDescent="0.55000000000000004">
      <c r="I84" s="10">
        <v>2013</v>
      </c>
      <c r="J84" s="10"/>
      <c r="K84" s="9"/>
    </row>
    <row r="85" spans="9:11" x14ac:dyDescent="0.55000000000000004">
      <c r="I85" s="10"/>
      <c r="J85" s="10"/>
      <c r="K85" s="9"/>
    </row>
    <row r="86" spans="9:11" x14ac:dyDescent="0.55000000000000004">
      <c r="I86" s="10"/>
      <c r="J86" s="10"/>
      <c r="K86" s="9"/>
    </row>
    <row r="87" spans="9:11" x14ac:dyDescent="0.55000000000000004">
      <c r="I87" s="10"/>
      <c r="J87" s="10"/>
      <c r="K87" s="9"/>
    </row>
    <row r="88" spans="9:11" x14ac:dyDescent="0.55000000000000004">
      <c r="I88" s="10"/>
      <c r="J88" s="10"/>
      <c r="K88" s="9"/>
    </row>
    <row r="89" spans="9:11" x14ac:dyDescent="0.55000000000000004">
      <c r="I89" s="10"/>
      <c r="J89" s="10"/>
      <c r="K89" s="9"/>
    </row>
    <row r="90" spans="9:11" x14ac:dyDescent="0.55000000000000004">
      <c r="I90" s="10"/>
      <c r="J90" s="10"/>
      <c r="K90" s="9"/>
    </row>
    <row r="91" spans="9:11" x14ac:dyDescent="0.55000000000000004">
      <c r="I91" s="10"/>
      <c r="J91" s="10"/>
      <c r="K91" s="9"/>
    </row>
    <row r="92" spans="9:11" x14ac:dyDescent="0.55000000000000004">
      <c r="I92" s="9"/>
      <c r="J92" s="9"/>
      <c r="K92" s="9"/>
    </row>
    <row r="93" spans="9:11" x14ac:dyDescent="0.55000000000000004">
      <c r="I93" s="9">
        <v>77</v>
      </c>
      <c r="J93" s="9"/>
      <c r="K93" s="9"/>
    </row>
    <row r="94" spans="9:11" x14ac:dyDescent="0.55000000000000004">
      <c r="I94" s="9">
        <v>61</v>
      </c>
      <c r="J94" s="9"/>
      <c r="K94" s="9"/>
    </row>
    <row r="95" spans="9:11" x14ac:dyDescent="0.55000000000000004">
      <c r="I95" s="9">
        <v>44</v>
      </c>
      <c r="J95" s="9"/>
      <c r="K95" s="9"/>
    </row>
    <row r="96" spans="9:11" x14ac:dyDescent="0.55000000000000004">
      <c r="I96" s="9">
        <v>15</v>
      </c>
      <c r="J96" s="9"/>
      <c r="K96" s="9"/>
    </row>
    <row r="97" spans="9:11" x14ac:dyDescent="0.55000000000000004">
      <c r="I97" s="9">
        <v>70</v>
      </c>
      <c r="J97" s="9"/>
      <c r="K97" s="9"/>
    </row>
    <row r="98" spans="9:11" x14ac:dyDescent="0.55000000000000004">
      <c r="I98" s="9">
        <v>38</v>
      </c>
      <c r="J98" s="9"/>
      <c r="K98" s="9"/>
    </row>
    <row r="99" spans="9:11" x14ac:dyDescent="0.55000000000000004">
      <c r="I99" s="9">
        <v>28</v>
      </c>
      <c r="J99" s="9"/>
      <c r="K99" s="9"/>
    </row>
    <row r="100" spans="9:11" x14ac:dyDescent="0.55000000000000004">
      <c r="I100" s="9">
        <v>39</v>
      </c>
      <c r="J100" s="9"/>
      <c r="K100" s="9"/>
    </row>
    <row r="101" spans="9:11" x14ac:dyDescent="0.55000000000000004">
      <c r="I101" s="9">
        <v>67</v>
      </c>
      <c r="J101" s="9"/>
      <c r="K101" s="9"/>
    </row>
    <row r="102" spans="9:11" x14ac:dyDescent="0.55000000000000004">
      <c r="I102" s="9">
        <v>56</v>
      </c>
      <c r="J102" s="9"/>
      <c r="K102" s="9"/>
    </row>
    <row r="103" spans="9:11" x14ac:dyDescent="0.55000000000000004">
      <c r="I103" s="9">
        <v>85</v>
      </c>
      <c r="J103" s="9"/>
      <c r="K103" s="9"/>
    </row>
    <row r="104" spans="9:11" x14ac:dyDescent="0.55000000000000004">
      <c r="I104" s="9">
        <v>51</v>
      </c>
      <c r="J104" s="9"/>
      <c r="K104" s="9"/>
    </row>
    <row r="105" spans="9:11" x14ac:dyDescent="0.55000000000000004">
      <c r="I105" s="9">
        <v>15</v>
      </c>
      <c r="J105" s="9"/>
      <c r="K105" s="9"/>
    </row>
    <row r="106" spans="9:11" x14ac:dyDescent="0.55000000000000004">
      <c r="I106" s="9">
        <v>36</v>
      </c>
      <c r="J106" s="9"/>
      <c r="K106" s="9"/>
    </row>
    <row r="107" spans="9:11" x14ac:dyDescent="0.55000000000000004">
      <c r="I107" s="9">
        <v>16</v>
      </c>
      <c r="J107" s="9"/>
      <c r="K107" s="9"/>
    </row>
    <row r="108" spans="9:11" x14ac:dyDescent="0.55000000000000004">
      <c r="I108" s="9">
        <v>43</v>
      </c>
      <c r="J108" s="9"/>
      <c r="K108" s="9"/>
    </row>
    <row r="109" spans="9:11" x14ac:dyDescent="0.55000000000000004">
      <c r="I109" s="9"/>
      <c r="J109" s="9"/>
      <c r="K109" s="9"/>
    </row>
    <row r="110" spans="9:11" x14ac:dyDescent="0.55000000000000004">
      <c r="I110" s="9"/>
      <c r="J110" s="9"/>
      <c r="K110" s="9"/>
    </row>
    <row r="111" spans="9:11" x14ac:dyDescent="0.55000000000000004">
      <c r="I111" t="s">
        <v>86</v>
      </c>
      <c r="J111" t="s">
        <v>87</v>
      </c>
      <c r="K111" s="9"/>
    </row>
    <row r="112" spans="9:11" x14ac:dyDescent="0.55000000000000004">
      <c r="I112" s="10">
        <v>6</v>
      </c>
      <c r="J112" s="10">
        <v>55</v>
      </c>
      <c r="K112" s="9"/>
    </row>
    <row r="113" spans="9:11" x14ac:dyDescent="0.55000000000000004">
      <c r="I113" s="10">
        <v>45</v>
      </c>
      <c r="J113" s="10">
        <v>25</v>
      </c>
      <c r="K113" s="9"/>
    </row>
    <row r="114" spans="9:11" x14ac:dyDescent="0.55000000000000004">
      <c r="I114" s="10">
        <v>35</v>
      </c>
      <c r="J114" s="10">
        <v>45</v>
      </c>
      <c r="K114" s="9"/>
    </row>
    <row r="115" spans="9:11" x14ac:dyDescent="0.55000000000000004">
      <c r="I115" s="10">
        <v>25</v>
      </c>
      <c r="J115" s="10">
        <v>65</v>
      </c>
      <c r="K115" s="9"/>
    </row>
    <row r="116" spans="9:11" x14ac:dyDescent="0.55000000000000004">
      <c r="I116" s="10">
        <v>65</v>
      </c>
      <c r="J116" s="10">
        <v>15</v>
      </c>
      <c r="K116" s="9"/>
    </row>
    <row r="117" spans="9:11" x14ac:dyDescent="0.55000000000000004">
      <c r="I117" s="10">
        <v>45</v>
      </c>
      <c r="J117" s="10">
        <v>75</v>
      </c>
      <c r="K117" s="9"/>
    </row>
    <row r="118" spans="9:11" x14ac:dyDescent="0.55000000000000004">
      <c r="I118" s="10">
        <v>75</v>
      </c>
      <c r="J118" s="10">
        <v>55</v>
      </c>
      <c r="K118" s="9"/>
    </row>
    <row r="119" spans="9:11" x14ac:dyDescent="0.55000000000000004">
      <c r="I119" s="10">
        <v>65</v>
      </c>
      <c r="J119" s="10">
        <v>35</v>
      </c>
      <c r="K119" s="9"/>
    </row>
    <row r="120" spans="9:11" x14ac:dyDescent="0.55000000000000004">
      <c r="I120" s="9"/>
      <c r="J120" s="9"/>
      <c r="K120" s="9"/>
    </row>
    <row r="121" spans="9:11" x14ac:dyDescent="0.55000000000000004">
      <c r="I121" s="9"/>
      <c r="J121" s="9"/>
      <c r="K121" s="9"/>
    </row>
    <row r="122" spans="9:11" x14ac:dyDescent="0.55000000000000004">
      <c r="I122" s="9"/>
      <c r="J122" s="9"/>
      <c r="K122" s="9"/>
    </row>
    <row r="123" spans="9:11" x14ac:dyDescent="0.55000000000000004">
      <c r="I123" s="9"/>
      <c r="J123" s="9"/>
      <c r="K123" s="9"/>
    </row>
    <row r="124" spans="9:11" x14ac:dyDescent="0.55000000000000004">
      <c r="I124" s="9"/>
      <c r="J124" s="9"/>
      <c r="K124" s="9"/>
    </row>
    <row r="125" spans="9:11" x14ac:dyDescent="0.55000000000000004">
      <c r="I125" s="9"/>
      <c r="J125" s="9"/>
      <c r="K125" s="9"/>
    </row>
    <row r="126" spans="9:11" x14ac:dyDescent="0.55000000000000004">
      <c r="I126" s="9"/>
      <c r="J126" s="9"/>
      <c r="K126" s="9"/>
    </row>
    <row r="127" spans="9:11" x14ac:dyDescent="0.55000000000000004">
      <c r="I127" s="9"/>
      <c r="J127" s="9"/>
      <c r="K127" s="9"/>
    </row>
    <row r="128" spans="9:11" x14ac:dyDescent="0.55000000000000004">
      <c r="I128" s="9"/>
      <c r="J128" s="9"/>
      <c r="K128" s="9"/>
    </row>
    <row r="129" spans="9:11" x14ac:dyDescent="0.55000000000000004">
      <c r="I129" t="s">
        <v>27</v>
      </c>
      <c r="J129" s="13">
        <v>-0.4</v>
      </c>
    </row>
    <row r="130" spans="9:11" x14ac:dyDescent="0.55000000000000004">
      <c r="J130" s="13">
        <v>-0.75</v>
      </c>
    </row>
    <row r="131" spans="9:11" x14ac:dyDescent="0.55000000000000004">
      <c r="J131" s="13">
        <v>0.3048510920115679</v>
      </c>
    </row>
    <row r="132" spans="9:11" x14ac:dyDescent="0.55000000000000004">
      <c r="J132" s="13">
        <v>0</v>
      </c>
    </row>
    <row r="133" spans="9:11" x14ac:dyDescent="0.55000000000000004">
      <c r="J133" s="13">
        <v>0.85</v>
      </c>
    </row>
    <row r="134" spans="9:11" x14ac:dyDescent="0.55000000000000004">
      <c r="J134" s="13">
        <v>0.25</v>
      </c>
    </row>
    <row r="135" spans="9:11" x14ac:dyDescent="0.55000000000000004">
      <c r="I135" t="s">
        <v>28</v>
      </c>
      <c r="J135" s="13">
        <v>0.6</v>
      </c>
    </row>
    <row r="136" spans="9:11" x14ac:dyDescent="0.55000000000000004">
      <c r="J136" s="10"/>
      <c r="K136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I3:J78"/>
  <sheetViews>
    <sheetView workbookViewId="0"/>
  </sheetViews>
  <sheetFormatPr defaultRowHeight="14.4" x14ac:dyDescent="0.55000000000000004"/>
  <sheetData>
    <row r="3" spans="9:10" x14ac:dyDescent="0.55000000000000004">
      <c r="I3" t="s">
        <v>15</v>
      </c>
      <c r="J3">
        <v>1</v>
      </c>
    </row>
    <row r="4" spans="9:10" x14ac:dyDescent="0.55000000000000004">
      <c r="I4" t="s">
        <v>31</v>
      </c>
      <c r="J4">
        <v>2</v>
      </c>
    </row>
    <row r="5" spans="9:10" x14ac:dyDescent="0.55000000000000004">
      <c r="I5" t="s">
        <v>16</v>
      </c>
      <c r="J5">
        <v>3</v>
      </c>
    </row>
    <row r="6" spans="9:10" x14ac:dyDescent="0.55000000000000004">
      <c r="I6" t="s">
        <v>34</v>
      </c>
      <c r="J6">
        <v>4</v>
      </c>
    </row>
    <row r="21" spans="9:10" x14ac:dyDescent="0.55000000000000004">
      <c r="I21" t="s">
        <v>15</v>
      </c>
      <c r="J21">
        <v>10</v>
      </c>
    </row>
    <row r="22" spans="9:10" x14ac:dyDescent="0.55000000000000004">
      <c r="I22" t="s">
        <v>31</v>
      </c>
      <c r="J22">
        <v>45</v>
      </c>
    </row>
    <row r="23" spans="9:10" x14ac:dyDescent="0.55000000000000004">
      <c r="I23" t="s">
        <v>16</v>
      </c>
      <c r="J23">
        <v>25</v>
      </c>
    </row>
    <row r="24" spans="9:10" x14ac:dyDescent="0.55000000000000004">
      <c r="I24" t="s">
        <v>34</v>
      </c>
      <c r="J24">
        <v>10</v>
      </c>
    </row>
    <row r="25" spans="9:10" x14ac:dyDescent="0.55000000000000004">
      <c r="I25" t="s">
        <v>35</v>
      </c>
      <c r="J25">
        <v>10</v>
      </c>
    </row>
    <row r="39" spans="9:10" x14ac:dyDescent="0.55000000000000004">
      <c r="I39" t="s">
        <v>15</v>
      </c>
      <c r="J39">
        <v>25</v>
      </c>
    </row>
    <row r="40" spans="9:10" x14ac:dyDescent="0.55000000000000004">
      <c r="I40" t="s">
        <v>31</v>
      </c>
      <c r="J40">
        <v>15</v>
      </c>
    </row>
    <row r="41" spans="9:10" x14ac:dyDescent="0.55000000000000004">
      <c r="I41" t="s">
        <v>16</v>
      </c>
      <c r="J41">
        <v>35</v>
      </c>
    </row>
    <row r="42" spans="9:10" x14ac:dyDescent="0.55000000000000004">
      <c r="I42" t="s">
        <v>34</v>
      </c>
      <c r="J42">
        <v>15</v>
      </c>
    </row>
    <row r="43" spans="9:10" x14ac:dyDescent="0.55000000000000004">
      <c r="I43" t="s">
        <v>88</v>
      </c>
      <c r="J43">
        <v>10</v>
      </c>
    </row>
    <row r="57" spans="9:10" x14ac:dyDescent="0.55000000000000004">
      <c r="I57" t="s">
        <v>15</v>
      </c>
      <c r="J57">
        <v>14</v>
      </c>
    </row>
    <row r="58" spans="9:10" x14ac:dyDescent="0.55000000000000004">
      <c r="I58" t="s">
        <v>31</v>
      </c>
      <c r="J58">
        <v>29</v>
      </c>
    </row>
    <row r="59" spans="9:10" x14ac:dyDescent="0.55000000000000004">
      <c r="I59" t="s">
        <v>16</v>
      </c>
      <c r="J59">
        <v>18</v>
      </c>
    </row>
    <row r="60" spans="9:10" x14ac:dyDescent="0.55000000000000004">
      <c r="I60" t="s">
        <v>35</v>
      </c>
      <c r="J60">
        <v>39</v>
      </c>
    </row>
    <row r="75" spans="9:10" x14ac:dyDescent="0.55000000000000004">
      <c r="I75" t="s">
        <v>37</v>
      </c>
      <c r="J75">
        <v>15</v>
      </c>
    </row>
    <row r="76" spans="9:10" x14ac:dyDescent="0.55000000000000004">
      <c r="I76" t="s">
        <v>38</v>
      </c>
      <c r="J76">
        <v>16</v>
      </c>
    </row>
    <row r="77" spans="9:10" x14ac:dyDescent="0.55000000000000004">
      <c r="I77" t="s">
        <v>39</v>
      </c>
      <c r="J77">
        <v>25</v>
      </c>
    </row>
    <row r="78" spans="9:10" x14ac:dyDescent="0.55000000000000004">
      <c r="I78" t="s">
        <v>40</v>
      </c>
      <c r="J78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I3:L116"/>
  <sheetViews>
    <sheetView workbookViewId="0"/>
  </sheetViews>
  <sheetFormatPr defaultRowHeight="14.4" x14ac:dyDescent="0.55000000000000004"/>
  <sheetData>
    <row r="3" spans="9:12" x14ac:dyDescent="0.55000000000000004">
      <c r="I3">
        <v>100</v>
      </c>
      <c r="J3">
        <v>200</v>
      </c>
      <c r="K3">
        <v>300</v>
      </c>
      <c r="L3">
        <v>400</v>
      </c>
    </row>
    <row r="4" spans="9:12" x14ac:dyDescent="0.55000000000000004">
      <c r="I4">
        <v>100</v>
      </c>
      <c r="J4">
        <v>200</v>
      </c>
      <c r="K4">
        <v>300</v>
      </c>
      <c r="L4">
        <v>400</v>
      </c>
    </row>
    <row r="21" spans="9:11" x14ac:dyDescent="0.55000000000000004">
      <c r="I21">
        <v>103</v>
      </c>
      <c r="J21">
        <v>121</v>
      </c>
      <c r="K21">
        <v>109</v>
      </c>
    </row>
    <row r="22" spans="9:11" x14ac:dyDescent="0.55000000000000004">
      <c r="I22">
        <v>56</v>
      </c>
      <c r="J22">
        <v>94</v>
      </c>
      <c r="K22">
        <v>115</v>
      </c>
    </row>
    <row r="23" spans="9:11" x14ac:dyDescent="0.55000000000000004">
      <c r="I23">
        <v>116</v>
      </c>
      <c r="J23">
        <v>89</v>
      </c>
      <c r="K23">
        <v>99</v>
      </c>
    </row>
    <row r="24" spans="9:11" x14ac:dyDescent="0.55000000000000004">
      <c r="I24">
        <v>55</v>
      </c>
      <c r="J24">
        <v>93</v>
      </c>
      <c r="K24">
        <v>70</v>
      </c>
    </row>
    <row r="25" spans="9:11" x14ac:dyDescent="0.55000000000000004">
      <c r="I25">
        <v>114</v>
      </c>
      <c r="J25">
        <v>114</v>
      </c>
      <c r="K25">
        <v>83</v>
      </c>
    </row>
    <row r="39" spans="9:10" x14ac:dyDescent="0.55000000000000004">
      <c r="I39">
        <v>1</v>
      </c>
      <c r="J39">
        <v>5</v>
      </c>
    </row>
    <row r="40" spans="9:10" x14ac:dyDescent="0.55000000000000004">
      <c r="I40">
        <v>2</v>
      </c>
      <c r="J40">
        <v>4</v>
      </c>
    </row>
    <row r="41" spans="9:10" x14ac:dyDescent="0.55000000000000004">
      <c r="I41">
        <v>3</v>
      </c>
      <c r="J41">
        <v>3</v>
      </c>
    </row>
    <row r="42" spans="9:10" x14ac:dyDescent="0.55000000000000004">
      <c r="I42">
        <v>4</v>
      </c>
      <c r="J42">
        <v>1</v>
      </c>
    </row>
    <row r="43" spans="9:10" x14ac:dyDescent="0.55000000000000004">
      <c r="I43">
        <v>4</v>
      </c>
      <c r="J43">
        <v>2</v>
      </c>
    </row>
    <row r="57" spans="9:11" x14ac:dyDescent="0.55000000000000004">
      <c r="I57" s="3" t="s">
        <v>12</v>
      </c>
      <c r="J57" s="3">
        <v>0</v>
      </c>
      <c r="K57" s="3">
        <v>5</v>
      </c>
    </row>
    <row r="58" spans="9:11" x14ac:dyDescent="0.55000000000000004">
      <c r="I58" s="3" t="s">
        <v>9</v>
      </c>
      <c r="J58" s="3">
        <f>J57+K57</f>
        <v>5</v>
      </c>
      <c r="K58" s="3">
        <v>10</v>
      </c>
    </row>
    <row r="59" spans="9:11" x14ac:dyDescent="0.55000000000000004">
      <c r="I59" s="3" t="s">
        <v>11</v>
      </c>
      <c r="J59" s="3">
        <f>J58+K58</f>
        <v>15</v>
      </c>
      <c r="K59" s="3">
        <v>18</v>
      </c>
    </row>
    <row r="60" spans="9:11" x14ac:dyDescent="0.55000000000000004">
      <c r="I60" s="3" t="s">
        <v>14</v>
      </c>
      <c r="J60" s="3">
        <f>J59+K59</f>
        <v>33</v>
      </c>
      <c r="K60" s="3">
        <v>4</v>
      </c>
    </row>
    <row r="61" spans="9:11" x14ac:dyDescent="0.55000000000000004">
      <c r="I61" s="3" t="s">
        <v>10</v>
      </c>
      <c r="J61" s="3">
        <f>J60+K60</f>
        <v>37</v>
      </c>
      <c r="K61" s="3">
        <v>12</v>
      </c>
    </row>
    <row r="62" spans="9:11" x14ac:dyDescent="0.55000000000000004">
      <c r="I62" s="3" t="s">
        <v>13</v>
      </c>
      <c r="J62" s="3">
        <f>J61+K61</f>
        <v>49</v>
      </c>
      <c r="K62" s="3">
        <v>8</v>
      </c>
    </row>
    <row r="93" spans="9:10" x14ac:dyDescent="0.55000000000000004">
      <c r="I93" t="s">
        <v>17</v>
      </c>
      <c r="J93" t="s">
        <v>18</v>
      </c>
    </row>
    <row r="94" spans="9:10" x14ac:dyDescent="0.55000000000000004">
      <c r="I94">
        <v>-17</v>
      </c>
      <c r="J94">
        <v>19</v>
      </c>
    </row>
    <row r="95" spans="9:10" x14ac:dyDescent="0.55000000000000004">
      <c r="I95">
        <v>-14</v>
      </c>
      <c r="J95">
        <v>15</v>
      </c>
    </row>
    <row r="96" spans="9:10" x14ac:dyDescent="0.55000000000000004">
      <c r="I96">
        <v>-11</v>
      </c>
      <c r="J96">
        <v>12</v>
      </c>
    </row>
    <row r="97" spans="9:10" x14ac:dyDescent="0.55000000000000004">
      <c r="I97">
        <v>-10</v>
      </c>
      <c r="J97">
        <v>10</v>
      </c>
    </row>
    <row r="98" spans="9:10" x14ac:dyDescent="0.55000000000000004">
      <c r="I98">
        <v>-10</v>
      </c>
      <c r="J98">
        <v>11</v>
      </c>
    </row>
    <row r="99" spans="9:10" x14ac:dyDescent="0.55000000000000004">
      <c r="I99">
        <v>-8</v>
      </c>
      <c r="J99">
        <v>12</v>
      </c>
    </row>
    <row r="100" spans="9:10" x14ac:dyDescent="0.55000000000000004">
      <c r="I100">
        <v>-6</v>
      </c>
      <c r="J100">
        <v>11</v>
      </c>
    </row>
    <row r="101" spans="9:10" x14ac:dyDescent="0.55000000000000004">
      <c r="I101">
        <v>-7</v>
      </c>
      <c r="J101">
        <v>10</v>
      </c>
    </row>
    <row r="102" spans="9:10" x14ac:dyDescent="0.55000000000000004">
      <c r="I102">
        <v>-8</v>
      </c>
      <c r="J102">
        <v>8</v>
      </c>
    </row>
    <row r="103" spans="9:10" x14ac:dyDescent="0.55000000000000004">
      <c r="I103">
        <v>-6</v>
      </c>
      <c r="J103">
        <v>6</v>
      </c>
    </row>
    <row r="104" spans="9:10" x14ac:dyDescent="0.55000000000000004">
      <c r="I104">
        <v>-5</v>
      </c>
      <c r="J104">
        <v>5</v>
      </c>
    </row>
    <row r="105" spans="9:10" x14ac:dyDescent="0.55000000000000004">
      <c r="I105">
        <v>-4</v>
      </c>
      <c r="J105">
        <v>4</v>
      </c>
    </row>
    <row r="106" spans="9:10" x14ac:dyDescent="0.55000000000000004">
      <c r="I106">
        <v>-2</v>
      </c>
      <c r="J106">
        <v>2</v>
      </c>
    </row>
    <row r="111" spans="9:10" x14ac:dyDescent="0.55000000000000004">
      <c r="I111" t="s">
        <v>15</v>
      </c>
      <c r="J111" t="s">
        <v>16</v>
      </c>
    </row>
    <row r="112" spans="9:10" x14ac:dyDescent="0.55000000000000004">
      <c r="I112">
        <v>462.96498399948746</v>
      </c>
      <c r="J112">
        <v>2.10293638955575</v>
      </c>
    </row>
    <row r="113" spans="9:10" x14ac:dyDescent="0.55000000000000004">
      <c r="I113">
        <v>446.35992877244132</v>
      </c>
      <c r="J113">
        <v>2.8572699379839981</v>
      </c>
    </row>
    <row r="114" spans="9:10" x14ac:dyDescent="0.55000000000000004">
      <c r="I114">
        <v>315.42086928244612</v>
      </c>
      <c r="J114">
        <v>3.7192775492489822</v>
      </c>
    </row>
    <row r="115" spans="9:10" x14ac:dyDescent="0.55000000000000004">
      <c r="I115">
        <v>383.40017815278895</v>
      </c>
      <c r="J115">
        <v>4.453682864465029</v>
      </c>
    </row>
    <row r="116" spans="9:10" x14ac:dyDescent="0.55000000000000004">
      <c r="I116">
        <v>525.5716557204787</v>
      </c>
      <c r="J116">
        <v>2.8894281059699463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I3:P364"/>
  <sheetViews>
    <sheetView workbookViewId="0"/>
  </sheetViews>
  <sheetFormatPr defaultRowHeight="14.4" x14ac:dyDescent="0.55000000000000004"/>
  <cols>
    <col min="9" max="11" width="13.83984375" customWidth="1"/>
  </cols>
  <sheetData>
    <row r="3" spans="9:16" x14ac:dyDescent="0.55000000000000004">
      <c r="I3" s="9">
        <v>0</v>
      </c>
      <c r="J3" s="9">
        <v>59.188360394820535</v>
      </c>
      <c r="K3" s="9">
        <v>27.140026121160936</v>
      </c>
      <c r="O3" t="s">
        <v>29</v>
      </c>
      <c r="P3" t="s">
        <v>30</v>
      </c>
    </row>
    <row r="4" spans="9:16" x14ac:dyDescent="0.55000000000000004">
      <c r="I4" s="9">
        <v>44.642021159150133</v>
      </c>
      <c r="J4" s="9">
        <v>52.228090193860567</v>
      </c>
      <c r="K4" s="9">
        <v>25.083044701175112</v>
      </c>
      <c r="N4">
        <v>0</v>
      </c>
      <c r="O4">
        <v>1</v>
      </c>
      <c r="P4">
        <v>0</v>
      </c>
    </row>
    <row r="5" spans="9:16" x14ac:dyDescent="0.55000000000000004">
      <c r="I5" s="9">
        <v>45.217493005122506</v>
      </c>
      <c r="J5" s="9">
        <v>49.809305641624796</v>
      </c>
      <c r="K5" s="9">
        <v>57.991490531264475</v>
      </c>
      <c r="N5">
        <v>1</v>
      </c>
      <c r="O5">
        <v>0.99984769515639127</v>
      </c>
      <c r="P5">
        <v>1.7452406437283512E-2</v>
      </c>
    </row>
    <row r="6" spans="9:16" x14ac:dyDescent="0.55000000000000004">
      <c r="I6" s="9">
        <v>45</v>
      </c>
      <c r="J6" s="9">
        <v>37.306574922682813</v>
      </c>
      <c r="K6" s="9">
        <v>42.733581005232097</v>
      </c>
      <c r="N6">
        <v>2</v>
      </c>
      <c r="O6">
        <v>0.99939082701909576</v>
      </c>
      <c r="P6">
        <v>3.4899496702500969E-2</v>
      </c>
    </row>
    <row r="7" spans="9:16" x14ac:dyDescent="0.55000000000000004">
      <c r="I7" s="9">
        <v>58.343752452456279</v>
      </c>
      <c r="J7" s="9">
        <v>34.431219253076591</v>
      </c>
      <c r="K7" s="9">
        <v>28.342328437841438</v>
      </c>
      <c r="N7">
        <v>3</v>
      </c>
      <c r="O7">
        <v>0.99862953475457383</v>
      </c>
      <c r="P7">
        <v>5.2335956242943828E-2</v>
      </c>
    </row>
    <row r="8" spans="9:16" x14ac:dyDescent="0.55000000000000004">
      <c r="I8" s="9">
        <v>31.893362204983138</v>
      </c>
      <c r="J8" s="9">
        <v>69.783456175373601</v>
      </c>
      <c r="K8" s="9">
        <v>46.888964061839594</v>
      </c>
      <c r="N8">
        <v>4</v>
      </c>
      <c r="O8">
        <v>0.9975640502598242</v>
      </c>
      <c r="P8">
        <v>6.9756473744125302E-2</v>
      </c>
    </row>
    <row r="9" spans="9:16" x14ac:dyDescent="0.55000000000000004">
      <c r="I9" s="9">
        <v>41.793089508509269</v>
      </c>
      <c r="J9" s="9">
        <v>63.941810390698201</v>
      </c>
      <c r="K9" s="9">
        <v>56.245778126978138</v>
      </c>
      <c r="N9">
        <v>5</v>
      </c>
      <c r="O9">
        <v>0.99619469809174555</v>
      </c>
      <c r="P9">
        <v>8.7155742747658166E-2</v>
      </c>
    </row>
    <row r="10" spans="9:16" x14ac:dyDescent="0.55000000000000004">
      <c r="I10" s="9">
        <v>67.946644841215132</v>
      </c>
      <c r="J10" s="9">
        <v>57.404953449492638</v>
      </c>
      <c r="K10" s="9">
        <v>27.788320543464742</v>
      </c>
      <c r="N10">
        <v>6</v>
      </c>
      <c r="O10">
        <v>0.99452189536827329</v>
      </c>
      <c r="P10">
        <v>0.10452846326765346</v>
      </c>
    </row>
    <row r="11" spans="9:16" x14ac:dyDescent="0.55000000000000004">
      <c r="I11" s="9">
        <v>49.877389166851756</v>
      </c>
      <c r="J11" s="9">
        <v>48.266238366181227</v>
      </c>
      <c r="K11" s="9">
        <v>52.064332000567688</v>
      </c>
      <c r="N11">
        <v>7</v>
      </c>
      <c r="O11">
        <v>0.99254615164132198</v>
      </c>
      <c r="P11">
        <v>0.12186934340514748</v>
      </c>
    </row>
    <row r="12" spans="9:16" x14ac:dyDescent="0.55000000000000004">
      <c r="I12" s="9">
        <v>62.390776909023856</v>
      </c>
      <c r="J12" s="9">
        <v>67.435196104656683</v>
      </c>
      <c r="K12" s="9">
        <v>33.337623450541372</v>
      </c>
      <c r="N12">
        <v>8</v>
      </c>
      <c r="O12">
        <v>0.99026806874157036</v>
      </c>
      <c r="P12">
        <v>0.13917310096006544</v>
      </c>
    </row>
    <row r="13" spans="9:16" x14ac:dyDescent="0.55000000000000004">
      <c r="I13" s="9">
        <v>54.765842863021575</v>
      </c>
      <c r="J13" s="9">
        <v>22.958787659709628</v>
      </c>
      <c r="K13" s="9">
        <v>50.3694720171654</v>
      </c>
      <c r="N13">
        <v>9</v>
      </c>
      <c r="O13">
        <v>0.98768834059513777</v>
      </c>
      <c r="P13">
        <v>0.15643446504023087</v>
      </c>
    </row>
    <row r="14" spans="9:16" x14ac:dyDescent="0.55000000000000004">
      <c r="I14" s="9">
        <v>45</v>
      </c>
      <c r="J14" s="9">
        <v>36.600647669232373</v>
      </c>
      <c r="K14" s="9">
        <v>36.610607657109142</v>
      </c>
      <c r="N14">
        <v>10</v>
      </c>
      <c r="O14">
        <v>0.98480775301220802</v>
      </c>
      <c r="P14">
        <v>0.17364817766693033</v>
      </c>
    </row>
    <row r="15" spans="9:16" x14ac:dyDescent="0.55000000000000004">
      <c r="I15" s="9">
        <v>50</v>
      </c>
      <c r="J15" s="9">
        <v>55.656296447118827</v>
      </c>
      <c r="K15" s="9">
        <v>65.647981542690331</v>
      </c>
      <c r="N15">
        <v>11</v>
      </c>
      <c r="O15">
        <v>0.98162718344766398</v>
      </c>
      <c r="P15">
        <v>0.1908089953765448</v>
      </c>
    </row>
    <row r="16" spans="9:16" x14ac:dyDescent="0.55000000000000004">
      <c r="I16" s="9">
        <v>55</v>
      </c>
      <c r="J16" s="9">
        <v>49.35281871825628</v>
      </c>
      <c r="K16" s="9">
        <v>45.606739803514671</v>
      </c>
      <c r="N16">
        <v>12</v>
      </c>
      <c r="O16">
        <v>0.97814760073380569</v>
      </c>
      <c r="P16">
        <v>0.20791169081775931</v>
      </c>
    </row>
    <row r="17" spans="9:16" x14ac:dyDescent="0.55000000000000004">
      <c r="I17" s="9">
        <v>55</v>
      </c>
      <c r="J17" s="9">
        <v>47.607398871588231</v>
      </c>
      <c r="K17" s="9">
        <v>20.621580711354362</v>
      </c>
      <c r="N17">
        <v>13</v>
      </c>
      <c r="O17">
        <v>0.97437006478523525</v>
      </c>
      <c r="P17">
        <v>0.224951054343865</v>
      </c>
    </row>
    <row r="18" spans="9:16" x14ac:dyDescent="0.55000000000000004">
      <c r="I18" s="9">
        <v>53</v>
      </c>
      <c r="J18" s="9">
        <v>63.001882394963253</v>
      </c>
      <c r="K18" s="9">
        <v>53.977348208615552</v>
      </c>
      <c r="N18">
        <v>14</v>
      </c>
      <c r="O18">
        <v>0.97029572627599647</v>
      </c>
      <c r="P18">
        <v>0.24192189559966773</v>
      </c>
    </row>
    <row r="19" spans="9:16" x14ac:dyDescent="0.55000000000000004">
      <c r="I19" s="9">
        <v>35</v>
      </c>
      <c r="J19" s="9">
        <v>75</v>
      </c>
      <c r="K19" s="9">
        <v>60</v>
      </c>
      <c r="N19">
        <v>15</v>
      </c>
      <c r="O19">
        <v>0.96592582628906831</v>
      </c>
      <c r="P19">
        <v>0.25881904510252074</v>
      </c>
    </row>
    <row r="20" spans="9:16" x14ac:dyDescent="0.55000000000000004">
      <c r="N20">
        <v>16</v>
      </c>
      <c r="O20">
        <v>0.96126169593831889</v>
      </c>
      <c r="P20">
        <v>0.27563735581699916</v>
      </c>
    </row>
    <row r="21" spans="9:16" x14ac:dyDescent="0.55000000000000004">
      <c r="I21" s="9">
        <v>0</v>
      </c>
      <c r="J21" s="9">
        <v>59.188360394820535</v>
      </c>
      <c r="K21" s="9">
        <v>27.140026121160936</v>
      </c>
      <c r="N21">
        <v>17</v>
      </c>
      <c r="O21">
        <v>0.95630475596303544</v>
      </c>
      <c r="P21">
        <v>0.29237170472273677</v>
      </c>
    </row>
    <row r="22" spans="9:16" x14ac:dyDescent="0.55000000000000004">
      <c r="I22" s="9">
        <v>44.642021159150133</v>
      </c>
      <c r="J22" s="9">
        <v>52.228090193860567</v>
      </c>
      <c r="K22" s="9">
        <v>25.083044701175112</v>
      </c>
      <c r="N22">
        <v>18</v>
      </c>
      <c r="O22">
        <v>0.95105651629515353</v>
      </c>
      <c r="P22">
        <v>0.3090169943749474</v>
      </c>
    </row>
    <row r="23" spans="9:16" x14ac:dyDescent="0.55000000000000004">
      <c r="I23" s="9">
        <v>45.217493005122506</v>
      </c>
      <c r="J23" s="9">
        <v>49.809305641624796</v>
      </c>
      <c r="K23" s="9">
        <v>57.991490531264475</v>
      </c>
      <c r="N23">
        <v>19</v>
      </c>
      <c r="O23">
        <v>0.94551857559931685</v>
      </c>
      <c r="P23">
        <v>0.32556815445715664</v>
      </c>
    </row>
    <row r="24" spans="9:16" x14ac:dyDescent="0.55000000000000004">
      <c r="I24" s="9">
        <v>24.329473365092483</v>
      </c>
      <c r="J24" s="9">
        <v>37.306574922682813</v>
      </c>
      <c r="K24" s="9">
        <v>42.733581005232097</v>
      </c>
      <c r="N24">
        <v>20</v>
      </c>
      <c r="O24">
        <v>0.93969262078590843</v>
      </c>
      <c r="P24">
        <v>0.34202014332566871</v>
      </c>
    </row>
    <row r="25" spans="9:16" x14ac:dyDescent="0.55000000000000004">
      <c r="I25" s="9">
        <v>58.343752452456279</v>
      </c>
      <c r="J25" s="9">
        <v>34.431219253076591</v>
      </c>
      <c r="K25" s="9">
        <v>28.342328437841438</v>
      </c>
      <c r="N25">
        <v>21</v>
      </c>
      <c r="O25">
        <v>0.93358042649720174</v>
      </c>
      <c r="P25">
        <v>0.35836794954530027</v>
      </c>
    </row>
    <row r="26" spans="9:16" x14ac:dyDescent="0.55000000000000004">
      <c r="I26" s="9">
        <v>31.893362204983138</v>
      </c>
      <c r="J26" s="9">
        <v>69.783456175373601</v>
      </c>
      <c r="K26" s="9">
        <v>46.888964061839594</v>
      </c>
      <c r="N26">
        <v>22</v>
      </c>
      <c r="O26">
        <v>0.92718385456678742</v>
      </c>
      <c r="P26">
        <v>0.37460659341591201</v>
      </c>
    </row>
    <row r="27" spans="9:16" x14ac:dyDescent="0.55000000000000004">
      <c r="I27" s="9">
        <v>41.793089508509269</v>
      </c>
      <c r="J27" s="9">
        <v>63.941810390698201</v>
      </c>
      <c r="K27" s="9">
        <v>56.245778126978138</v>
      </c>
      <c r="N27">
        <v>23</v>
      </c>
      <c r="O27">
        <v>0.92050485345244037</v>
      </c>
      <c r="P27">
        <v>0.39073112848927372</v>
      </c>
    </row>
    <row r="28" spans="9:16" x14ac:dyDescent="0.55000000000000004">
      <c r="I28" s="9">
        <v>67.946644841215132</v>
      </c>
      <c r="J28" s="9">
        <v>57.404953449492638</v>
      </c>
      <c r="K28" s="9">
        <v>27.788320543464742</v>
      </c>
      <c r="N28">
        <v>24</v>
      </c>
      <c r="O28">
        <v>0.91354545764260087</v>
      </c>
      <c r="P28">
        <v>0.40673664307580015</v>
      </c>
    </row>
    <row r="29" spans="9:16" x14ac:dyDescent="0.55000000000000004">
      <c r="I29" s="9">
        <v>49.877389166851756</v>
      </c>
      <c r="J29" s="9">
        <v>48.266238366181227</v>
      </c>
      <c r="K29" s="9">
        <v>52.064332000567688</v>
      </c>
      <c r="N29">
        <v>25</v>
      </c>
      <c r="O29">
        <v>0.90630778703664994</v>
      </c>
      <c r="P29">
        <v>0.42261826174069944</v>
      </c>
    </row>
    <row r="30" spans="9:16" x14ac:dyDescent="0.55000000000000004">
      <c r="I30" s="9">
        <v>62.390776909023856</v>
      </c>
      <c r="J30" s="9">
        <v>67.435196104656683</v>
      </c>
      <c r="K30" s="9">
        <v>33.337623450541372</v>
      </c>
      <c r="N30">
        <v>26</v>
      </c>
      <c r="O30">
        <v>0.89879404629916704</v>
      </c>
      <c r="P30">
        <v>0.4383711467890774</v>
      </c>
    </row>
    <row r="31" spans="9:16" x14ac:dyDescent="0.55000000000000004">
      <c r="I31" s="9">
        <v>54.765842863021575</v>
      </c>
      <c r="J31" s="9">
        <v>22.958787659709628</v>
      </c>
      <c r="K31" s="9">
        <v>50.3694720171654</v>
      </c>
      <c r="N31">
        <v>27</v>
      </c>
      <c r="O31">
        <v>0.8910065241883679</v>
      </c>
      <c r="P31">
        <v>0.45399049973954675</v>
      </c>
    </row>
    <row r="32" spans="9:16" x14ac:dyDescent="0.55000000000000004">
      <c r="I32" s="9">
        <v>28.332974747195045</v>
      </c>
      <c r="J32" s="9">
        <v>36.600647669232373</v>
      </c>
      <c r="K32" s="9">
        <v>36.610607657109142</v>
      </c>
      <c r="N32">
        <v>28</v>
      </c>
      <c r="O32">
        <v>0.88294759285892699</v>
      </c>
      <c r="P32">
        <v>0.46947156278589081</v>
      </c>
    </row>
    <row r="33" spans="9:16" x14ac:dyDescent="0.55000000000000004">
      <c r="I33" s="9">
        <v>22.77400764579907</v>
      </c>
      <c r="J33" s="9">
        <v>55.656296447118827</v>
      </c>
      <c r="K33" s="9">
        <v>65.647981542690331</v>
      </c>
      <c r="N33">
        <v>29</v>
      </c>
      <c r="O33">
        <v>0.87461970713939574</v>
      </c>
      <c r="P33">
        <v>0.48480962024633706</v>
      </c>
    </row>
    <row r="34" spans="9:16" x14ac:dyDescent="0.55000000000000004">
      <c r="I34" s="9">
        <v>20.342155330426785</v>
      </c>
      <c r="J34" s="9">
        <v>49.35281871825628</v>
      </c>
      <c r="K34" s="9">
        <v>45.606739803514671</v>
      </c>
      <c r="N34">
        <v>30</v>
      </c>
      <c r="O34">
        <v>0.86602540378443871</v>
      </c>
      <c r="P34">
        <v>0.49999999999999994</v>
      </c>
    </row>
    <row r="35" spans="9:16" x14ac:dyDescent="0.55000000000000004">
      <c r="I35" s="9">
        <v>32.105576354794898</v>
      </c>
      <c r="J35" s="9">
        <v>47.607398871588231</v>
      </c>
      <c r="K35" s="9">
        <v>20.621580711354362</v>
      </c>
      <c r="N35">
        <v>31</v>
      </c>
      <c r="O35">
        <v>0.85716730070211233</v>
      </c>
      <c r="P35">
        <v>0.51503807491005416</v>
      </c>
    </row>
    <row r="36" spans="9:16" x14ac:dyDescent="0.55000000000000004">
      <c r="I36" s="9">
        <v>26.376083418467626</v>
      </c>
      <c r="J36" s="9">
        <v>63.001882394963253</v>
      </c>
      <c r="K36" s="9">
        <v>53.977348208615552</v>
      </c>
      <c r="N36">
        <v>32</v>
      </c>
      <c r="O36">
        <v>0.84804809615642596</v>
      </c>
      <c r="P36">
        <v>0.5299192642332049</v>
      </c>
    </row>
    <row r="37" spans="9:16" x14ac:dyDescent="0.55000000000000004">
      <c r="I37" s="9">
        <v>35</v>
      </c>
      <c r="J37" s="9">
        <v>75</v>
      </c>
      <c r="K37" s="9">
        <v>60</v>
      </c>
      <c r="N37">
        <v>33</v>
      </c>
      <c r="O37">
        <v>0.83867056794542405</v>
      </c>
      <c r="P37">
        <v>0.54463903501502708</v>
      </c>
    </row>
    <row r="38" spans="9:16" x14ac:dyDescent="0.55000000000000004">
      <c r="N38">
        <v>34</v>
      </c>
      <c r="O38">
        <v>0.82903757255504162</v>
      </c>
      <c r="P38">
        <v>0.5591929034707469</v>
      </c>
    </row>
    <row r="39" spans="9:16" x14ac:dyDescent="0.55000000000000004">
      <c r="I39" s="9">
        <v>0</v>
      </c>
      <c r="J39" s="9">
        <v>59.188360394820535</v>
      </c>
      <c r="K39" s="9">
        <v>27.140026121160936</v>
      </c>
      <c r="N39">
        <v>35</v>
      </c>
      <c r="O39">
        <v>0.8191520442889918</v>
      </c>
      <c r="P39">
        <v>0.57357643635104605</v>
      </c>
    </row>
    <row r="40" spans="9:16" x14ac:dyDescent="0.55000000000000004">
      <c r="I40" s="9">
        <v>44.642021159150133</v>
      </c>
      <c r="J40" s="9">
        <v>52.228090193860567</v>
      </c>
      <c r="K40" s="9">
        <v>25.083044701175112</v>
      </c>
      <c r="N40">
        <v>36</v>
      </c>
      <c r="O40">
        <v>0.80901699437494745</v>
      </c>
      <c r="P40">
        <v>0.58778525229247314</v>
      </c>
    </row>
    <row r="41" spans="9:16" x14ac:dyDescent="0.55000000000000004">
      <c r="I41" s="9">
        <v>45.217493005122506</v>
      </c>
      <c r="J41" s="9">
        <v>49.809305641624796</v>
      </c>
      <c r="K41" s="9">
        <v>57.991490531264475</v>
      </c>
      <c r="N41">
        <v>37</v>
      </c>
      <c r="O41">
        <v>0.79863551004729283</v>
      </c>
      <c r="P41">
        <v>0.60181502315204827</v>
      </c>
    </row>
    <row r="42" spans="9:16" x14ac:dyDescent="0.55000000000000004">
      <c r="I42" s="9">
        <v>45</v>
      </c>
      <c r="J42" s="9">
        <v>37.306574922682813</v>
      </c>
      <c r="K42" s="9">
        <v>42.733581005232097</v>
      </c>
      <c r="N42">
        <v>38</v>
      </c>
      <c r="O42">
        <v>0.78801075360672201</v>
      </c>
      <c r="P42">
        <v>0.61566147532565818</v>
      </c>
    </row>
    <row r="43" spans="9:16" x14ac:dyDescent="0.55000000000000004">
      <c r="I43" s="9">
        <v>58.343752452456279</v>
      </c>
      <c r="J43" s="9">
        <v>34.431219253076591</v>
      </c>
      <c r="K43" s="9">
        <v>28.342328437841438</v>
      </c>
      <c r="N43">
        <v>39</v>
      </c>
      <c r="O43">
        <v>0.7771459614569709</v>
      </c>
      <c r="P43">
        <v>0.62932039104983739</v>
      </c>
    </row>
    <row r="44" spans="9:16" x14ac:dyDescent="0.55000000000000004">
      <c r="I44" s="9">
        <v>31.893362204983138</v>
      </c>
      <c r="J44" s="9">
        <v>69.783456175373601</v>
      </c>
      <c r="K44" s="9">
        <v>46.888964061839594</v>
      </c>
      <c r="N44">
        <v>40</v>
      </c>
      <c r="O44">
        <v>0.76604444311897801</v>
      </c>
      <c r="P44">
        <v>0.64278760968653925</v>
      </c>
    </row>
    <row r="45" spans="9:16" x14ac:dyDescent="0.55000000000000004">
      <c r="I45" s="9">
        <v>41.793089508509269</v>
      </c>
      <c r="J45" s="9">
        <v>63.941810390698201</v>
      </c>
      <c r="K45" s="9">
        <v>56.245778126978138</v>
      </c>
      <c r="N45">
        <v>41</v>
      </c>
      <c r="O45">
        <v>0.75470958022277213</v>
      </c>
      <c r="P45">
        <v>0.65605902899050716</v>
      </c>
    </row>
    <row r="46" spans="9:16" x14ac:dyDescent="0.55000000000000004">
      <c r="I46" s="9">
        <v>67.946644841215132</v>
      </c>
      <c r="J46" s="9">
        <v>57.404953449492638</v>
      </c>
      <c r="K46" s="9">
        <v>27.788320543464742</v>
      </c>
      <c r="N46">
        <v>42</v>
      </c>
      <c r="O46">
        <v>0.74314482547739424</v>
      </c>
      <c r="P46">
        <v>0.66913060635885824</v>
      </c>
    </row>
    <row r="47" spans="9:16" x14ac:dyDescent="0.55000000000000004">
      <c r="I47" s="9">
        <v>49.877389166851756</v>
      </c>
      <c r="J47" s="9">
        <v>48.266238366181227</v>
      </c>
      <c r="K47" s="9">
        <v>52.064332000567688</v>
      </c>
      <c r="N47">
        <v>43</v>
      </c>
      <c r="O47">
        <v>0.73135370161917057</v>
      </c>
      <c r="P47">
        <v>0.68199836006249848</v>
      </c>
    </row>
    <row r="48" spans="9:16" x14ac:dyDescent="0.55000000000000004">
      <c r="I48" s="9">
        <v>62.390776909023856</v>
      </c>
      <c r="J48" s="9">
        <v>67.435196104656683</v>
      </c>
      <c r="K48" s="9">
        <v>33.337623450541372</v>
      </c>
      <c r="N48">
        <v>44</v>
      </c>
      <c r="O48">
        <v>0.71933980033865119</v>
      </c>
      <c r="P48">
        <v>0.69465837045899725</v>
      </c>
    </row>
    <row r="49" spans="9:16" x14ac:dyDescent="0.55000000000000004">
      <c r="I49" s="9">
        <v>54.765842863021575</v>
      </c>
      <c r="J49" s="9">
        <v>22.958787659709628</v>
      </c>
      <c r="K49" s="9">
        <v>50.3694720171654</v>
      </c>
      <c r="N49">
        <v>45</v>
      </c>
      <c r="O49">
        <v>0.70710678118654757</v>
      </c>
      <c r="P49">
        <v>0.70710678118654746</v>
      </c>
    </row>
    <row r="50" spans="9:16" x14ac:dyDescent="0.55000000000000004">
      <c r="I50" s="9">
        <v>45</v>
      </c>
      <c r="J50" s="9">
        <v>36.600647669232373</v>
      </c>
      <c r="K50" s="9">
        <v>36.610607657109142</v>
      </c>
      <c r="N50">
        <v>46</v>
      </c>
      <c r="O50">
        <v>0.69465837045899737</v>
      </c>
      <c r="P50">
        <v>0.71933980033865108</v>
      </c>
    </row>
    <row r="51" spans="9:16" x14ac:dyDescent="0.55000000000000004">
      <c r="I51" s="9">
        <v>50</v>
      </c>
      <c r="J51" s="9">
        <v>55.656296447118827</v>
      </c>
      <c r="K51" s="9">
        <v>65.647981542690331</v>
      </c>
      <c r="N51">
        <v>47</v>
      </c>
      <c r="O51">
        <v>0.68199836006249848</v>
      </c>
      <c r="P51">
        <v>0.73135370161917046</v>
      </c>
    </row>
    <row r="52" spans="9:16" x14ac:dyDescent="0.55000000000000004">
      <c r="I52" s="9">
        <v>55</v>
      </c>
      <c r="J52" s="9">
        <v>49.35281871825628</v>
      </c>
      <c r="K52" s="9">
        <v>45.606739803514671</v>
      </c>
      <c r="N52">
        <v>48</v>
      </c>
      <c r="O52">
        <v>0.66913060635885824</v>
      </c>
      <c r="P52">
        <v>0.74314482547739413</v>
      </c>
    </row>
    <row r="53" spans="9:16" x14ac:dyDescent="0.55000000000000004">
      <c r="I53" s="9">
        <v>55</v>
      </c>
      <c r="J53" s="9">
        <v>47.607398871588231</v>
      </c>
      <c r="K53" s="9">
        <v>20.621580711354362</v>
      </c>
      <c r="N53">
        <v>49</v>
      </c>
      <c r="O53">
        <v>0.65605902899050728</v>
      </c>
      <c r="P53">
        <v>0.75470958022277201</v>
      </c>
    </row>
    <row r="54" spans="9:16" x14ac:dyDescent="0.55000000000000004">
      <c r="I54" s="9">
        <v>53</v>
      </c>
      <c r="J54" s="9">
        <v>63.001882394963253</v>
      </c>
      <c r="K54" s="9">
        <v>53.977348208615552</v>
      </c>
      <c r="N54">
        <v>50</v>
      </c>
      <c r="O54">
        <v>0.64278760968653936</v>
      </c>
      <c r="P54">
        <v>0.76604444311897801</v>
      </c>
    </row>
    <row r="55" spans="9:16" x14ac:dyDescent="0.55000000000000004">
      <c r="I55" s="9">
        <v>35</v>
      </c>
      <c r="J55" s="9">
        <v>75</v>
      </c>
      <c r="K55" s="9">
        <v>60</v>
      </c>
      <c r="N55">
        <v>51</v>
      </c>
      <c r="O55">
        <v>0.6293203910498375</v>
      </c>
      <c r="P55">
        <v>0.77714596145697079</v>
      </c>
    </row>
    <row r="56" spans="9:16" x14ac:dyDescent="0.55000000000000004">
      <c r="N56">
        <v>52</v>
      </c>
      <c r="O56">
        <v>0.61566147532565829</v>
      </c>
      <c r="P56">
        <v>0.78801075360672201</v>
      </c>
    </row>
    <row r="57" spans="9:16" x14ac:dyDescent="0.55000000000000004">
      <c r="I57" s="15" t="s">
        <v>61</v>
      </c>
      <c r="J57" s="14">
        <v>80000</v>
      </c>
      <c r="N57">
        <v>53</v>
      </c>
      <c r="O57">
        <v>0.60181502315204838</v>
      </c>
      <c r="P57">
        <v>0.79863551004729283</v>
      </c>
    </row>
    <row r="58" spans="9:16" x14ac:dyDescent="0.55000000000000004">
      <c r="I58" s="15" t="s">
        <v>62</v>
      </c>
      <c r="J58" s="14">
        <v>100000</v>
      </c>
      <c r="N58">
        <v>54</v>
      </c>
      <c r="O58">
        <v>0.58778525229247314</v>
      </c>
      <c r="P58">
        <v>0.80901699437494745</v>
      </c>
    </row>
    <row r="59" spans="9:16" x14ac:dyDescent="0.55000000000000004">
      <c r="I59" s="15" t="s">
        <v>63</v>
      </c>
      <c r="J59" s="14">
        <v>120000</v>
      </c>
      <c r="N59">
        <v>55</v>
      </c>
      <c r="O59">
        <v>0.57357643635104616</v>
      </c>
      <c r="P59">
        <v>0.8191520442889918</v>
      </c>
    </row>
    <row r="60" spans="9:16" x14ac:dyDescent="0.55000000000000004">
      <c r="I60" s="15" t="s">
        <v>64</v>
      </c>
      <c r="J60" s="14">
        <v>100000</v>
      </c>
      <c r="N60">
        <v>56</v>
      </c>
      <c r="O60">
        <v>0.55919290347074679</v>
      </c>
      <c r="P60">
        <v>0.82903757255504174</v>
      </c>
    </row>
    <row r="61" spans="9:16" x14ac:dyDescent="0.55000000000000004">
      <c r="I61" s="15" t="s">
        <v>56</v>
      </c>
      <c r="J61" s="14">
        <v>120000</v>
      </c>
      <c r="N61">
        <v>57</v>
      </c>
      <c r="O61">
        <v>0.5446390350150272</v>
      </c>
      <c r="P61">
        <v>0.83867056794542394</v>
      </c>
    </row>
    <row r="62" spans="9:16" x14ac:dyDescent="0.55000000000000004">
      <c r="I62" s="15" t="s">
        <v>65</v>
      </c>
      <c r="J62" s="14">
        <v>140000</v>
      </c>
      <c r="N62">
        <v>58</v>
      </c>
      <c r="O62">
        <v>0.5299192642332049</v>
      </c>
      <c r="P62">
        <v>0.84804809615642596</v>
      </c>
    </row>
    <row r="63" spans="9:16" x14ac:dyDescent="0.55000000000000004">
      <c r="I63" s="15" t="s">
        <v>66</v>
      </c>
      <c r="J63" s="14">
        <v>120000</v>
      </c>
      <c r="N63">
        <v>59</v>
      </c>
      <c r="O63">
        <v>0.51503807491005438</v>
      </c>
      <c r="P63">
        <v>0.85716730070211222</v>
      </c>
    </row>
    <row r="64" spans="9:16" x14ac:dyDescent="0.55000000000000004">
      <c r="I64" s="15" t="s">
        <v>67</v>
      </c>
      <c r="J64" s="14">
        <v>140000</v>
      </c>
      <c r="N64">
        <v>60</v>
      </c>
      <c r="O64">
        <v>0.50000000000000011</v>
      </c>
      <c r="P64">
        <v>0.8660254037844386</v>
      </c>
    </row>
    <row r="65" spans="9:16" x14ac:dyDescent="0.55000000000000004">
      <c r="I65" s="15" t="s">
        <v>68</v>
      </c>
      <c r="J65" s="14">
        <v>160000</v>
      </c>
      <c r="N65">
        <v>61</v>
      </c>
      <c r="O65">
        <v>0.48480962024633711</v>
      </c>
      <c r="P65">
        <v>0.87461970713939574</v>
      </c>
    </row>
    <row r="66" spans="9:16" x14ac:dyDescent="0.55000000000000004">
      <c r="I66" s="15" t="s">
        <v>69</v>
      </c>
      <c r="J66" s="14">
        <v>140000</v>
      </c>
      <c r="N66">
        <v>62</v>
      </c>
      <c r="O66">
        <v>0.46947156278589086</v>
      </c>
      <c r="P66">
        <v>0.88294759285892688</v>
      </c>
    </row>
    <row r="67" spans="9:16" x14ac:dyDescent="0.55000000000000004">
      <c r="I67" s="15" t="s">
        <v>70</v>
      </c>
      <c r="J67" s="14">
        <v>160000</v>
      </c>
      <c r="N67">
        <v>63</v>
      </c>
      <c r="O67">
        <v>0.4539904997395468</v>
      </c>
      <c r="P67">
        <v>0.89100652418836779</v>
      </c>
    </row>
    <row r="68" spans="9:16" x14ac:dyDescent="0.55000000000000004">
      <c r="I68" s="15" t="s">
        <v>71</v>
      </c>
      <c r="J68" s="14">
        <v>180000</v>
      </c>
      <c r="N68">
        <v>64</v>
      </c>
      <c r="O68">
        <v>0.43837114678907746</v>
      </c>
      <c r="P68">
        <v>0.89879404629916704</v>
      </c>
    </row>
    <row r="69" spans="9:16" x14ac:dyDescent="0.55000000000000004">
      <c r="I69" s="9"/>
      <c r="N69">
        <v>65</v>
      </c>
      <c r="O69">
        <v>0.42261826174069944</v>
      </c>
      <c r="P69">
        <v>0.90630778703664994</v>
      </c>
    </row>
    <row r="70" spans="9:16" x14ac:dyDescent="0.55000000000000004">
      <c r="I70" s="9"/>
      <c r="N70">
        <v>66</v>
      </c>
      <c r="O70">
        <v>0.40673664307580021</v>
      </c>
      <c r="P70">
        <v>0.91354545764260087</v>
      </c>
    </row>
    <row r="71" spans="9:16" x14ac:dyDescent="0.55000000000000004">
      <c r="I71" s="9"/>
      <c r="N71">
        <v>67</v>
      </c>
      <c r="O71">
        <v>0.39073112848927394</v>
      </c>
      <c r="P71">
        <v>0.92050485345244026</v>
      </c>
    </row>
    <row r="72" spans="9:16" x14ac:dyDescent="0.55000000000000004">
      <c r="I72" s="9"/>
      <c r="N72">
        <v>68</v>
      </c>
      <c r="O72">
        <v>0.37460659341591196</v>
      </c>
      <c r="P72">
        <v>0.92718385456678742</v>
      </c>
    </row>
    <row r="73" spans="9:16" x14ac:dyDescent="0.55000000000000004">
      <c r="I73" s="9"/>
      <c r="N73">
        <v>69</v>
      </c>
      <c r="O73">
        <v>0.35836794954530038</v>
      </c>
      <c r="P73">
        <v>0.93358042649720174</v>
      </c>
    </row>
    <row r="74" spans="9:16" x14ac:dyDescent="0.55000000000000004">
      <c r="N74">
        <v>70</v>
      </c>
      <c r="O74">
        <v>0.34202014332566882</v>
      </c>
      <c r="P74">
        <v>0.93969262078590832</v>
      </c>
    </row>
    <row r="75" spans="9:16" x14ac:dyDescent="0.55000000000000004">
      <c r="J75" t="s">
        <v>32</v>
      </c>
      <c r="K75" t="s">
        <v>36</v>
      </c>
      <c r="N75">
        <v>71</v>
      </c>
      <c r="O75">
        <v>0.32556815445715676</v>
      </c>
      <c r="P75">
        <v>0.94551857559931674</v>
      </c>
    </row>
    <row r="76" spans="9:16" x14ac:dyDescent="0.55000000000000004">
      <c r="I76" t="s">
        <v>52</v>
      </c>
      <c r="J76" s="10">
        <v>0</v>
      </c>
      <c r="K76" s="10">
        <v>59.188360394820535</v>
      </c>
      <c r="N76">
        <v>72</v>
      </c>
      <c r="O76">
        <v>0.30901699437494745</v>
      </c>
      <c r="P76">
        <v>0.95105651629515353</v>
      </c>
    </row>
    <row r="77" spans="9:16" x14ac:dyDescent="0.55000000000000004">
      <c r="I77" t="s">
        <v>53</v>
      </c>
      <c r="J77" s="10">
        <v>44.642021159150133</v>
      </c>
      <c r="K77" s="10">
        <v>52.228090193860567</v>
      </c>
      <c r="N77">
        <v>73</v>
      </c>
      <c r="O77">
        <v>0.29237170472273677</v>
      </c>
      <c r="P77">
        <v>0.95630475596303544</v>
      </c>
    </row>
    <row r="78" spans="9:16" x14ac:dyDescent="0.55000000000000004">
      <c r="I78" t="s">
        <v>54</v>
      </c>
      <c r="J78" s="10">
        <v>45.217493005122506</v>
      </c>
      <c r="K78" s="10">
        <v>49.809305641624796</v>
      </c>
      <c r="N78">
        <v>74</v>
      </c>
      <c r="O78">
        <v>0.27563735581699916</v>
      </c>
      <c r="P78">
        <v>0.96126169593831889</v>
      </c>
    </row>
    <row r="79" spans="9:16" x14ac:dyDescent="0.55000000000000004">
      <c r="I79" t="s">
        <v>55</v>
      </c>
      <c r="J79" s="10">
        <v>62</v>
      </c>
      <c r="K79" s="10">
        <v>37.306574922682813</v>
      </c>
      <c r="N79">
        <v>75</v>
      </c>
      <c r="O79">
        <v>0.25881904510252074</v>
      </c>
      <c r="P79">
        <v>0.96592582628906831</v>
      </c>
    </row>
    <row r="80" spans="9:16" x14ac:dyDescent="0.55000000000000004">
      <c r="I80" t="s">
        <v>56</v>
      </c>
      <c r="J80" s="10">
        <v>53</v>
      </c>
      <c r="K80" s="10">
        <v>34.431219253076591</v>
      </c>
      <c r="N80">
        <v>76</v>
      </c>
      <c r="O80">
        <v>0.2419218955996679</v>
      </c>
      <c r="P80">
        <v>0.97029572627599647</v>
      </c>
    </row>
    <row r="81" spans="9:16" x14ac:dyDescent="0.55000000000000004">
      <c r="I81" t="s">
        <v>57</v>
      </c>
      <c r="J81" s="10">
        <v>31.893362204983138</v>
      </c>
      <c r="K81" s="10">
        <v>69.783456175373601</v>
      </c>
      <c r="N81">
        <v>77</v>
      </c>
      <c r="O81">
        <v>0.22495105434386492</v>
      </c>
      <c r="P81">
        <v>0.97437006478523525</v>
      </c>
    </row>
    <row r="82" spans="9:16" x14ac:dyDescent="0.55000000000000004">
      <c r="I82" t="s">
        <v>77</v>
      </c>
      <c r="J82" s="10">
        <v>41.793089508509269</v>
      </c>
      <c r="K82" s="10">
        <v>63.941810390698201</v>
      </c>
      <c r="N82">
        <v>78</v>
      </c>
      <c r="O82">
        <v>0.20791169081775945</v>
      </c>
      <c r="P82">
        <v>0.97814760073380558</v>
      </c>
    </row>
    <row r="83" spans="9:16" x14ac:dyDescent="0.55000000000000004">
      <c r="I83" t="s">
        <v>78</v>
      </c>
      <c r="J83" s="10">
        <v>73</v>
      </c>
      <c r="K83" s="10">
        <v>57.404953449492638</v>
      </c>
      <c r="N83">
        <v>79</v>
      </c>
      <c r="O83">
        <v>0.19080899537654492</v>
      </c>
      <c r="P83">
        <v>0.98162718344766398</v>
      </c>
    </row>
    <row r="84" spans="9:16" x14ac:dyDescent="0.55000000000000004">
      <c r="I84" t="s">
        <v>79</v>
      </c>
      <c r="J84" s="10">
        <v>49.877389166851756</v>
      </c>
      <c r="K84" s="10">
        <v>33</v>
      </c>
      <c r="N84">
        <v>80</v>
      </c>
      <c r="O84">
        <v>0.17364817766693041</v>
      </c>
      <c r="P84">
        <v>0.98480775301220802</v>
      </c>
    </row>
    <row r="85" spans="9:16" x14ac:dyDescent="0.55000000000000004">
      <c r="I85" t="s">
        <v>80</v>
      </c>
      <c r="J85" s="10">
        <v>50</v>
      </c>
      <c r="K85" s="10">
        <v>74</v>
      </c>
      <c r="N85">
        <v>81</v>
      </c>
      <c r="O85">
        <v>0.15643446504023092</v>
      </c>
      <c r="P85">
        <v>0.98768834059513777</v>
      </c>
    </row>
    <row r="86" spans="9:16" x14ac:dyDescent="0.55000000000000004">
      <c r="I86" t="s">
        <v>81</v>
      </c>
      <c r="J86" s="10">
        <v>54.765842863021575</v>
      </c>
      <c r="K86" s="10">
        <v>22.958787659709628</v>
      </c>
      <c r="N86">
        <v>82</v>
      </c>
      <c r="O86">
        <v>0.13917310096006569</v>
      </c>
      <c r="P86">
        <v>0.99026806874157025</v>
      </c>
    </row>
    <row r="87" spans="9:16" x14ac:dyDescent="0.55000000000000004">
      <c r="I87" t="s">
        <v>82</v>
      </c>
      <c r="J87" s="10">
        <v>32</v>
      </c>
      <c r="K87" s="10">
        <v>54</v>
      </c>
      <c r="N87">
        <v>83</v>
      </c>
      <c r="O87">
        <v>0.12186934340514749</v>
      </c>
      <c r="P87">
        <v>0.99254615164132198</v>
      </c>
    </row>
    <row r="88" spans="9:16" x14ac:dyDescent="0.55000000000000004">
      <c r="I88" s="9"/>
      <c r="J88" s="9"/>
      <c r="K88" s="9"/>
      <c r="N88">
        <v>84</v>
      </c>
      <c r="O88">
        <v>0.10452846326765346</v>
      </c>
      <c r="P88">
        <v>0.99452189536827329</v>
      </c>
    </row>
    <row r="89" spans="9:16" x14ac:dyDescent="0.55000000000000004">
      <c r="I89" s="9"/>
      <c r="J89" s="9"/>
      <c r="K89" s="9"/>
      <c r="N89">
        <v>85</v>
      </c>
      <c r="O89">
        <v>8.7155742747658138E-2</v>
      </c>
      <c r="P89">
        <v>0.99619469809174555</v>
      </c>
    </row>
    <row r="90" spans="9:16" x14ac:dyDescent="0.55000000000000004">
      <c r="I90" s="9"/>
      <c r="J90" s="9"/>
      <c r="K90" s="9"/>
      <c r="N90">
        <v>86</v>
      </c>
      <c r="O90">
        <v>6.9756473744125455E-2</v>
      </c>
      <c r="P90">
        <v>0.9975640502598242</v>
      </c>
    </row>
    <row r="91" spans="9:16" x14ac:dyDescent="0.55000000000000004">
      <c r="I91" s="9"/>
      <c r="J91" s="9"/>
      <c r="K91" s="9"/>
      <c r="N91">
        <v>87</v>
      </c>
      <c r="O91">
        <v>5.2335956242943966E-2</v>
      </c>
      <c r="P91">
        <v>0.99862953475457383</v>
      </c>
    </row>
    <row r="92" spans="9:16" x14ac:dyDescent="0.55000000000000004">
      <c r="N92">
        <v>88</v>
      </c>
      <c r="O92">
        <v>3.489949670250108E-2</v>
      </c>
      <c r="P92">
        <v>0.99939082701909576</v>
      </c>
    </row>
    <row r="93" spans="9:16" x14ac:dyDescent="0.55000000000000004">
      <c r="I93" s="12"/>
      <c r="N93">
        <v>89</v>
      </c>
      <c r="O93">
        <v>1.7452406437283376E-2</v>
      </c>
      <c r="P93">
        <v>0.99984769515639127</v>
      </c>
    </row>
    <row r="94" spans="9:16" x14ac:dyDescent="0.55000000000000004">
      <c r="I94" s="12"/>
      <c r="N94">
        <v>90</v>
      </c>
      <c r="O94">
        <v>6.1257422745431001E-17</v>
      </c>
      <c r="P94">
        <v>1</v>
      </c>
    </row>
    <row r="95" spans="9:16" x14ac:dyDescent="0.55000000000000004">
      <c r="I95" s="12"/>
      <c r="N95">
        <v>91</v>
      </c>
      <c r="O95">
        <v>-1.7452406437283477E-2</v>
      </c>
      <c r="P95">
        <v>0.99984769515639127</v>
      </c>
    </row>
    <row r="96" spans="9:16" x14ac:dyDescent="0.55000000000000004">
      <c r="I96" s="12"/>
      <c r="N96">
        <v>92</v>
      </c>
      <c r="O96">
        <v>-3.4899496702500733E-2</v>
      </c>
      <c r="P96">
        <v>0.99939082701909576</v>
      </c>
    </row>
    <row r="97" spans="9:16" x14ac:dyDescent="0.55000000000000004">
      <c r="I97" s="12"/>
      <c r="N97">
        <v>93</v>
      </c>
      <c r="O97">
        <v>-5.233595624294362E-2</v>
      </c>
      <c r="P97">
        <v>0.99862953475457383</v>
      </c>
    </row>
    <row r="98" spans="9:16" x14ac:dyDescent="0.55000000000000004">
      <c r="I98" s="12"/>
      <c r="N98">
        <v>94</v>
      </c>
      <c r="O98">
        <v>-6.975647374412533E-2</v>
      </c>
      <c r="P98">
        <v>0.9975640502598242</v>
      </c>
    </row>
    <row r="99" spans="9:16" x14ac:dyDescent="0.55000000000000004">
      <c r="I99" s="12"/>
      <c r="N99">
        <v>95</v>
      </c>
      <c r="O99">
        <v>-8.7155742747658235E-2</v>
      </c>
      <c r="P99">
        <v>0.99619469809174555</v>
      </c>
    </row>
    <row r="100" spans="9:16" x14ac:dyDescent="0.55000000000000004">
      <c r="I100" s="12"/>
      <c r="N100">
        <v>96</v>
      </c>
      <c r="O100">
        <v>-0.10452846326765333</v>
      </c>
      <c r="P100">
        <v>0.9945218953682734</v>
      </c>
    </row>
    <row r="101" spans="9:16" x14ac:dyDescent="0.55000000000000004">
      <c r="I101" s="12"/>
      <c r="N101">
        <v>97</v>
      </c>
      <c r="O101">
        <v>-0.12186934340514737</v>
      </c>
      <c r="P101">
        <v>0.99254615164132209</v>
      </c>
    </row>
    <row r="102" spans="9:16" x14ac:dyDescent="0.55000000000000004">
      <c r="I102" s="12"/>
      <c r="N102">
        <v>98</v>
      </c>
      <c r="O102">
        <v>-0.13917310096006535</v>
      </c>
      <c r="P102">
        <v>0.99026806874157036</v>
      </c>
    </row>
    <row r="103" spans="9:16" x14ac:dyDescent="0.55000000000000004">
      <c r="I103" s="12"/>
      <c r="N103">
        <v>99</v>
      </c>
      <c r="O103">
        <v>-0.15643446504023104</v>
      </c>
      <c r="P103">
        <v>0.98768834059513766</v>
      </c>
    </row>
    <row r="104" spans="9:16" x14ac:dyDescent="0.55000000000000004">
      <c r="I104" s="12"/>
      <c r="N104">
        <v>100</v>
      </c>
      <c r="O104">
        <v>-0.1736481776669303</v>
      </c>
      <c r="P104">
        <v>0.98480775301220802</v>
      </c>
    </row>
    <row r="105" spans="9:16" x14ac:dyDescent="0.55000000000000004">
      <c r="I105" s="12"/>
      <c r="N105">
        <v>101</v>
      </c>
      <c r="O105">
        <v>-0.1908089953765448</v>
      </c>
      <c r="P105">
        <v>0.98162718344766398</v>
      </c>
    </row>
    <row r="106" spans="9:16" x14ac:dyDescent="0.55000000000000004">
      <c r="I106" s="12"/>
      <c r="N106">
        <v>102</v>
      </c>
      <c r="O106">
        <v>-0.20791169081775912</v>
      </c>
      <c r="P106">
        <v>0.97814760073380569</v>
      </c>
    </row>
    <row r="107" spans="9:16" x14ac:dyDescent="0.55000000000000004">
      <c r="I107" s="12"/>
      <c r="N107">
        <v>103</v>
      </c>
      <c r="O107">
        <v>-0.22495105434386481</v>
      </c>
      <c r="P107">
        <v>0.97437006478523525</v>
      </c>
    </row>
    <row r="108" spans="9:16" x14ac:dyDescent="0.55000000000000004">
      <c r="I108" s="12"/>
      <c r="N108">
        <v>104</v>
      </c>
      <c r="O108">
        <v>-0.24192189559966779</v>
      </c>
      <c r="P108">
        <v>0.97029572627599647</v>
      </c>
    </row>
    <row r="109" spans="9:16" x14ac:dyDescent="0.55000000000000004">
      <c r="I109" s="12"/>
      <c r="N109">
        <v>105</v>
      </c>
      <c r="O109">
        <v>-0.25881904510252085</v>
      </c>
      <c r="P109">
        <v>0.96592582628906831</v>
      </c>
    </row>
    <row r="110" spans="9:16" x14ac:dyDescent="0.55000000000000004">
      <c r="I110" s="12"/>
      <c r="N110">
        <v>106</v>
      </c>
      <c r="O110">
        <v>-0.27563735581699905</v>
      </c>
      <c r="P110">
        <v>0.96126169593831889</v>
      </c>
    </row>
    <row r="111" spans="9:16" x14ac:dyDescent="0.55000000000000004">
      <c r="I111" s="12"/>
      <c r="N111">
        <v>107</v>
      </c>
      <c r="O111">
        <v>-0.29237170472273666</v>
      </c>
      <c r="P111">
        <v>0.95630475596303555</v>
      </c>
    </row>
    <row r="112" spans="9:16" x14ac:dyDescent="0.55000000000000004">
      <c r="I112" s="12"/>
      <c r="N112">
        <v>108</v>
      </c>
      <c r="O112">
        <v>-0.30901699437494734</v>
      </c>
      <c r="P112">
        <v>0.95105651629515364</v>
      </c>
    </row>
    <row r="113" spans="9:16" x14ac:dyDescent="0.55000000000000004">
      <c r="I113" s="12"/>
      <c r="N113">
        <v>109</v>
      </c>
      <c r="O113">
        <v>-0.32556815445715642</v>
      </c>
      <c r="P113">
        <v>0.94551857559931685</v>
      </c>
    </row>
    <row r="114" spans="9:16" x14ac:dyDescent="0.55000000000000004">
      <c r="I114" s="12"/>
      <c r="N114">
        <v>110</v>
      </c>
      <c r="O114">
        <v>-0.34202014332566871</v>
      </c>
      <c r="P114">
        <v>0.93969262078590843</v>
      </c>
    </row>
    <row r="115" spans="9:16" x14ac:dyDescent="0.55000000000000004">
      <c r="I115" s="12"/>
      <c r="N115">
        <v>111</v>
      </c>
      <c r="O115">
        <v>-0.35836794954530027</v>
      </c>
      <c r="P115">
        <v>0.93358042649720174</v>
      </c>
    </row>
    <row r="116" spans="9:16" x14ac:dyDescent="0.55000000000000004">
      <c r="I116" s="12"/>
      <c r="N116">
        <v>112</v>
      </c>
      <c r="O116">
        <v>-0.37460659341591207</v>
      </c>
      <c r="P116">
        <v>0.92718385456678742</v>
      </c>
    </row>
    <row r="117" spans="9:16" x14ac:dyDescent="0.55000000000000004">
      <c r="I117" s="12"/>
      <c r="N117">
        <v>113</v>
      </c>
      <c r="O117">
        <v>-0.3907311284892736</v>
      </c>
      <c r="P117">
        <v>0.92050485345244037</v>
      </c>
    </row>
    <row r="118" spans="9:16" x14ac:dyDescent="0.55000000000000004">
      <c r="I118" s="12"/>
      <c r="N118">
        <v>114</v>
      </c>
      <c r="O118">
        <v>-0.40673664307580004</v>
      </c>
      <c r="P118">
        <v>0.91354545764260098</v>
      </c>
    </row>
    <row r="119" spans="9:16" x14ac:dyDescent="0.55000000000000004">
      <c r="I119" s="12"/>
      <c r="N119">
        <v>115</v>
      </c>
      <c r="O119">
        <v>-0.42261826174069933</v>
      </c>
      <c r="P119">
        <v>0.90630778703665005</v>
      </c>
    </row>
    <row r="120" spans="9:16" x14ac:dyDescent="0.55000000000000004">
      <c r="I120" s="12"/>
      <c r="N120">
        <v>116</v>
      </c>
      <c r="O120">
        <v>-0.43837114678907751</v>
      </c>
      <c r="P120">
        <v>0.89879404629916693</v>
      </c>
    </row>
    <row r="121" spans="9:16" x14ac:dyDescent="0.55000000000000004">
      <c r="I121" s="12"/>
      <c r="N121">
        <v>117</v>
      </c>
      <c r="O121">
        <v>-0.45399049973954669</v>
      </c>
      <c r="P121">
        <v>0.8910065241883679</v>
      </c>
    </row>
    <row r="122" spans="9:16" x14ac:dyDescent="0.55000000000000004">
      <c r="I122" s="12"/>
      <c r="N122">
        <v>118</v>
      </c>
      <c r="O122">
        <v>-0.46947156278589053</v>
      </c>
      <c r="P122">
        <v>0.8829475928589271</v>
      </c>
    </row>
    <row r="123" spans="9:16" x14ac:dyDescent="0.55000000000000004">
      <c r="I123" s="12"/>
      <c r="N123">
        <v>119</v>
      </c>
      <c r="O123">
        <v>-0.484809620246337</v>
      </c>
      <c r="P123">
        <v>0.87461970713939585</v>
      </c>
    </row>
    <row r="124" spans="9:16" x14ac:dyDescent="0.55000000000000004">
      <c r="I124" s="12"/>
      <c r="N124">
        <v>120</v>
      </c>
      <c r="O124">
        <v>-0.49999999999999978</v>
      </c>
      <c r="P124">
        <v>0.86602540378443871</v>
      </c>
    </row>
    <row r="125" spans="9:16" x14ac:dyDescent="0.55000000000000004">
      <c r="I125" s="12"/>
      <c r="N125">
        <v>121</v>
      </c>
      <c r="O125">
        <v>-0.51503807491005427</v>
      </c>
      <c r="P125">
        <v>0.85716730070211233</v>
      </c>
    </row>
    <row r="126" spans="9:16" x14ac:dyDescent="0.55000000000000004">
      <c r="I126" s="12"/>
      <c r="N126">
        <v>122</v>
      </c>
      <c r="O126">
        <v>-0.52991926423320479</v>
      </c>
      <c r="P126">
        <v>0.84804809615642607</v>
      </c>
    </row>
    <row r="127" spans="9:16" x14ac:dyDescent="0.55000000000000004">
      <c r="I127" s="12"/>
      <c r="N127">
        <v>123</v>
      </c>
      <c r="O127">
        <v>-0.54463903501502708</v>
      </c>
      <c r="P127">
        <v>0.83867056794542394</v>
      </c>
    </row>
    <row r="128" spans="9:16" x14ac:dyDescent="0.55000000000000004">
      <c r="I128" s="12"/>
      <c r="N128">
        <v>124</v>
      </c>
      <c r="O128">
        <v>-0.55919290347074668</v>
      </c>
      <c r="P128">
        <v>0.82903757255504174</v>
      </c>
    </row>
    <row r="129" spans="14:16" x14ac:dyDescent="0.55000000000000004">
      <c r="N129">
        <v>125</v>
      </c>
      <c r="O129">
        <v>-0.57357643635104583</v>
      </c>
      <c r="P129">
        <v>0.81915204428899202</v>
      </c>
    </row>
    <row r="130" spans="14:16" x14ac:dyDescent="0.55000000000000004">
      <c r="N130">
        <v>126</v>
      </c>
      <c r="O130">
        <v>-0.58778525229247303</v>
      </c>
      <c r="P130">
        <v>0.80901699437494745</v>
      </c>
    </row>
    <row r="131" spans="14:16" x14ac:dyDescent="0.55000000000000004">
      <c r="N131">
        <v>127</v>
      </c>
      <c r="O131">
        <v>-0.60181502315204838</v>
      </c>
      <c r="P131">
        <v>0.79863551004729272</v>
      </c>
    </row>
    <row r="132" spans="14:16" x14ac:dyDescent="0.55000000000000004">
      <c r="N132">
        <v>128</v>
      </c>
      <c r="O132">
        <v>-0.61566147532565829</v>
      </c>
      <c r="P132">
        <v>0.78801075360672201</v>
      </c>
    </row>
    <row r="133" spans="14:16" x14ac:dyDescent="0.55000000000000004">
      <c r="N133">
        <v>129</v>
      </c>
      <c r="O133">
        <v>-0.62932039104983728</v>
      </c>
      <c r="P133">
        <v>0.77714596145697101</v>
      </c>
    </row>
    <row r="134" spans="14:16" x14ac:dyDescent="0.55000000000000004">
      <c r="N134">
        <v>130</v>
      </c>
      <c r="O134">
        <v>-0.64278760968653936</v>
      </c>
      <c r="P134">
        <v>0.76604444311897801</v>
      </c>
    </row>
    <row r="135" spans="14:16" x14ac:dyDescent="0.55000000000000004">
      <c r="N135">
        <v>131</v>
      </c>
      <c r="O135">
        <v>-0.6560590289905075</v>
      </c>
      <c r="P135">
        <v>0.75470958022277179</v>
      </c>
    </row>
    <row r="136" spans="14:16" x14ac:dyDescent="0.55000000000000004">
      <c r="N136">
        <v>132</v>
      </c>
      <c r="O136">
        <v>-0.66913060635885824</v>
      </c>
      <c r="P136">
        <v>0.74314482547739424</v>
      </c>
    </row>
    <row r="137" spans="14:16" x14ac:dyDescent="0.55000000000000004">
      <c r="N137">
        <v>133</v>
      </c>
      <c r="O137">
        <v>-0.68199836006249837</v>
      </c>
      <c r="P137">
        <v>0.73135370161917057</v>
      </c>
    </row>
    <row r="138" spans="14:16" x14ac:dyDescent="0.55000000000000004">
      <c r="N138">
        <v>134</v>
      </c>
      <c r="O138">
        <v>-0.69465837045899703</v>
      </c>
      <c r="P138">
        <v>0.71933980033865141</v>
      </c>
    </row>
    <row r="139" spans="14:16" x14ac:dyDescent="0.55000000000000004">
      <c r="N139">
        <v>135</v>
      </c>
      <c r="O139">
        <v>-0.70710678118654746</v>
      </c>
      <c r="P139">
        <v>0.70710678118654757</v>
      </c>
    </row>
    <row r="140" spans="14:16" x14ac:dyDescent="0.55000000000000004">
      <c r="N140">
        <v>136</v>
      </c>
      <c r="O140">
        <v>-0.71933980033865119</v>
      </c>
      <c r="P140">
        <v>0.69465837045899714</v>
      </c>
    </row>
    <row r="141" spans="14:16" x14ac:dyDescent="0.55000000000000004">
      <c r="N141">
        <v>137</v>
      </c>
      <c r="O141">
        <v>-0.73135370161917046</v>
      </c>
      <c r="P141">
        <v>0.68199836006249859</v>
      </c>
    </row>
    <row r="142" spans="14:16" x14ac:dyDescent="0.55000000000000004">
      <c r="N142">
        <v>138</v>
      </c>
      <c r="O142">
        <v>-0.74314482547739402</v>
      </c>
      <c r="P142">
        <v>0.66913060635885835</v>
      </c>
    </row>
    <row r="143" spans="14:16" x14ac:dyDescent="0.55000000000000004">
      <c r="N143">
        <v>139</v>
      </c>
      <c r="O143">
        <v>-0.75470958022277201</v>
      </c>
      <c r="P143">
        <v>0.65605902899050728</v>
      </c>
    </row>
    <row r="144" spans="14:16" x14ac:dyDescent="0.55000000000000004">
      <c r="N144">
        <v>140</v>
      </c>
      <c r="O144">
        <v>-0.7660444431189779</v>
      </c>
      <c r="P144">
        <v>0.64278760968653947</v>
      </c>
    </row>
    <row r="145" spans="14:16" x14ac:dyDescent="0.55000000000000004">
      <c r="N145">
        <v>141</v>
      </c>
      <c r="O145">
        <v>-0.77714596145697068</v>
      </c>
      <c r="P145">
        <v>0.62932039104983772</v>
      </c>
    </row>
    <row r="146" spans="14:16" x14ac:dyDescent="0.55000000000000004">
      <c r="N146">
        <v>142</v>
      </c>
      <c r="O146">
        <v>-0.7880107536067219</v>
      </c>
      <c r="P146">
        <v>0.6156614753256584</v>
      </c>
    </row>
    <row r="147" spans="14:16" x14ac:dyDescent="0.55000000000000004">
      <c r="N147">
        <v>143</v>
      </c>
      <c r="O147">
        <v>-0.79863551004729294</v>
      </c>
      <c r="P147">
        <v>0.60181502315204816</v>
      </c>
    </row>
    <row r="148" spans="14:16" x14ac:dyDescent="0.55000000000000004">
      <c r="N148">
        <v>144</v>
      </c>
      <c r="O148">
        <v>-0.80901699437494734</v>
      </c>
      <c r="P148">
        <v>0.58778525229247325</v>
      </c>
    </row>
    <row r="149" spans="14:16" x14ac:dyDescent="0.55000000000000004">
      <c r="N149">
        <v>145</v>
      </c>
      <c r="O149">
        <v>-0.81915204428899158</v>
      </c>
      <c r="P149">
        <v>0.57357643635104638</v>
      </c>
    </row>
    <row r="150" spans="14:16" x14ac:dyDescent="0.55000000000000004">
      <c r="N150">
        <v>146</v>
      </c>
      <c r="O150">
        <v>-0.82903757255504162</v>
      </c>
      <c r="P150">
        <v>0.5591929034707469</v>
      </c>
    </row>
    <row r="151" spans="14:16" x14ac:dyDescent="0.55000000000000004">
      <c r="N151">
        <v>147</v>
      </c>
      <c r="O151">
        <v>-0.83867056794542416</v>
      </c>
      <c r="P151">
        <v>0.54463903501502697</v>
      </c>
    </row>
    <row r="152" spans="14:16" x14ac:dyDescent="0.55000000000000004">
      <c r="N152">
        <v>148</v>
      </c>
      <c r="O152">
        <v>-0.84804809615642596</v>
      </c>
      <c r="P152">
        <v>0.5299192642332049</v>
      </c>
    </row>
    <row r="153" spans="14:16" x14ac:dyDescent="0.55000000000000004">
      <c r="N153">
        <v>149</v>
      </c>
      <c r="O153">
        <v>-0.85716730070211222</v>
      </c>
      <c r="P153">
        <v>0.51503807491005438</v>
      </c>
    </row>
    <row r="154" spans="14:16" x14ac:dyDescent="0.55000000000000004">
      <c r="N154">
        <v>150</v>
      </c>
      <c r="O154">
        <v>-0.86602540378443871</v>
      </c>
      <c r="P154">
        <v>0.49999999999999994</v>
      </c>
    </row>
    <row r="155" spans="14:16" x14ac:dyDescent="0.55000000000000004">
      <c r="N155">
        <v>151</v>
      </c>
      <c r="O155">
        <v>-0.87461970713939574</v>
      </c>
      <c r="P155">
        <v>0.48480962024633717</v>
      </c>
    </row>
    <row r="156" spans="14:16" x14ac:dyDescent="0.55000000000000004">
      <c r="N156">
        <v>152</v>
      </c>
      <c r="O156">
        <v>-0.88294759285892677</v>
      </c>
      <c r="P156">
        <v>0.46947156278589108</v>
      </c>
    </row>
    <row r="157" spans="14:16" x14ac:dyDescent="0.55000000000000004">
      <c r="N157">
        <v>153</v>
      </c>
      <c r="O157">
        <v>-0.89100652418836779</v>
      </c>
      <c r="P157">
        <v>0.45399049973954686</v>
      </c>
    </row>
    <row r="158" spans="14:16" x14ac:dyDescent="0.55000000000000004">
      <c r="N158">
        <v>154</v>
      </c>
      <c r="O158">
        <v>-0.89879404629916704</v>
      </c>
      <c r="P158">
        <v>0.43837114678907729</v>
      </c>
    </row>
    <row r="159" spans="14:16" x14ac:dyDescent="0.55000000000000004">
      <c r="N159">
        <v>155</v>
      </c>
      <c r="O159">
        <v>-0.90630778703664994</v>
      </c>
      <c r="P159">
        <v>0.4226182617406995</v>
      </c>
    </row>
    <row r="160" spans="14:16" x14ac:dyDescent="0.55000000000000004">
      <c r="N160">
        <v>156</v>
      </c>
      <c r="O160">
        <v>-0.91354545764260076</v>
      </c>
      <c r="P160">
        <v>0.40673664307580043</v>
      </c>
    </row>
    <row r="161" spans="14:16" x14ac:dyDescent="0.55000000000000004">
      <c r="N161">
        <v>157</v>
      </c>
      <c r="O161">
        <v>-0.92050485345244015</v>
      </c>
      <c r="P161">
        <v>0.39073112848927416</v>
      </c>
    </row>
    <row r="162" spans="14:16" x14ac:dyDescent="0.55000000000000004">
      <c r="N162">
        <v>158</v>
      </c>
      <c r="O162">
        <v>-0.92718385456678731</v>
      </c>
      <c r="P162">
        <v>0.37460659341591224</v>
      </c>
    </row>
    <row r="163" spans="14:16" x14ac:dyDescent="0.55000000000000004">
      <c r="N163">
        <v>159</v>
      </c>
      <c r="O163">
        <v>-0.93358042649720174</v>
      </c>
      <c r="P163">
        <v>0.35836794954530021</v>
      </c>
    </row>
    <row r="164" spans="14:16" x14ac:dyDescent="0.55000000000000004">
      <c r="N164">
        <v>160</v>
      </c>
      <c r="O164">
        <v>-0.93969262078590832</v>
      </c>
      <c r="P164">
        <v>0.34202014332566888</v>
      </c>
    </row>
    <row r="165" spans="14:16" x14ac:dyDescent="0.55000000000000004">
      <c r="N165">
        <v>161</v>
      </c>
      <c r="O165">
        <v>-0.94551857559931674</v>
      </c>
      <c r="P165">
        <v>0.32556815445715703</v>
      </c>
    </row>
    <row r="166" spans="14:16" x14ac:dyDescent="0.55000000000000004">
      <c r="N166">
        <v>162</v>
      </c>
      <c r="O166">
        <v>-0.95105651629515353</v>
      </c>
      <c r="P166">
        <v>0.30901699437494751</v>
      </c>
    </row>
    <row r="167" spans="14:16" x14ac:dyDescent="0.55000000000000004">
      <c r="N167">
        <v>163</v>
      </c>
      <c r="O167">
        <v>-0.95630475596303544</v>
      </c>
      <c r="P167">
        <v>0.29237170472273705</v>
      </c>
    </row>
    <row r="168" spans="14:16" x14ac:dyDescent="0.55000000000000004">
      <c r="N168">
        <v>164</v>
      </c>
      <c r="O168">
        <v>-0.96126169593831867</v>
      </c>
      <c r="P168">
        <v>0.27563735581699966</v>
      </c>
    </row>
    <row r="169" spans="14:16" x14ac:dyDescent="0.55000000000000004">
      <c r="N169">
        <v>165</v>
      </c>
      <c r="O169">
        <v>-0.9659258262890682</v>
      </c>
      <c r="P169">
        <v>0.25881904510252102</v>
      </c>
    </row>
    <row r="170" spans="14:16" x14ac:dyDescent="0.55000000000000004">
      <c r="N170">
        <v>166</v>
      </c>
      <c r="O170">
        <v>-0.97029572627599647</v>
      </c>
      <c r="P170">
        <v>0.24192189559966773</v>
      </c>
    </row>
    <row r="171" spans="14:16" x14ac:dyDescent="0.55000000000000004">
      <c r="N171">
        <v>167</v>
      </c>
      <c r="O171">
        <v>-0.97437006478523525</v>
      </c>
      <c r="P171">
        <v>0.22495105434386478</v>
      </c>
    </row>
    <row r="172" spans="14:16" x14ac:dyDescent="0.55000000000000004">
      <c r="N172">
        <v>168</v>
      </c>
      <c r="O172">
        <v>-0.97814760073380569</v>
      </c>
      <c r="P172">
        <v>0.20791169081775931</v>
      </c>
    </row>
    <row r="173" spans="14:16" x14ac:dyDescent="0.55000000000000004">
      <c r="N173">
        <v>169</v>
      </c>
      <c r="O173">
        <v>-0.98162718344766398</v>
      </c>
      <c r="P173">
        <v>0.19080899537654497</v>
      </c>
    </row>
    <row r="174" spans="14:16" x14ac:dyDescent="0.55000000000000004">
      <c r="N174">
        <v>170</v>
      </c>
      <c r="O174">
        <v>-0.98480775301220802</v>
      </c>
      <c r="P174">
        <v>0.17364817766693028</v>
      </c>
    </row>
    <row r="175" spans="14:16" x14ac:dyDescent="0.55000000000000004">
      <c r="N175">
        <v>171</v>
      </c>
      <c r="O175">
        <v>-0.98768834059513766</v>
      </c>
      <c r="P175">
        <v>0.15643446504023098</v>
      </c>
    </row>
    <row r="176" spans="14:16" x14ac:dyDescent="0.55000000000000004">
      <c r="N176">
        <v>172</v>
      </c>
      <c r="O176">
        <v>-0.99026806874157025</v>
      </c>
      <c r="P176">
        <v>0.13917310096006574</v>
      </c>
    </row>
    <row r="177" spans="14:16" x14ac:dyDescent="0.55000000000000004">
      <c r="N177">
        <v>173</v>
      </c>
      <c r="O177">
        <v>-0.99254615164132198</v>
      </c>
      <c r="P177">
        <v>0.12186934340514755</v>
      </c>
    </row>
    <row r="178" spans="14:16" x14ac:dyDescent="0.55000000000000004">
      <c r="N178">
        <v>174</v>
      </c>
      <c r="O178">
        <v>-0.99452189536827329</v>
      </c>
      <c r="P178">
        <v>0.10452846326765373</v>
      </c>
    </row>
    <row r="179" spans="14:16" x14ac:dyDescent="0.55000000000000004">
      <c r="N179">
        <v>175</v>
      </c>
      <c r="O179">
        <v>-0.99619469809174555</v>
      </c>
      <c r="P179">
        <v>8.7155742747658638E-2</v>
      </c>
    </row>
    <row r="180" spans="14:16" x14ac:dyDescent="0.55000000000000004">
      <c r="N180">
        <v>176</v>
      </c>
      <c r="O180">
        <v>-0.9975640502598242</v>
      </c>
      <c r="P180">
        <v>6.9756473744125524E-2</v>
      </c>
    </row>
    <row r="181" spans="14:16" x14ac:dyDescent="0.55000000000000004">
      <c r="N181">
        <v>177</v>
      </c>
      <c r="O181">
        <v>-0.99862953475457383</v>
      </c>
      <c r="P181">
        <v>5.2335956242943807E-2</v>
      </c>
    </row>
    <row r="182" spans="14:16" x14ac:dyDescent="0.55000000000000004">
      <c r="N182">
        <v>178</v>
      </c>
      <c r="O182">
        <v>-0.99939082701909576</v>
      </c>
      <c r="P182">
        <v>3.4899496702500699E-2</v>
      </c>
    </row>
    <row r="183" spans="14:16" x14ac:dyDescent="0.55000000000000004">
      <c r="N183">
        <v>179</v>
      </c>
      <c r="O183">
        <v>-0.99984769515639127</v>
      </c>
      <c r="P183">
        <v>1.7452406437283439E-2</v>
      </c>
    </row>
    <row r="184" spans="14:16" x14ac:dyDescent="0.55000000000000004">
      <c r="N184">
        <v>180</v>
      </c>
      <c r="O184">
        <v>-1</v>
      </c>
      <c r="P184">
        <v>1.22514845490862E-16</v>
      </c>
    </row>
    <row r="185" spans="14:16" x14ac:dyDescent="0.55000000000000004">
      <c r="N185">
        <v>181</v>
      </c>
      <c r="O185">
        <v>-0.99984769515639127</v>
      </c>
      <c r="P185">
        <v>-1.7452406437283192E-2</v>
      </c>
    </row>
    <row r="186" spans="14:16" x14ac:dyDescent="0.55000000000000004">
      <c r="N186">
        <v>182</v>
      </c>
      <c r="O186">
        <v>-0.99939082701909576</v>
      </c>
      <c r="P186">
        <v>-3.48994967025009E-2</v>
      </c>
    </row>
    <row r="187" spans="14:16" x14ac:dyDescent="0.55000000000000004">
      <c r="N187">
        <v>183</v>
      </c>
      <c r="O187">
        <v>-0.99862953475457383</v>
      </c>
      <c r="P187">
        <v>-5.2335956242943557E-2</v>
      </c>
    </row>
    <row r="188" spans="14:16" x14ac:dyDescent="0.55000000000000004">
      <c r="N188">
        <v>184</v>
      </c>
      <c r="O188">
        <v>-0.99756405025982431</v>
      </c>
      <c r="P188">
        <v>-6.9756473744124831E-2</v>
      </c>
    </row>
    <row r="189" spans="14:16" x14ac:dyDescent="0.55000000000000004">
      <c r="N189">
        <v>185</v>
      </c>
      <c r="O189">
        <v>-0.99619469809174555</v>
      </c>
      <c r="P189">
        <v>-8.7155742747657944E-2</v>
      </c>
    </row>
    <row r="190" spans="14:16" x14ac:dyDescent="0.55000000000000004">
      <c r="N190">
        <v>186</v>
      </c>
      <c r="O190">
        <v>-0.9945218953682734</v>
      </c>
      <c r="P190">
        <v>-0.10452846326765305</v>
      </c>
    </row>
    <row r="191" spans="14:16" x14ac:dyDescent="0.55000000000000004">
      <c r="N191">
        <v>187</v>
      </c>
      <c r="O191">
        <v>-0.99254615164132198</v>
      </c>
      <c r="P191">
        <v>-0.12186934340514774</v>
      </c>
    </row>
    <row r="192" spans="14:16" x14ac:dyDescent="0.55000000000000004">
      <c r="N192">
        <v>188</v>
      </c>
      <c r="O192">
        <v>-0.99026806874157025</v>
      </c>
      <c r="P192">
        <v>-0.13917310096006552</v>
      </c>
    </row>
    <row r="193" spans="14:16" x14ac:dyDescent="0.55000000000000004">
      <c r="N193">
        <v>189</v>
      </c>
      <c r="O193">
        <v>-0.98768834059513777</v>
      </c>
      <c r="P193">
        <v>-0.15643446504023073</v>
      </c>
    </row>
    <row r="194" spans="14:16" x14ac:dyDescent="0.55000000000000004">
      <c r="N194">
        <v>190</v>
      </c>
      <c r="O194">
        <v>-0.98480775301220802</v>
      </c>
      <c r="P194">
        <v>-0.17364817766693047</v>
      </c>
    </row>
    <row r="195" spans="14:16" x14ac:dyDescent="0.55000000000000004">
      <c r="N195">
        <v>191</v>
      </c>
      <c r="O195">
        <v>-0.98162718344766398</v>
      </c>
      <c r="P195">
        <v>-0.19080899537654472</v>
      </c>
    </row>
    <row r="196" spans="14:16" x14ac:dyDescent="0.55000000000000004">
      <c r="N196">
        <v>192</v>
      </c>
      <c r="O196">
        <v>-0.97814760073380569</v>
      </c>
      <c r="P196">
        <v>-0.20791169081775907</v>
      </c>
    </row>
    <row r="197" spans="14:16" x14ac:dyDescent="0.55000000000000004">
      <c r="N197">
        <v>193</v>
      </c>
      <c r="O197">
        <v>-0.97437006478523525</v>
      </c>
      <c r="P197">
        <v>-0.22495105434386498</v>
      </c>
    </row>
    <row r="198" spans="14:16" x14ac:dyDescent="0.55000000000000004">
      <c r="N198">
        <v>194</v>
      </c>
      <c r="O198">
        <v>-0.97029572627599647</v>
      </c>
      <c r="P198">
        <v>-0.24192189559966751</v>
      </c>
    </row>
    <row r="199" spans="14:16" x14ac:dyDescent="0.55000000000000004">
      <c r="N199">
        <v>195</v>
      </c>
      <c r="O199">
        <v>-0.96592582628906842</v>
      </c>
      <c r="P199">
        <v>-0.25881904510252035</v>
      </c>
    </row>
    <row r="200" spans="14:16" x14ac:dyDescent="0.55000000000000004">
      <c r="N200">
        <v>196</v>
      </c>
      <c r="O200">
        <v>-0.96126169593831889</v>
      </c>
      <c r="P200">
        <v>-0.275637355816999</v>
      </c>
    </row>
    <row r="201" spans="14:16" x14ac:dyDescent="0.55000000000000004">
      <c r="N201">
        <v>197</v>
      </c>
      <c r="O201">
        <v>-0.95630475596303555</v>
      </c>
      <c r="P201">
        <v>-0.29237170472273638</v>
      </c>
    </row>
    <row r="202" spans="14:16" x14ac:dyDescent="0.55000000000000004">
      <c r="N202">
        <v>198</v>
      </c>
      <c r="O202">
        <v>-0.95105651629515353</v>
      </c>
      <c r="P202">
        <v>-0.30901699437494773</v>
      </c>
    </row>
    <row r="203" spans="14:16" x14ac:dyDescent="0.55000000000000004">
      <c r="N203">
        <v>199</v>
      </c>
      <c r="O203">
        <v>-0.94551857559931674</v>
      </c>
      <c r="P203">
        <v>-0.32556815445715676</v>
      </c>
    </row>
    <row r="204" spans="14:16" x14ac:dyDescent="0.55000000000000004">
      <c r="N204">
        <v>200</v>
      </c>
      <c r="O204">
        <v>-0.93969262078590843</v>
      </c>
      <c r="P204">
        <v>-0.34202014332566866</v>
      </c>
    </row>
    <row r="205" spans="14:16" x14ac:dyDescent="0.55000000000000004">
      <c r="N205">
        <v>201</v>
      </c>
      <c r="O205">
        <v>-0.93358042649720174</v>
      </c>
      <c r="P205">
        <v>-0.35836794954530043</v>
      </c>
    </row>
    <row r="206" spans="14:16" x14ac:dyDescent="0.55000000000000004">
      <c r="N206">
        <v>202</v>
      </c>
      <c r="O206">
        <v>-0.92718385456678742</v>
      </c>
      <c r="P206">
        <v>-0.37460659341591201</v>
      </c>
    </row>
    <row r="207" spans="14:16" x14ac:dyDescent="0.55000000000000004">
      <c r="N207">
        <v>203</v>
      </c>
      <c r="O207">
        <v>-0.92050485345244037</v>
      </c>
      <c r="P207">
        <v>-0.39073112848927355</v>
      </c>
    </row>
    <row r="208" spans="14:16" x14ac:dyDescent="0.55000000000000004">
      <c r="N208">
        <v>204</v>
      </c>
      <c r="O208">
        <v>-0.91354545764260109</v>
      </c>
      <c r="P208">
        <v>-0.40673664307579982</v>
      </c>
    </row>
    <row r="209" spans="14:16" x14ac:dyDescent="0.55000000000000004">
      <c r="N209">
        <v>205</v>
      </c>
      <c r="O209">
        <v>-0.90630778703665005</v>
      </c>
      <c r="P209">
        <v>-0.42261826174069927</v>
      </c>
    </row>
    <row r="210" spans="14:16" x14ac:dyDescent="0.55000000000000004">
      <c r="N210">
        <v>206</v>
      </c>
      <c r="O210">
        <v>-0.89879404629916715</v>
      </c>
      <c r="P210">
        <v>-0.43837114678907707</v>
      </c>
    </row>
    <row r="211" spans="14:16" x14ac:dyDescent="0.55000000000000004">
      <c r="N211">
        <v>207</v>
      </c>
      <c r="O211">
        <v>-0.89100652418836812</v>
      </c>
      <c r="P211">
        <v>-0.45399049973954625</v>
      </c>
    </row>
    <row r="212" spans="14:16" x14ac:dyDescent="0.55000000000000004">
      <c r="N212">
        <v>208</v>
      </c>
      <c r="O212">
        <v>-0.88294759285892688</v>
      </c>
      <c r="P212">
        <v>-0.46947156278589086</v>
      </c>
    </row>
    <row r="213" spans="14:16" x14ac:dyDescent="0.55000000000000004">
      <c r="N213">
        <v>209</v>
      </c>
      <c r="O213">
        <v>-0.87461970713939585</v>
      </c>
      <c r="P213">
        <v>-0.48480962024633695</v>
      </c>
    </row>
    <row r="214" spans="14:16" x14ac:dyDescent="0.55000000000000004">
      <c r="N214">
        <v>210</v>
      </c>
      <c r="O214">
        <v>-0.8660254037844386</v>
      </c>
      <c r="P214">
        <v>-0.50000000000000011</v>
      </c>
    </row>
    <row r="215" spans="14:16" x14ac:dyDescent="0.55000000000000004">
      <c r="N215">
        <v>211</v>
      </c>
      <c r="O215">
        <v>-0.85716730070211233</v>
      </c>
      <c r="P215">
        <v>-0.51503807491005416</v>
      </c>
    </row>
    <row r="216" spans="14:16" x14ac:dyDescent="0.55000000000000004">
      <c r="N216">
        <v>212</v>
      </c>
      <c r="O216">
        <v>-0.84804809615642607</v>
      </c>
      <c r="P216">
        <v>-0.52991926423320479</v>
      </c>
    </row>
    <row r="217" spans="14:16" x14ac:dyDescent="0.55000000000000004">
      <c r="N217">
        <v>213</v>
      </c>
      <c r="O217">
        <v>-0.83867056794542405</v>
      </c>
      <c r="P217">
        <v>-0.54463903501502708</v>
      </c>
    </row>
    <row r="218" spans="14:16" x14ac:dyDescent="0.55000000000000004">
      <c r="N218">
        <v>214</v>
      </c>
      <c r="O218">
        <v>-0.82903757255504185</v>
      </c>
      <c r="P218">
        <v>-0.55919290347074668</v>
      </c>
    </row>
    <row r="219" spans="14:16" x14ac:dyDescent="0.55000000000000004">
      <c r="N219">
        <v>215</v>
      </c>
      <c r="O219">
        <v>-0.81915204428899202</v>
      </c>
      <c r="P219">
        <v>-0.57357643635104583</v>
      </c>
    </row>
    <row r="220" spans="14:16" x14ac:dyDescent="0.55000000000000004">
      <c r="N220">
        <v>216</v>
      </c>
      <c r="O220">
        <v>-0.80901699437494756</v>
      </c>
      <c r="P220">
        <v>-0.58778525229247303</v>
      </c>
    </row>
    <row r="221" spans="14:16" x14ac:dyDescent="0.55000000000000004">
      <c r="N221">
        <v>217</v>
      </c>
      <c r="O221">
        <v>-0.79863551004729305</v>
      </c>
      <c r="P221">
        <v>-0.60181502315204805</v>
      </c>
    </row>
    <row r="222" spans="14:16" x14ac:dyDescent="0.55000000000000004">
      <c r="N222">
        <v>218</v>
      </c>
      <c r="O222">
        <v>-0.78801075360672224</v>
      </c>
      <c r="P222">
        <v>-0.61566147532565785</v>
      </c>
    </row>
    <row r="223" spans="14:16" x14ac:dyDescent="0.55000000000000004">
      <c r="N223">
        <v>219</v>
      </c>
      <c r="O223">
        <v>-0.77714596145697079</v>
      </c>
      <c r="P223">
        <v>-0.62932039104983761</v>
      </c>
    </row>
    <row r="224" spans="14:16" x14ac:dyDescent="0.55000000000000004">
      <c r="N224">
        <v>220</v>
      </c>
      <c r="O224">
        <v>-0.76604444311897801</v>
      </c>
      <c r="P224">
        <v>-0.64278760968653925</v>
      </c>
    </row>
    <row r="225" spans="14:16" x14ac:dyDescent="0.55000000000000004">
      <c r="N225">
        <v>221</v>
      </c>
      <c r="O225">
        <v>-0.7547095802227719</v>
      </c>
      <c r="P225">
        <v>-0.65605902899050739</v>
      </c>
    </row>
    <row r="226" spans="14:16" x14ac:dyDescent="0.55000000000000004">
      <c r="N226">
        <v>222</v>
      </c>
      <c r="O226">
        <v>-0.74314482547739424</v>
      </c>
      <c r="P226">
        <v>-0.66913060635885824</v>
      </c>
    </row>
    <row r="227" spans="14:16" x14ac:dyDescent="0.55000000000000004">
      <c r="N227">
        <v>223</v>
      </c>
      <c r="O227">
        <v>-0.73135370161917057</v>
      </c>
      <c r="P227">
        <v>-0.68199836006249837</v>
      </c>
    </row>
    <row r="228" spans="14:16" x14ac:dyDescent="0.55000000000000004">
      <c r="N228">
        <v>224</v>
      </c>
      <c r="O228">
        <v>-0.71933980033865108</v>
      </c>
      <c r="P228">
        <v>-0.69465837045899737</v>
      </c>
    </row>
    <row r="229" spans="14:16" x14ac:dyDescent="0.55000000000000004">
      <c r="N229">
        <v>225</v>
      </c>
      <c r="O229">
        <v>-0.70710678118654768</v>
      </c>
      <c r="P229">
        <v>-0.70710678118654746</v>
      </c>
    </row>
    <row r="230" spans="14:16" x14ac:dyDescent="0.55000000000000004">
      <c r="N230">
        <v>226</v>
      </c>
      <c r="O230">
        <v>-0.69465837045899759</v>
      </c>
      <c r="P230">
        <v>-0.71933980033865086</v>
      </c>
    </row>
    <row r="231" spans="14:16" x14ac:dyDescent="0.55000000000000004">
      <c r="N231">
        <v>227</v>
      </c>
      <c r="O231">
        <v>-0.68199836006249892</v>
      </c>
      <c r="P231">
        <v>-0.73135370161917013</v>
      </c>
    </row>
    <row r="232" spans="14:16" x14ac:dyDescent="0.55000000000000004">
      <c r="N232">
        <v>228</v>
      </c>
      <c r="O232">
        <v>-0.66913060635885846</v>
      </c>
      <c r="P232">
        <v>-0.74314482547739402</v>
      </c>
    </row>
    <row r="233" spans="14:16" x14ac:dyDescent="0.55000000000000004">
      <c r="N233">
        <v>229</v>
      </c>
      <c r="O233">
        <v>-0.65605902899050761</v>
      </c>
      <c r="P233">
        <v>-0.75470958022277168</v>
      </c>
    </row>
    <row r="234" spans="14:16" x14ac:dyDescent="0.55000000000000004">
      <c r="N234">
        <v>230</v>
      </c>
      <c r="O234">
        <v>-0.64278760968653947</v>
      </c>
      <c r="P234">
        <v>-0.7660444431189779</v>
      </c>
    </row>
    <row r="235" spans="14:16" x14ac:dyDescent="0.55000000000000004">
      <c r="N235">
        <v>231</v>
      </c>
      <c r="O235">
        <v>-0.62932039104983717</v>
      </c>
      <c r="P235">
        <v>-0.77714596145697112</v>
      </c>
    </row>
    <row r="236" spans="14:16" x14ac:dyDescent="0.55000000000000004">
      <c r="N236">
        <v>232</v>
      </c>
      <c r="O236">
        <v>-0.61566147532565807</v>
      </c>
      <c r="P236">
        <v>-0.78801075360672213</v>
      </c>
    </row>
    <row r="237" spans="14:16" x14ac:dyDescent="0.55000000000000004">
      <c r="N237">
        <v>233</v>
      </c>
      <c r="O237">
        <v>-0.60181502315204827</v>
      </c>
      <c r="P237">
        <v>-0.79863551004729283</v>
      </c>
    </row>
    <row r="238" spans="14:16" x14ac:dyDescent="0.55000000000000004">
      <c r="N238">
        <v>234</v>
      </c>
      <c r="O238">
        <v>-0.58778525229247325</v>
      </c>
      <c r="P238">
        <v>-0.80901699437494734</v>
      </c>
    </row>
    <row r="239" spans="14:16" x14ac:dyDescent="0.55000000000000004">
      <c r="N239">
        <v>235</v>
      </c>
      <c r="O239">
        <v>-0.57357643635104638</v>
      </c>
      <c r="P239">
        <v>-0.81915204428899158</v>
      </c>
    </row>
    <row r="240" spans="14:16" x14ac:dyDescent="0.55000000000000004">
      <c r="N240">
        <v>236</v>
      </c>
      <c r="O240">
        <v>-0.55919290347074724</v>
      </c>
      <c r="P240">
        <v>-0.8290375725550414</v>
      </c>
    </row>
    <row r="241" spans="14:16" x14ac:dyDescent="0.55000000000000004">
      <c r="N241">
        <v>237</v>
      </c>
      <c r="O241">
        <v>-0.54463903501502697</v>
      </c>
      <c r="P241">
        <v>-0.83867056794542405</v>
      </c>
    </row>
    <row r="242" spans="14:16" x14ac:dyDescent="0.55000000000000004">
      <c r="N242">
        <v>238</v>
      </c>
      <c r="O242">
        <v>-0.52991926423320501</v>
      </c>
      <c r="P242">
        <v>-0.84804809615642596</v>
      </c>
    </row>
    <row r="243" spans="14:16" x14ac:dyDescent="0.55000000000000004">
      <c r="N243">
        <v>239</v>
      </c>
      <c r="O243">
        <v>-0.51503807491005449</v>
      </c>
      <c r="P243">
        <v>-0.85716730070211211</v>
      </c>
    </row>
    <row r="244" spans="14:16" x14ac:dyDescent="0.55000000000000004">
      <c r="N244">
        <v>240</v>
      </c>
      <c r="O244">
        <v>-0.50000000000000044</v>
      </c>
      <c r="P244">
        <v>-0.86602540378443837</v>
      </c>
    </row>
    <row r="245" spans="14:16" x14ac:dyDescent="0.55000000000000004">
      <c r="N245">
        <v>241</v>
      </c>
      <c r="O245">
        <v>-0.48480962024633684</v>
      </c>
      <c r="P245">
        <v>-0.87461970713939596</v>
      </c>
    </row>
    <row r="246" spans="14:16" x14ac:dyDescent="0.55000000000000004">
      <c r="N246">
        <v>242</v>
      </c>
      <c r="O246">
        <v>-0.46947156278589075</v>
      </c>
      <c r="P246">
        <v>-0.88294759285892699</v>
      </c>
    </row>
    <row r="247" spans="14:16" x14ac:dyDescent="0.55000000000000004">
      <c r="N247">
        <v>243</v>
      </c>
      <c r="O247">
        <v>-0.45399049973954692</v>
      </c>
      <c r="P247">
        <v>-0.89100652418836779</v>
      </c>
    </row>
    <row r="248" spans="14:16" x14ac:dyDescent="0.55000000000000004">
      <c r="N248">
        <v>244</v>
      </c>
      <c r="O248">
        <v>-0.43837114678907774</v>
      </c>
      <c r="P248">
        <v>-0.89879404629916682</v>
      </c>
    </row>
    <row r="249" spans="14:16" x14ac:dyDescent="0.55000000000000004">
      <c r="N249">
        <v>245</v>
      </c>
      <c r="O249">
        <v>-0.42261826174069994</v>
      </c>
      <c r="P249">
        <v>-0.90630778703664971</v>
      </c>
    </row>
    <row r="250" spans="14:16" x14ac:dyDescent="0.55000000000000004">
      <c r="N250">
        <v>246</v>
      </c>
      <c r="O250">
        <v>-0.4067366430758001</v>
      </c>
      <c r="P250">
        <v>-0.91354545764260098</v>
      </c>
    </row>
    <row r="251" spans="14:16" x14ac:dyDescent="0.55000000000000004">
      <c r="N251">
        <v>247</v>
      </c>
      <c r="O251">
        <v>-0.39073112848927383</v>
      </c>
      <c r="P251">
        <v>-0.92050485345244026</v>
      </c>
    </row>
    <row r="252" spans="14:16" x14ac:dyDescent="0.55000000000000004">
      <c r="N252">
        <v>248</v>
      </c>
      <c r="O252">
        <v>-0.37460659341591229</v>
      </c>
      <c r="P252">
        <v>-0.92718385456678731</v>
      </c>
    </row>
    <row r="253" spans="14:16" x14ac:dyDescent="0.55000000000000004">
      <c r="N253">
        <v>249</v>
      </c>
      <c r="O253">
        <v>-0.35836794954530071</v>
      </c>
      <c r="P253">
        <v>-0.93358042649720163</v>
      </c>
    </row>
    <row r="254" spans="14:16" x14ac:dyDescent="0.55000000000000004">
      <c r="N254">
        <v>250</v>
      </c>
      <c r="O254">
        <v>-0.34202014332566938</v>
      </c>
      <c r="P254">
        <v>-0.93969262078590821</v>
      </c>
    </row>
    <row r="255" spans="14:16" x14ac:dyDescent="0.55000000000000004">
      <c r="N255">
        <v>251</v>
      </c>
      <c r="O255">
        <v>-0.32556815445715664</v>
      </c>
      <c r="P255">
        <v>-0.94551857559931685</v>
      </c>
    </row>
    <row r="256" spans="14:16" x14ac:dyDescent="0.55000000000000004">
      <c r="N256">
        <v>252</v>
      </c>
      <c r="O256">
        <v>-0.30901699437494756</v>
      </c>
      <c r="P256">
        <v>-0.95105651629515353</v>
      </c>
    </row>
    <row r="257" spans="14:16" x14ac:dyDescent="0.55000000000000004">
      <c r="N257">
        <v>253</v>
      </c>
      <c r="O257">
        <v>-0.2923717047227371</v>
      </c>
      <c r="P257">
        <v>-0.95630475596303532</v>
      </c>
    </row>
    <row r="258" spans="14:16" x14ac:dyDescent="0.55000000000000004">
      <c r="N258">
        <v>254</v>
      </c>
      <c r="O258">
        <v>-0.27563735581699889</v>
      </c>
      <c r="P258">
        <v>-0.96126169593831901</v>
      </c>
    </row>
    <row r="259" spans="14:16" x14ac:dyDescent="0.55000000000000004">
      <c r="N259">
        <v>255</v>
      </c>
      <c r="O259">
        <v>-0.25881904510252063</v>
      </c>
      <c r="P259">
        <v>-0.96592582628906831</v>
      </c>
    </row>
    <row r="260" spans="14:16" x14ac:dyDescent="0.55000000000000004">
      <c r="N260">
        <v>256</v>
      </c>
      <c r="O260">
        <v>-0.24192189559966779</v>
      </c>
      <c r="P260">
        <v>-0.97029572627599647</v>
      </c>
    </row>
    <row r="261" spans="14:16" x14ac:dyDescent="0.55000000000000004">
      <c r="N261">
        <v>257</v>
      </c>
      <c r="O261">
        <v>-0.22495105434386525</v>
      </c>
      <c r="P261">
        <v>-0.97437006478523513</v>
      </c>
    </row>
    <row r="262" spans="14:16" x14ac:dyDescent="0.55000000000000004">
      <c r="N262">
        <v>258</v>
      </c>
      <c r="O262">
        <v>-0.20791169081775979</v>
      </c>
      <c r="P262">
        <v>-0.97814760073380558</v>
      </c>
    </row>
    <row r="263" spans="14:16" x14ac:dyDescent="0.55000000000000004">
      <c r="N263">
        <v>259</v>
      </c>
      <c r="O263">
        <v>-0.19080899537654547</v>
      </c>
      <c r="P263">
        <v>-0.98162718344766386</v>
      </c>
    </row>
    <row r="264" spans="14:16" x14ac:dyDescent="0.55000000000000004">
      <c r="N264">
        <v>260</v>
      </c>
      <c r="O264">
        <v>-0.17364817766693033</v>
      </c>
      <c r="P264">
        <v>-0.98480775301220802</v>
      </c>
    </row>
    <row r="265" spans="14:16" x14ac:dyDescent="0.55000000000000004">
      <c r="N265">
        <v>261</v>
      </c>
      <c r="O265">
        <v>-0.15643446504023104</v>
      </c>
      <c r="P265">
        <v>-0.98768834059513766</v>
      </c>
    </row>
    <row r="266" spans="14:16" x14ac:dyDescent="0.55000000000000004">
      <c r="N266">
        <v>262</v>
      </c>
      <c r="O266">
        <v>-0.13917310096006494</v>
      </c>
      <c r="P266">
        <v>-0.99026806874157036</v>
      </c>
    </row>
    <row r="267" spans="14:16" x14ac:dyDescent="0.55000000000000004">
      <c r="N267">
        <v>263</v>
      </c>
      <c r="O267">
        <v>-0.12186934340514717</v>
      </c>
      <c r="P267">
        <v>-0.99254615164132209</v>
      </c>
    </row>
    <row r="268" spans="14:16" x14ac:dyDescent="0.55000000000000004">
      <c r="N268">
        <v>264</v>
      </c>
      <c r="O268">
        <v>-0.10452846326765336</v>
      </c>
      <c r="P268">
        <v>-0.9945218953682734</v>
      </c>
    </row>
    <row r="269" spans="14:16" x14ac:dyDescent="0.55000000000000004">
      <c r="N269">
        <v>265</v>
      </c>
      <c r="O269">
        <v>-8.7155742747658249E-2</v>
      </c>
      <c r="P269">
        <v>-0.99619469809174555</v>
      </c>
    </row>
    <row r="270" spans="14:16" x14ac:dyDescent="0.55000000000000004">
      <c r="N270">
        <v>266</v>
      </c>
      <c r="O270">
        <v>-6.975647374412558E-2</v>
      </c>
      <c r="P270">
        <v>-0.9975640502598242</v>
      </c>
    </row>
    <row r="271" spans="14:16" x14ac:dyDescent="0.55000000000000004">
      <c r="N271">
        <v>267</v>
      </c>
      <c r="O271">
        <v>-5.2335956242944306E-2</v>
      </c>
      <c r="P271">
        <v>-0.99862953475457383</v>
      </c>
    </row>
    <row r="272" spans="14:16" x14ac:dyDescent="0.55000000000000004">
      <c r="N272">
        <v>268</v>
      </c>
      <c r="O272">
        <v>-3.4899496702501649E-2</v>
      </c>
      <c r="P272">
        <v>-0.99939082701909565</v>
      </c>
    </row>
    <row r="273" spans="14:16" x14ac:dyDescent="0.55000000000000004">
      <c r="N273">
        <v>269</v>
      </c>
      <c r="O273">
        <v>-1.7452406437283498E-2</v>
      </c>
      <c r="P273">
        <v>-0.99984769515639127</v>
      </c>
    </row>
    <row r="274" spans="14:16" x14ac:dyDescent="0.55000000000000004">
      <c r="N274">
        <v>270</v>
      </c>
      <c r="O274">
        <v>-1.83772268236293E-16</v>
      </c>
      <c r="P274">
        <v>-1</v>
      </c>
    </row>
    <row r="275" spans="14:16" x14ac:dyDescent="0.55000000000000004">
      <c r="N275">
        <v>271</v>
      </c>
      <c r="O275">
        <v>1.745240643728313E-2</v>
      </c>
      <c r="P275">
        <v>-0.99984769515639127</v>
      </c>
    </row>
    <row r="276" spans="14:16" x14ac:dyDescent="0.55000000000000004">
      <c r="N276">
        <v>272</v>
      </c>
      <c r="O276">
        <v>3.4899496702501281E-2</v>
      </c>
      <c r="P276">
        <v>-0.99939082701909576</v>
      </c>
    </row>
    <row r="277" spans="14:16" x14ac:dyDescent="0.55000000000000004">
      <c r="N277">
        <v>273</v>
      </c>
      <c r="O277">
        <v>5.2335956242943946E-2</v>
      </c>
      <c r="P277">
        <v>-0.99862953475457383</v>
      </c>
    </row>
    <row r="278" spans="14:16" x14ac:dyDescent="0.55000000000000004">
      <c r="N278">
        <v>274</v>
      </c>
      <c r="O278">
        <v>6.9756473744125219E-2</v>
      </c>
      <c r="P278">
        <v>-0.99756405025982431</v>
      </c>
    </row>
    <row r="279" spans="14:16" x14ac:dyDescent="0.55000000000000004">
      <c r="N279">
        <v>275</v>
      </c>
      <c r="O279">
        <v>8.7155742747657888E-2</v>
      </c>
      <c r="P279">
        <v>-0.99619469809174555</v>
      </c>
    </row>
    <row r="280" spans="14:16" x14ac:dyDescent="0.55000000000000004">
      <c r="N280">
        <v>276</v>
      </c>
      <c r="O280">
        <v>0.10452846326765299</v>
      </c>
      <c r="P280">
        <v>-0.9945218953682734</v>
      </c>
    </row>
    <row r="281" spans="14:16" x14ac:dyDescent="0.55000000000000004">
      <c r="N281">
        <v>277</v>
      </c>
      <c r="O281">
        <v>0.12186934340514768</v>
      </c>
      <c r="P281">
        <v>-0.99254615164132198</v>
      </c>
    </row>
    <row r="282" spans="14:16" x14ac:dyDescent="0.55000000000000004">
      <c r="N282">
        <v>278</v>
      </c>
      <c r="O282">
        <v>0.13917310096006547</v>
      </c>
      <c r="P282">
        <v>-0.99026806874157036</v>
      </c>
    </row>
    <row r="283" spans="14:16" x14ac:dyDescent="0.55000000000000004">
      <c r="N283">
        <v>279</v>
      </c>
      <c r="O283">
        <v>0.15643446504023067</v>
      </c>
      <c r="P283">
        <v>-0.98768834059513777</v>
      </c>
    </row>
    <row r="284" spans="14:16" x14ac:dyDescent="0.55000000000000004">
      <c r="N284">
        <v>280</v>
      </c>
      <c r="O284">
        <v>0.17364817766692997</v>
      </c>
      <c r="P284">
        <v>-0.98480775301220813</v>
      </c>
    </row>
    <row r="285" spans="14:16" x14ac:dyDescent="0.55000000000000004">
      <c r="N285">
        <v>281</v>
      </c>
      <c r="O285">
        <v>0.19080899537654425</v>
      </c>
      <c r="P285">
        <v>-0.98162718344766409</v>
      </c>
    </row>
    <row r="286" spans="14:16" x14ac:dyDescent="0.55000000000000004">
      <c r="N286">
        <v>282</v>
      </c>
      <c r="O286">
        <v>0.20791169081775857</v>
      </c>
      <c r="P286">
        <v>-0.9781476007338058</v>
      </c>
    </row>
    <row r="287" spans="14:16" x14ac:dyDescent="0.55000000000000004">
      <c r="N287">
        <v>283</v>
      </c>
      <c r="O287">
        <v>0.22495105434386492</v>
      </c>
      <c r="P287">
        <v>-0.97437006478523525</v>
      </c>
    </row>
    <row r="288" spans="14:16" x14ac:dyDescent="0.55000000000000004">
      <c r="N288">
        <v>284</v>
      </c>
      <c r="O288">
        <v>0.24192189559966745</v>
      </c>
      <c r="P288">
        <v>-0.97029572627599658</v>
      </c>
    </row>
    <row r="289" spans="14:16" x14ac:dyDescent="0.55000000000000004">
      <c r="N289">
        <v>285</v>
      </c>
      <c r="O289">
        <v>0.25881904510252113</v>
      </c>
      <c r="P289">
        <v>-0.9659258262890682</v>
      </c>
    </row>
    <row r="290" spans="14:16" x14ac:dyDescent="0.55000000000000004">
      <c r="N290">
        <v>286</v>
      </c>
      <c r="O290">
        <v>0.27563735581699939</v>
      </c>
      <c r="P290">
        <v>-0.96126169593831878</v>
      </c>
    </row>
    <row r="291" spans="14:16" x14ac:dyDescent="0.55000000000000004">
      <c r="N291">
        <v>287</v>
      </c>
      <c r="O291">
        <v>0.29237170472273671</v>
      </c>
      <c r="P291">
        <v>-0.95630475596303544</v>
      </c>
    </row>
    <row r="292" spans="14:16" x14ac:dyDescent="0.55000000000000004">
      <c r="N292">
        <v>288</v>
      </c>
      <c r="O292">
        <v>0.30901699437494723</v>
      </c>
      <c r="P292">
        <v>-0.95105651629515364</v>
      </c>
    </row>
    <row r="293" spans="14:16" x14ac:dyDescent="0.55000000000000004">
      <c r="N293">
        <v>289</v>
      </c>
      <c r="O293">
        <v>0.32556815445715631</v>
      </c>
      <c r="P293">
        <v>-0.94551857559931696</v>
      </c>
    </row>
    <row r="294" spans="14:16" x14ac:dyDescent="0.55000000000000004">
      <c r="N294">
        <v>290</v>
      </c>
      <c r="O294">
        <v>0.34202014332566816</v>
      </c>
      <c r="P294">
        <v>-0.93969262078590854</v>
      </c>
    </row>
    <row r="295" spans="14:16" x14ac:dyDescent="0.55000000000000004">
      <c r="N295">
        <v>291</v>
      </c>
      <c r="O295">
        <v>0.35836794954529955</v>
      </c>
      <c r="P295">
        <v>-0.93358042649720208</v>
      </c>
    </row>
    <row r="296" spans="14:16" x14ac:dyDescent="0.55000000000000004">
      <c r="N296">
        <v>292</v>
      </c>
      <c r="O296">
        <v>0.37460659341591196</v>
      </c>
      <c r="P296">
        <v>-0.92718385456678742</v>
      </c>
    </row>
    <row r="297" spans="14:16" x14ac:dyDescent="0.55000000000000004">
      <c r="N297">
        <v>293</v>
      </c>
      <c r="O297">
        <v>0.39073112848927349</v>
      </c>
      <c r="P297">
        <v>-0.92050485345244049</v>
      </c>
    </row>
    <row r="298" spans="14:16" x14ac:dyDescent="0.55000000000000004">
      <c r="N298">
        <v>294</v>
      </c>
      <c r="O298">
        <v>0.40673664307580054</v>
      </c>
      <c r="P298">
        <v>-0.91354545764260076</v>
      </c>
    </row>
    <row r="299" spans="14:16" x14ac:dyDescent="0.55000000000000004">
      <c r="N299">
        <v>295</v>
      </c>
      <c r="O299">
        <v>0.42261826174069961</v>
      </c>
      <c r="P299">
        <v>-0.90630778703664994</v>
      </c>
    </row>
    <row r="300" spans="14:16" x14ac:dyDescent="0.55000000000000004">
      <c r="N300">
        <v>296</v>
      </c>
      <c r="O300">
        <v>0.4383711467890774</v>
      </c>
      <c r="P300">
        <v>-0.89879404629916704</v>
      </c>
    </row>
    <row r="301" spans="14:16" x14ac:dyDescent="0.55000000000000004">
      <c r="N301">
        <v>297</v>
      </c>
      <c r="O301">
        <v>0.45399049973954664</v>
      </c>
      <c r="P301">
        <v>-0.8910065241883679</v>
      </c>
    </row>
    <row r="302" spans="14:16" x14ac:dyDescent="0.55000000000000004">
      <c r="N302">
        <v>298</v>
      </c>
      <c r="O302">
        <v>0.46947156278589042</v>
      </c>
      <c r="P302">
        <v>-0.8829475928589271</v>
      </c>
    </row>
    <row r="303" spans="14:16" x14ac:dyDescent="0.55000000000000004">
      <c r="N303">
        <v>299</v>
      </c>
      <c r="O303">
        <v>0.4848096202463365</v>
      </c>
      <c r="P303">
        <v>-0.87461970713939607</v>
      </c>
    </row>
    <row r="304" spans="14:16" x14ac:dyDescent="0.55000000000000004">
      <c r="N304">
        <v>300</v>
      </c>
      <c r="O304">
        <v>0.50000000000000011</v>
      </c>
      <c r="P304">
        <v>-0.8660254037844386</v>
      </c>
    </row>
    <row r="305" spans="14:16" x14ac:dyDescent="0.55000000000000004">
      <c r="N305">
        <v>301</v>
      </c>
      <c r="O305">
        <v>0.51503807491005416</v>
      </c>
      <c r="P305">
        <v>-0.85716730070211233</v>
      </c>
    </row>
    <row r="306" spans="14:16" x14ac:dyDescent="0.55000000000000004">
      <c r="N306">
        <v>302</v>
      </c>
      <c r="O306">
        <v>0.52991926423320468</v>
      </c>
      <c r="P306">
        <v>-0.84804809615642618</v>
      </c>
    </row>
    <row r="307" spans="14:16" x14ac:dyDescent="0.55000000000000004">
      <c r="N307">
        <v>303</v>
      </c>
      <c r="O307">
        <v>0.54463903501502664</v>
      </c>
      <c r="P307">
        <v>-0.83867056794542427</v>
      </c>
    </row>
    <row r="308" spans="14:16" x14ac:dyDescent="0.55000000000000004">
      <c r="N308">
        <v>304</v>
      </c>
      <c r="O308">
        <v>0.55919290347074624</v>
      </c>
      <c r="P308">
        <v>-0.82903757255504207</v>
      </c>
    </row>
    <row r="309" spans="14:16" x14ac:dyDescent="0.55000000000000004">
      <c r="N309">
        <v>305</v>
      </c>
      <c r="O309">
        <v>0.57357643635104605</v>
      </c>
      <c r="P309">
        <v>-0.8191520442889918</v>
      </c>
    </row>
    <row r="310" spans="14:16" x14ac:dyDescent="0.55000000000000004">
      <c r="N310">
        <v>306</v>
      </c>
      <c r="O310">
        <v>0.58778525229247292</v>
      </c>
      <c r="P310">
        <v>-0.80901699437494756</v>
      </c>
    </row>
    <row r="311" spans="14:16" x14ac:dyDescent="0.55000000000000004">
      <c r="N311">
        <v>307</v>
      </c>
      <c r="O311">
        <v>0.60181502315204793</v>
      </c>
      <c r="P311">
        <v>-0.79863551004729305</v>
      </c>
    </row>
    <row r="312" spans="14:16" x14ac:dyDescent="0.55000000000000004">
      <c r="N312">
        <v>308</v>
      </c>
      <c r="O312">
        <v>0.61566147532565851</v>
      </c>
      <c r="P312">
        <v>-0.78801075360672179</v>
      </c>
    </row>
    <row r="313" spans="14:16" x14ac:dyDescent="0.55000000000000004">
      <c r="N313">
        <v>309</v>
      </c>
      <c r="O313">
        <v>0.6293203910498375</v>
      </c>
      <c r="P313">
        <v>-0.77714596145697079</v>
      </c>
    </row>
    <row r="314" spans="14:16" x14ac:dyDescent="0.55000000000000004">
      <c r="N314">
        <v>310</v>
      </c>
      <c r="O314">
        <v>0.64278760968653925</v>
      </c>
      <c r="P314">
        <v>-0.76604444311897812</v>
      </c>
    </row>
    <row r="315" spans="14:16" x14ac:dyDescent="0.55000000000000004">
      <c r="N315">
        <v>311</v>
      </c>
      <c r="O315">
        <v>0.65605902899050705</v>
      </c>
      <c r="P315">
        <v>-0.75470958022277224</v>
      </c>
    </row>
    <row r="316" spans="14:16" x14ac:dyDescent="0.55000000000000004">
      <c r="N316">
        <v>312</v>
      </c>
      <c r="O316">
        <v>0.66913060635885779</v>
      </c>
      <c r="P316">
        <v>-0.74314482547739458</v>
      </c>
    </row>
    <row r="317" spans="14:16" x14ac:dyDescent="0.55000000000000004">
      <c r="N317">
        <v>313</v>
      </c>
      <c r="O317">
        <v>0.68199836006249803</v>
      </c>
      <c r="P317">
        <v>-0.73135370161917101</v>
      </c>
    </row>
    <row r="318" spans="14:16" x14ac:dyDescent="0.55000000000000004">
      <c r="N318">
        <v>314</v>
      </c>
      <c r="O318">
        <v>0.69465837045899659</v>
      </c>
      <c r="P318">
        <v>-0.71933980033865175</v>
      </c>
    </row>
    <row r="319" spans="14:16" x14ac:dyDescent="0.55000000000000004">
      <c r="N319">
        <v>315</v>
      </c>
      <c r="O319">
        <v>0.70710678118654735</v>
      </c>
      <c r="P319">
        <v>-0.70710678118654768</v>
      </c>
    </row>
    <row r="320" spans="14:16" x14ac:dyDescent="0.55000000000000004">
      <c r="N320">
        <v>316</v>
      </c>
      <c r="O320">
        <v>0.71933980033865086</v>
      </c>
      <c r="P320">
        <v>-0.69465837045899759</v>
      </c>
    </row>
    <row r="321" spans="14:16" x14ac:dyDescent="0.55000000000000004">
      <c r="N321">
        <v>317</v>
      </c>
      <c r="O321">
        <v>0.73135370161917068</v>
      </c>
      <c r="P321">
        <v>-0.68199836006249825</v>
      </c>
    </row>
    <row r="322" spans="14:16" x14ac:dyDescent="0.55000000000000004">
      <c r="N322">
        <v>318</v>
      </c>
      <c r="O322">
        <v>0.74314482547739424</v>
      </c>
      <c r="P322">
        <v>-0.66913060635885813</v>
      </c>
    </row>
    <row r="323" spans="14:16" x14ac:dyDescent="0.55000000000000004">
      <c r="N323">
        <v>319</v>
      </c>
      <c r="O323">
        <v>0.7547095802227719</v>
      </c>
      <c r="P323">
        <v>-0.65605902899050739</v>
      </c>
    </row>
    <row r="324" spans="14:16" x14ac:dyDescent="0.55000000000000004">
      <c r="N324">
        <v>320</v>
      </c>
      <c r="O324">
        <v>0.76604444311897779</v>
      </c>
      <c r="P324">
        <v>-0.64278760968653958</v>
      </c>
    </row>
    <row r="325" spans="14:16" x14ac:dyDescent="0.55000000000000004">
      <c r="N325">
        <v>321</v>
      </c>
      <c r="O325">
        <v>0.77714596145697057</v>
      </c>
      <c r="P325">
        <v>-0.62932039104983784</v>
      </c>
    </row>
    <row r="326" spans="14:16" x14ac:dyDescent="0.55000000000000004">
      <c r="N326">
        <v>322</v>
      </c>
      <c r="O326">
        <v>0.78801075360672157</v>
      </c>
      <c r="P326">
        <v>-0.61566147532565885</v>
      </c>
    </row>
    <row r="327" spans="14:16" x14ac:dyDescent="0.55000000000000004">
      <c r="N327">
        <v>323</v>
      </c>
      <c r="O327">
        <v>0.79863551004729283</v>
      </c>
      <c r="P327">
        <v>-0.60181502315204827</v>
      </c>
    </row>
    <row r="328" spans="14:16" x14ac:dyDescent="0.55000000000000004">
      <c r="N328">
        <v>324</v>
      </c>
      <c r="O328">
        <v>0.80901699437494734</v>
      </c>
      <c r="P328">
        <v>-0.58778525229247336</v>
      </c>
    </row>
    <row r="329" spans="14:16" x14ac:dyDescent="0.55000000000000004">
      <c r="N329">
        <v>325</v>
      </c>
      <c r="O329">
        <v>0.81915204428899158</v>
      </c>
      <c r="P329">
        <v>-0.57357643635104649</v>
      </c>
    </row>
    <row r="330" spans="14:16" x14ac:dyDescent="0.55000000000000004">
      <c r="N330">
        <v>326</v>
      </c>
      <c r="O330">
        <v>0.8290375725550414</v>
      </c>
      <c r="P330">
        <v>-0.55919290347074735</v>
      </c>
    </row>
    <row r="331" spans="14:16" x14ac:dyDescent="0.55000000000000004">
      <c r="N331">
        <v>327</v>
      </c>
      <c r="O331">
        <v>0.83867056794542405</v>
      </c>
      <c r="P331">
        <v>-0.54463903501502697</v>
      </c>
    </row>
    <row r="332" spans="14:16" x14ac:dyDescent="0.55000000000000004">
      <c r="N332">
        <v>328</v>
      </c>
      <c r="O332">
        <v>0.8480480961564254</v>
      </c>
      <c r="P332">
        <v>-0.52991926423320579</v>
      </c>
    </row>
    <row r="333" spans="14:16" x14ac:dyDescent="0.55000000000000004">
      <c r="N333">
        <v>329</v>
      </c>
      <c r="O333">
        <v>0.85716730070211211</v>
      </c>
      <c r="P333">
        <v>-0.51503807491005449</v>
      </c>
    </row>
    <row r="334" spans="14:16" x14ac:dyDescent="0.55000000000000004">
      <c r="N334">
        <v>330</v>
      </c>
      <c r="O334">
        <v>0.86602540378443837</v>
      </c>
      <c r="P334">
        <v>-0.50000000000000044</v>
      </c>
    </row>
    <row r="335" spans="14:16" x14ac:dyDescent="0.55000000000000004">
      <c r="N335">
        <v>331</v>
      </c>
      <c r="O335">
        <v>0.87461970713939585</v>
      </c>
      <c r="P335">
        <v>-0.48480962024633689</v>
      </c>
    </row>
    <row r="336" spans="14:16" x14ac:dyDescent="0.55000000000000004">
      <c r="N336">
        <v>332</v>
      </c>
      <c r="O336">
        <v>0.88294759285892688</v>
      </c>
      <c r="P336">
        <v>-0.46947156278589081</v>
      </c>
    </row>
    <row r="337" spans="14:16" x14ac:dyDescent="0.55000000000000004">
      <c r="N337">
        <v>333</v>
      </c>
      <c r="O337">
        <v>0.89100652418836779</v>
      </c>
      <c r="P337">
        <v>-0.45399049973954697</v>
      </c>
    </row>
    <row r="338" spans="14:16" x14ac:dyDescent="0.55000000000000004">
      <c r="N338">
        <v>334</v>
      </c>
      <c r="O338">
        <v>0.89879404629916715</v>
      </c>
      <c r="P338">
        <v>-0.43837114678907702</v>
      </c>
    </row>
    <row r="339" spans="14:16" x14ac:dyDescent="0.55000000000000004">
      <c r="N339">
        <v>335</v>
      </c>
      <c r="O339">
        <v>0.90630778703664971</v>
      </c>
      <c r="P339">
        <v>-0.4226182617407</v>
      </c>
    </row>
    <row r="340" spans="14:16" x14ac:dyDescent="0.55000000000000004">
      <c r="N340">
        <v>336</v>
      </c>
      <c r="O340">
        <v>0.91354545764260098</v>
      </c>
      <c r="P340">
        <v>-0.40673664307580015</v>
      </c>
    </row>
    <row r="341" spans="14:16" x14ac:dyDescent="0.55000000000000004">
      <c r="N341">
        <v>337</v>
      </c>
      <c r="O341">
        <v>0.92050485345243993</v>
      </c>
      <c r="P341">
        <v>-0.39073112848927471</v>
      </c>
    </row>
    <row r="342" spans="14:16" x14ac:dyDescent="0.55000000000000004">
      <c r="N342">
        <v>338</v>
      </c>
      <c r="O342">
        <v>0.92718385456678731</v>
      </c>
      <c r="P342">
        <v>-0.37460659341591235</v>
      </c>
    </row>
    <row r="343" spans="14:16" x14ac:dyDescent="0.55000000000000004">
      <c r="N343">
        <v>339</v>
      </c>
      <c r="O343">
        <v>0.93358042649720152</v>
      </c>
      <c r="P343">
        <v>-0.35836794954530077</v>
      </c>
    </row>
    <row r="344" spans="14:16" x14ac:dyDescent="0.55000000000000004">
      <c r="N344">
        <v>340</v>
      </c>
      <c r="O344">
        <v>0.93969262078590843</v>
      </c>
      <c r="P344">
        <v>-0.3420201433256686</v>
      </c>
    </row>
    <row r="345" spans="14:16" x14ac:dyDescent="0.55000000000000004">
      <c r="N345">
        <v>341</v>
      </c>
      <c r="O345">
        <v>0.94551857559931651</v>
      </c>
      <c r="P345">
        <v>-0.32556815445715753</v>
      </c>
    </row>
    <row r="346" spans="14:16" x14ac:dyDescent="0.55000000000000004">
      <c r="N346">
        <v>342</v>
      </c>
      <c r="O346">
        <v>0.95105651629515353</v>
      </c>
      <c r="P346">
        <v>-0.30901699437494762</v>
      </c>
    </row>
    <row r="347" spans="14:16" x14ac:dyDescent="0.55000000000000004">
      <c r="N347">
        <v>343</v>
      </c>
      <c r="O347">
        <v>0.95630475596303566</v>
      </c>
      <c r="P347">
        <v>-0.29237170472273627</v>
      </c>
    </row>
    <row r="348" spans="14:16" x14ac:dyDescent="0.55000000000000004">
      <c r="N348">
        <v>344</v>
      </c>
      <c r="O348">
        <v>0.96126169593831867</v>
      </c>
      <c r="P348">
        <v>-0.27563735581699977</v>
      </c>
    </row>
    <row r="349" spans="14:16" x14ac:dyDescent="0.55000000000000004">
      <c r="N349">
        <v>345</v>
      </c>
      <c r="O349">
        <v>0.96592582628906831</v>
      </c>
      <c r="P349">
        <v>-0.25881904510252068</v>
      </c>
    </row>
    <row r="350" spans="14:16" x14ac:dyDescent="0.55000000000000004">
      <c r="N350">
        <v>346</v>
      </c>
      <c r="O350">
        <v>0.97029572627599647</v>
      </c>
      <c r="P350">
        <v>-0.24192189559966787</v>
      </c>
    </row>
    <row r="351" spans="14:16" x14ac:dyDescent="0.55000000000000004">
      <c r="N351">
        <v>347</v>
      </c>
      <c r="O351">
        <v>0.97437006478523513</v>
      </c>
      <c r="P351">
        <v>-0.22495105434386534</v>
      </c>
    </row>
    <row r="352" spans="14:16" x14ac:dyDescent="0.55000000000000004">
      <c r="N352">
        <v>348</v>
      </c>
      <c r="O352">
        <v>0.97814760073380558</v>
      </c>
      <c r="P352">
        <v>-0.20791169081775987</v>
      </c>
    </row>
    <row r="353" spans="14:16" x14ac:dyDescent="0.55000000000000004">
      <c r="N353">
        <v>349</v>
      </c>
      <c r="O353">
        <v>0.98162718344766398</v>
      </c>
      <c r="P353">
        <v>-0.19080899537654467</v>
      </c>
    </row>
    <row r="354" spans="14:16" x14ac:dyDescent="0.55000000000000004">
      <c r="N354">
        <v>350</v>
      </c>
      <c r="O354">
        <v>0.98480775301220791</v>
      </c>
      <c r="P354">
        <v>-0.17364817766693127</v>
      </c>
    </row>
    <row r="355" spans="14:16" x14ac:dyDescent="0.55000000000000004">
      <c r="N355">
        <v>351</v>
      </c>
      <c r="O355">
        <v>0.98768834059513766</v>
      </c>
      <c r="P355">
        <v>-0.15643446504023112</v>
      </c>
    </row>
    <row r="356" spans="14:16" x14ac:dyDescent="0.55000000000000004">
      <c r="N356">
        <v>352</v>
      </c>
      <c r="O356">
        <v>0.99026806874157025</v>
      </c>
      <c r="P356">
        <v>-0.13917310096006588</v>
      </c>
    </row>
    <row r="357" spans="14:16" x14ac:dyDescent="0.55000000000000004">
      <c r="N357">
        <v>353</v>
      </c>
      <c r="O357">
        <v>0.99254615164132198</v>
      </c>
      <c r="P357">
        <v>-0.12186934340514811</v>
      </c>
    </row>
    <row r="358" spans="14:16" x14ac:dyDescent="0.55000000000000004">
      <c r="N358">
        <v>354</v>
      </c>
      <c r="O358">
        <v>0.99452189536827329</v>
      </c>
      <c r="P358">
        <v>-0.10452846326765342</v>
      </c>
    </row>
    <row r="359" spans="14:16" x14ac:dyDescent="0.55000000000000004">
      <c r="N359">
        <v>355</v>
      </c>
      <c r="O359">
        <v>0.99619469809174555</v>
      </c>
      <c r="P359">
        <v>-8.7155742747658319E-2</v>
      </c>
    </row>
    <row r="360" spans="14:16" x14ac:dyDescent="0.55000000000000004">
      <c r="N360">
        <v>356</v>
      </c>
      <c r="O360">
        <v>0.99756405025982431</v>
      </c>
      <c r="P360">
        <v>-6.9756473744124761E-2</v>
      </c>
    </row>
    <row r="361" spans="14:16" x14ac:dyDescent="0.55000000000000004">
      <c r="N361">
        <v>357</v>
      </c>
      <c r="O361">
        <v>0.99862953475457383</v>
      </c>
      <c r="P361">
        <v>-5.2335956242944369E-2</v>
      </c>
    </row>
    <row r="362" spans="14:16" x14ac:dyDescent="0.55000000000000004">
      <c r="N362">
        <v>358</v>
      </c>
      <c r="O362">
        <v>0.99939082701909576</v>
      </c>
      <c r="P362">
        <v>-3.4899496702500823E-2</v>
      </c>
    </row>
    <row r="363" spans="14:16" x14ac:dyDescent="0.55000000000000004">
      <c r="N363">
        <v>359</v>
      </c>
      <c r="O363">
        <v>0.99984769515639127</v>
      </c>
      <c r="P363">
        <v>-1.7452406437284448E-2</v>
      </c>
    </row>
    <row r="364" spans="14:16" x14ac:dyDescent="0.55000000000000004">
      <c r="N364">
        <v>360</v>
      </c>
      <c r="O364">
        <v>1</v>
      </c>
      <c r="P364"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I3:L57"/>
  <sheetViews>
    <sheetView workbookViewId="0"/>
  </sheetViews>
  <sheetFormatPr defaultRowHeight="14.4" x14ac:dyDescent="0.55000000000000004"/>
  <sheetData>
    <row r="3" spans="9:12" x14ac:dyDescent="0.55000000000000004">
      <c r="I3" t="s">
        <v>15</v>
      </c>
      <c r="K3" t="s">
        <v>31</v>
      </c>
    </row>
    <row r="4" spans="9:12" x14ac:dyDescent="0.55000000000000004">
      <c r="I4">
        <v>55</v>
      </c>
      <c r="J4">
        <v>964</v>
      </c>
      <c r="K4">
        <v>67</v>
      </c>
      <c r="L4">
        <v>475</v>
      </c>
    </row>
    <row r="5" spans="9:12" x14ac:dyDescent="0.55000000000000004">
      <c r="I5">
        <v>20</v>
      </c>
      <c r="J5">
        <v>825</v>
      </c>
      <c r="K5">
        <v>10</v>
      </c>
      <c r="L5">
        <v>163</v>
      </c>
    </row>
    <row r="6" spans="9:12" x14ac:dyDescent="0.55000000000000004">
      <c r="I6">
        <v>77</v>
      </c>
      <c r="J6">
        <v>840</v>
      </c>
      <c r="K6">
        <v>87</v>
      </c>
      <c r="L6">
        <v>224</v>
      </c>
    </row>
    <row r="7" spans="9:12" x14ac:dyDescent="0.55000000000000004">
      <c r="I7">
        <v>182</v>
      </c>
      <c r="J7">
        <v>596</v>
      </c>
      <c r="K7">
        <v>46</v>
      </c>
      <c r="L7">
        <v>196</v>
      </c>
    </row>
    <row r="8" spans="9:12" x14ac:dyDescent="0.55000000000000004">
      <c r="I8">
        <v>190</v>
      </c>
      <c r="J8">
        <v>384</v>
      </c>
      <c r="K8">
        <v>100</v>
      </c>
      <c r="L8">
        <v>377</v>
      </c>
    </row>
    <row r="9" spans="9:12" x14ac:dyDescent="0.55000000000000004">
      <c r="I9">
        <v>140</v>
      </c>
      <c r="J9">
        <v>503</v>
      </c>
      <c r="K9">
        <v>92</v>
      </c>
      <c r="L9">
        <v>47</v>
      </c>
    </row>
    <row r="10" spans="9:12" x14ac:dyDescent="0.55000000000000004">
      <c r="I10">
        <v>156</v>
      </c>
      <c r="J10">
        <v>325</v>
      </c>
      <c r="K10">
        <v>145</v>
      </c>
      <c r="L10">
        <v>154</v>
      </c>
    </row>
    <row r="11" spans="9:12" x14ac:dyDescent="0.55000000000000004">
      <c r="I11">
        <v>178</v>
      </c>
      <c r="J11">
        <v>776</v>
      </c>
      <c r="K11">
        <v>68</v>
      </c>
      <c r="L11">
        <v>77</v>
      </c>
    </row>
    <row r="12" spans="9:12" x14ac:dyDescent="0.55000000000000004">
      <c r="I12">
        <v>45</v>
      </c>
      <c r="J12">
        <v>745</v>
      </c>
      <c r="K12">
        <v>122</v>
      </c>
      <c r="L12">
        <v>361</v>
      </c>
    </row>
    <row r="13" spans="9:12" x14ac:dyDescent="0.55000000000000004">
      <c r="I13">
        <v>156</v>
      </c>
      <c r="J13">
        <v>895</v>
      </c>
      <c r="K13">
        <v>35</v>
      </c>
      <c r="L13">
        <v>387</v>
      </c>
    </row>
    <row r="14" spans="9:12" x14ac:dyDescent="0.55000000000000004">
      <c r="I14">
        <v>181</v>
      </c>
      <c r="J14">
        <v>220</v>
      </c>
      <c r="K14">
        <v>65</v>
      </c>
      <c r="L14">
        <v>295</v>
      </c>
    </row>
    <row r="15" spans="9:12" x14ac:dyDescent="0.55000000000000004">
      <c r="I15">
        <v>115</v>
      </c>
      <c r="J15">
        <v>550</v>
      </c>
      <c r="K15">
        <v>35</v>
      </c>
      <c r="L15">
        <v>85</v>
      </c>
    </row>
    <row r="16" spans="9:12" x14ac:dyDescent="0.55000000000000004">
      <c r="I16">
        <v>123</v>
      </c>
      <c r="J16">
        <v>936</v>
      </c>
      <c r="K16">
        <v>7</v>
      </c>
      <c r="L16">
        <v>406</v>
      </c>
    </row>
    <row r="17" spans="9:12" x14ac:dyDescent="0.55000000000000004">
      <c r="I17">
        <v>152</v>
      </c>
      <c r="J17">
        <v>615</v>
      </c>
      <c r="K17">
        <v>19</v>
      </c>
      <c r="L17">
        <v>275</v>
      </c>
    </row>
    <row r="18" spans="9:12" x14ac:dyDescent="0.55000000000000004">
      <c r="I18">
        <v>129</v>
      </c>
      <c r="J18">
        <v>795</v>
      </c>
      <c r="K18">
        <v>20</v>
      </c>
      <c r="L18">
        <v>495</v>
      </c>
    </row>
    <row r="19" spans="9:12" x14ac:dyDescent="0.55000000000000004">
      <c r="I19">
        <v>90</v>
      </c>
      <c r="J19">
        <v>675</v>
      </c>
      <c r="K19">
        <v>135</v>
      </c>
      <c r="L19">
        <v>263</v>
      </c>
    </row>
    <row r="21" spans="9:12" x14ac:dyDescent="0.55000000000000004">
      <c r="I21">
        <v>75</v>
      </c>
      <c r="J21">
        <v>250</v>
      </c>
    </row>
    <row r="22" spans="9:12" x14ac:dyDescent="0.55000000000000004">
      <c r="I22">
        <v>50</v>
      </c>
      <c r="J22">
        <v>125</v>
      </c>
    </row>
    <row r="23" spans="9:12" x14ac:dyDescent="0.55000000000000004">
      <c r="I23">
        <v>25</v>
      </c>
      <c r="J23">
        <v>375</v>
      </c>
    </row>
    <row r="24" spans="9:12" x14ac:dyDescent="0.55000000000000004">
      <c r="I24">
        <v>75</v>
      </c>
      <c r="J24">
        <v>250</v>
      </c>
    </row>
    <row r="25" spans="9:12" x14ac:dyDescent="0.55000000000000004">
      <c r="I25">
        <v>50</v>
      </c>
      <c r="J25">
        <v>875</v>
      </c>
    </row>
    <row r="26" spans="9:12" x14ac:dyDescent="0.55000000000000004">
      <c r="I26">
        <v>25</v>
      </c>
      <c r="J26">
        <v>625</v>
      </c>
    </row>
    <row r="27" spans="9:12" x14ac:dyDescent="0.55000000000000004">
      <c r="I27">
        <v>75</v>
      </c>
      <c r="J27">
        <v>750</v>
      </c>
    </row>
    <row r="28" spans="9:12" x14ac:dyDescent="0.55000000000000004">
      <c r="I28">
        <v>125</v>
      </c>
      <c r="J28">
        <v>500</v>
      </c>
    </row>
    <row r="29" spans="9:12" x14ac:dyDescent="0.55000000000000004">
      <c r="I29">
        <v>150</v>
      </c>
      <c r="J29">
        <v>750</v>
      </c>
    </row>
    <row r="30" spans="9:12" x14ac:dyDescent="0.55000000000000004">
      <c r="I30">
        <v>175</v>
      </c>
      <c r="J30">
        <v>500</v>
      </c>
    </row>
    <row r="31" spans="9:12" x14ac:dyDescent="0.55000000000000004">
      <c r="I31">
        <v>150</v>
      </c>
      <c r="J31">
        <v>250</v>
      </c>
    </row>
    <row r="32" spans="9:12" x14ac:dyDescent="0.55000000000000004">
      <c r="I32">
        <v>125</v>
      </c>
      <c r="J32">
        <v>500</v>
      </c>
    </row>
    <row r="39" spans="9:10" x14ac:dyDescent="0.55000000000000004">
      <c r="I39">
        <v>4</v>
      </c>
      <c r="J39">
        <v>2</v>
      </c>
    </row>
    <row r="40" spans="9:10" x14ac:dyDescent="0.55000000000000004">
      <c r="I40">
        <v>6</v>
      </c>
      <c r="J40">
        <v>1</v>
      </c>
    </row>
    <row r="41" spans="9:10" x14ac:dyDescent="0.55000000000000004">
      <c r="I41">
        <v>1</v>
      </c>
      <c r="J41">
        <v>2</v>
      </c>
    </row>
    <row r="42" spans="9:10" x14ac:dyDescent="0.55000000000000004">
      <c r="I42">
        <v>7</v>
      </c>
      <c r="J42">
        <v>4</v>
      </c>
    </row>
    <row r="43" spans="9:10" x14ac:dyDescent="0.55000000000000004">
      <c r="I43">
        <v>4</v>
      </c>
      <c r="J43">
        <v>4</v>
      </c>
    </row>
    <row r="45" spans="9:10" x14ac:dyDescent="0.55000000000000004">
      <c r="I45">
        <v>9</v>
      </c>
      <c r="J45">
        <v>5</v>
      </c>
    </row>
    <row r="46" spans="9:10" x14ac:dyDescent="0.55000000000000004">
      <c r="I46">
        <v>7</v>
      </c>
      <c r="J46">
        <v>8</v>
      </c>
    </row>
    <row r="47" spans="9:10" x14ac:dyDescent="0.55000000000000004">
      <c r="I47">
        <v>9</v>
      </c>
      <c r="J47">
        <v>8</v>
      </c>
    </row>
    <row r="48" spans="9:10" x14ac:dyDescent="0.55000000000000004">
      <c r="I48">
        <v>5</v>
      </c>
      <c r="J48">
        <v>9</v>
      </c>
    </row>
    <row r="49" spans="9:10" x14ac:dyDescent="0.55000000000000004">
      <c r="I49">
        <v>2</v>
      </c>
      <c r="J49">
        <v>4</v>
      </c>
    </row>
    <row r="57" spans="9:10" x14ac:dyDescent="0.55000000000000004">
      <c r="I57" t="s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I3:N33"/>
  <sheetViews>
    <sheetView workbookViewId="0"/>
  </sheetViews>
  <sheetFormatPr defaultRowHeight="14.4" x14ac:dyDescent="0.55000000000000004"/>
  <sheetData>
    <row r="3" spans="9:14" x14ac:dyDescent="0.55000000000000004">
      <c r="I3" s="4" t="s">
        <v>24</v>
      </c>
      <c r="J3" s="4" t="s">
        <v>20</v>
      </c>
      <c r="K3" s="4" t="s">
        <v>23</v>
      </c>
      <c r="L3" s="4" t="s">
        <v>19</v>
      </c>
      <c r="M3" s="4" t="s">
        <v>22</v>
      </c>
      <c r="N3" s="4" t="s">
        <v>21</v>
      </c>
    </row>
    <row r="4" spans="9:14" x14ac:dyDescent="0.55000000000000004">
      <c r="I4" s="5">
        <v>39692</v>
      </c>
      <c r="J4" s="6">
        <v>26085</v>
      </c>
      <c r="K4" s="4">
        <v>103.46</v>
      </c>
      <c r="L4" s="4">
        <v>105.76</v>
      </c>
      <c r="M4" s="4">
        <v>92.38</v>
      </c>
      <c r="N4" s="4">
        <v>100.94</v>
      </c>
    </row>
    <row r="5" spans="9:14" x14ac:dyDescent="0.55000000000000004">
      <c r="I5" s="5">
        <v>39693</v>
      </c>
      <c r="J5" s="6">
        <v>52314</v>
      </c>
      <c r="K5" s="4">
        <v>100.26</v>
      </c>
      <c r="L5" s="4">
        <v>102.45</v>
      </c>
      <c r="M5" s="4">
        <v>90.14</v>
      </c>
      <c r="N5" s="4">
        <v>93.45</v>
      </c>
    </row>
    <row r="6" spans="9:14" x14ac:dyDescent="0.55000000000000004">
      <c r="I6" s="5">
        <v>39694</v>
      </c>
      <c r="J6" s="6">
        <v>70308</v>
      </c>
      <c r="K6" s="4">
        <v>98.05</v>
      </c>
      <c r="L6" s="4">
        <v>102.11</v>
      </c>
      <c r="M6" s="4">
        <v>85.01</v>
      </c>
      <c r="N6" s="4">
        <v>99.89</v>
      </c>
    </row>
    <row r="7" spans="9:14" x14ac:dyDescent="0.55000000000000004">
      <c r="I7" s="5">
        <v>39695</v>
      </c>
      <c r="J7" s="6">
        <v>33401</v>
      </c>
      <c r="K7" s="4">
        <v>100.32</v>
      </c>
      <c r="L7" s="4">
        <v>106.01</v>
      </c>
      <c r="M7" s="4">
        <v>94.04</v>
      </c>
      <c r="N7" s="4">
        <v>99.45</v>
      </c>
    </row>
    <row r="8" spans="9:14" x14ac:dyDescent="0.55000000000000004">
      <c r="I8" s="5">
        <v>39696</v>
      </c>
      <c r="J8" s="6">
        <v>87500</v>
      </c>
      <c r="K8" s="4">
        <v>99.74</v>
      </c>
      <c r="L8" s="4">
        <v>108.23</v>
      </c>
      <c r="M8" s="4">
        <v>98.16</v>
      </c>
      <c r="N8" s="4">
        <v>104.33</v>
      </c>
    </row>
    <row r="9" spans="9:14" x14ac:dyDescent="0.55000000000000004">
      <c r="I9" s="5">
        <v>39699</v>
      </c>
      <c r="J9" s="6">
        <v>33756</v>
      </c>
      <c r="K9" s="4">
        <v>92.11</v>
      </c>
      <c r="L9" s="4">
        <v>107.7</v>
      </c>
      <c r="M9" s="4">
        <v>91.02</v>
      </c>
      <c r="N9" s="4">
        <v>102.17</v>
      </c>
    </row>
    <row r="10" spans="9:14" x14ac:dyDescent="0.55000000000000004">
      <c r="I10" s="5">
        <v>39700</v>
      </c>
      <c r="J10" s="6">
        <v>65737</v>
      </c>
      <c r="K10" s="4">
        <v>107.8</v>
      </c>
      <c r="L10" s="4">
        <v>110.36</v>
      </c>
      <c r="M10" s="4">
        <v>101.62</v>
      </c>
      <c r="N10" s="4">
        <v>110.07</v>
      </c>
    </row>
    <row r="11" spans="9:14" x14ac:dyDescent="0.55000000000000004">
      <c r="I11" s="5">
        <v>39701</v>
      </c>
      <c r="J11" s="6">
        <v>45668</v>
      </c>
      <c r="K11" s="4">
        <v>107.56</v>
      </c>
      <c r="L11" s="4">
        <v>115.97</v>
      </c>
      <c r="M11" s="4">
        <v>106.89</v>
      </c>
      <c r="N11" s="4">
        <v>112.39</v>
      </c>
    </row>
    <row r="12" spans="9:14" x14ac:dyDescent="0.55000000000000004">
      <c r="I12" s="5">
        <v>39702</v>
      </c>
      <c r="J12" s="6">
        <v>47815</v>
      </c>
      <c r="K12" s="4">
        <v>112.86</v>
      </c>
      <c r="L12" s="4">
        <v>120.32</v>
      </c>
      <c r="M12" s="4">
        <v>112.15</v>
      </c>
      <c r="N12" s="4">
        <v>117.52</v>
      </c>
    </row>
    <row r="13" spans="9:14" x14ac:dyDescent="0.55000000000000004">
      <c r="I13" s="5">
        <v>39703</v>
      </c>
      <c r="J13" s="6">
        <v>76759</v>
      </c>
      <c r="K13" s="4">
        <v>115.02</v>
      </c>
      <c r="L13" s="4">
        <v>122.03</v>
      </c>
      <c r="M13" s="4">
        <v>114.67</v>
      </c>
      <c r="N13" s="4">
        <v>114.75</v>
      </c>
    </row>
    <row r="14" spans="9:14" x14ac:dyDescent="0.55000000000000004">
      <c r="I14" s="5">
        <v>39706</v>
      </c>
      <c r="J14" s="6">
        <v>23492</v>
      </c>
      <c r="K14" s="4">
        <v>108.53</v>
      </c>
      <c r="L14" s="4">
        <v>120.46</v>
      </c>
      <c r="M14" s="4">
        <v>106.21</v>
      </c>
      <c r="N14" s="4">
        <v>116.85</v>
      </c>
    </row>
    <row r="15" spans="9:14" x14ac:dyDescent="0.55000000000000004">
      <c r="I15" s="5">
        <v>39707</v>
      </c>
      <c r="J15" s="6">
        <v>56127</v>
      </c>
      <c r="K15" s="4">
        <v>114.97</v>
      </c>
      <c r="L15" s="4">
        <v>118.08</v>
      </c>
      <c r="M15" s="4">
        <v>113.55</v>
      </c>
      <c r="N15" s="4">
        <v>116.69</v>
      </c>
    </row>
    <row r="16" spans="9:14" x14ac:dyDescent="0.55000000000000004">
      <c r="I16" s="5">
        <v>39708</v>
      </c>
      <c r="J16" s="6">
        <v>81142</v>
      </c>
      <c r="K16" s="4">
        <v>127.14</v>
      </c>
      <c r="L16" s="4">
        <v>128.22999999999999</v>
      </c>
      <c r="M16" s="4">
        <v>110.91</v>
      </c>
      <c r="N16" s="4">
        <v>117.25</v>
      </c>
    </row>
    <row r="17" spans="9:14" x14ac:dyDescent="0.55000000000000004">
      <c r="I17" s="5">
        <v>39709</v>
      </c>
      <c r="J17" s="6">
        <v>46384</v>
      </c>
      <c r="K17" s="4">
        <v>118.89</v>
      </c>
      <c r="L17" s="4">
        <v>120.55</v>
      </c>
      <c r="M17" s="4">
        <v>108.09</v>
      </c>
      <c r="N17" s="4">
        <v>112.52</v>
      </c>
    </row>
    <row r="18" spans="9:14" x14ac:dyDescent="0.55000000000000004">
      <c r="I18" s="5">
        <v>39710</v>
      </c>
      <c r="J18" s="6">
        <v>51005</v>
      </c>
      <c r="K18" s="4">
        <v>105.57</v>
      </c>
      <c r="L18" s="4">
        <v>112.58</v>
      </c>
      <c r="M18" s="4">
        <v>105.42</v>
      </c>
      <c r="N18" s="4">
        <v>109.12</v>
      </c>
    </row>
    <row r="19" spans="9:14" x14ac:dyDescent="0.55000000000000004">
      <c r="I19" s="5">
        <v>39713</v>
      </c>
      <c r="J19" s="6">
        <v>35223</v>
      </c>
      <c r="K19" s="4">
        <v>110.23</v>
      </c>
      <c r="L19" s="4">
        <v>115.23</v>
      </c>
      <c r="M19" s="4">
        <v>97.25</v>
      </c>
      <c r="N19" s="4">
        <v>101.56</v>
      </c>
    </row>
    <row r="20" spans="9:14" x14ac:dyDescent="0.55000000000000004">
      <c r="I20" s="5">
        <v>39714</v>
      </c>
      <c r="J20" s="6">
        <v>69827</v>
      </c>
      <c r="K20" s="4">
        <v>105.23</v>
      </c>
      <c r="L20" s="4">
        <v>111.34</v>
      </c>
      <c r="M20" s="4">
        <v>92.45</v>
      </c>
      <c r="N20" s="4">
        <v>97.23</v>
      </c>
    </row>
    <row r="21" spans="9:14" x14ac:dyDescent="0.55000000000000004">
      <c r="I21" s="5">
        <v>39715</v>
      </c>
      <c r="J21" s="6">
        <v>45000</v>
      </c>
      <c r="K21" s="4">
        <v>100.17</v>
      </c>
      <c r="L21" s="4">
        <v>107.45</v>
      </c>
      <c r="M21" s="4">
        <v>87.23</v>
      </c>
      <c r="N21" s="4">
        <v>89.27</v>
      </c>
    </row>
    <row r="22" spans="9:14" x14ac:dyDescent="0.55000000000000004">
      <c r="I22" s="5">
        <v>39716</v>
      </c>
      <c r="J22" s="6">
        <v>57232</v>
      </c>
      <c r="K22" s="4">
        <v>97.22</v>
      </c>
      <c r="L22" s="4">
        <v>109.22</v>
      </c>
      <c r="M22" s="4">
        <v>95.45</v>
      </c>
      <c r="N22" s="4">
        <v>104.23</v>
      </c>
    </row>
    <row r="23" spans="9:14" x14ac:dyDescent="0.55000000000000004">
      <c r="I23" s="5">
        <v>39717</v>
      </c>
      <c r="J23" s="6">
        <v>14037</v>
      </c>
      <c r="K23" s="4">
        <v>102.22</v>
      </c>
      <c r="L23" s="4">
        <v>114.22</v>
      </c>
      <c r="M23" s="4">
        <v>100.45</v>
      </c>
      <c r="N23" s="4">
        <v>109.23</v>
      </c>
    </row>
    <row r="24" spans="9:14" x14ac:dyDescent="0.55000000000000004">
      <c r="I24" s="5">
        <v>39720</v>
      </c>
      <c r="J24" s="6">
        <v>34023</v>
      </c>
      <c r="K24" s="4">
        <v>107.22</v>
      </c>
      <c r="L24" s="4">
        <v>119.22</v>
      </c>
      <c r="M24" s="4">
        <v>105.45</v>
      </c>
      <c r="N24" s="4">
        <v>114.23</v>
      </c>
    </row>
    <row r="25" spans="9:14" x14ac:dyDescent="0.55000000000000004">
      <c r="I25" s="5">
        <v>39721</v>
      </c>
      <c r="J25" s="6">
        <v>45023</v>
      </c>
      <c r="K25" s="4">
        <v>111.23</v>
      </c>
      <c r="L25" s="4">
        <v>116.22</v>
      </c>
      <c r="M25" s="4">
        <v>99.87</v>
      </c>
      <c r="N25" s="4">
        <v>104.17</v>
      </c>
    </row>
    <row r="26" spans="9:14" x14ac:dyDescent="0.55000000000000004">
      <c r="I26" s="7">
        <v>39722</v>
      </c>
      <c r="J26" s="6">
        <v>54078</v>
      </c>
      <c r="K26" s="4">
        <v>110.89</v>
      </c>
      <c r="L26" s="8">
        <v>122.56</v>
      </c>
      <c r="M26" s="8">
        <v>108.25</v>
      </c>
      <c r="N26" s="8">
        <v>113.7</v>
      </c>
    </row>
    <row r="27" spans="9:14" x14ac:dyDescent="0.55000000000000004">
      <c r="I27" s="7">
        <v>39723</v>
      </c>
      <c r="J27" s="6">
        <v>41234</v>
      </c>
      <c r="K27" s="4">
        <v>118.23</v>
      </c>
      <c r="L27" s="8">
        <v>127.25</v>
      </c>
      <c r="M27" s="8">
        <v>115.32</v>
      </c>
      <c r="N27" s="8">
        <v>123.34</v>
      </c>
    </row>
    <row r="28" spans="9:14" x14ac:dyDescent="0.55000000000000004">
      <c r="I28" s="7">
        <v>39724</v>
      </c>
      <c r="J28" s="6">
        <v>62987</v>
      </c>
      <c r="K28" s="4">
        <v>127.23</v>
      </c>
      <c r="L28" s="8">
        <v>138.44999999999999</v>
      </c>
      <c r="M28" s="8">
        <v>124.87</v>
      </c>
      <c r="N28" s="8">
        <v>136.22</v>
      </c>
    </row>
    <row r="29" spans="9:14" x14ac:dyDescent="0.55000000000000004">
      <c r="I29" s="7">
        <v>39727</v>
      </c>
      <c r="J29" s="6">
        <v>78569</v>
      </c>
      <c r="K29" s="4">
        <v>132.77000000000001</v>
      </c>
      <c r="L29" s="8">
        <v>137.56</v>
      </c>
      <c r="M29" s="8">
        <v>118.74</v>
      </c>
      <c r="N29" s="8">
        <v>126.34</v>
      </c>
    </row>
    <row r="30" spans="9:14" x14ac:dyDescent="0.55000000000000004">
      <c r="I30" s="7">
        <v>39728</v>
      </c>
      <c r="J30" s="6">
        <v>47989</v>
      </c>
      <c r="K30" s="4">
        <v>133.24</v>
      </c>
      <c r="L30" s="8">
        <v>134.25</v>
      </c>
      <c r="M30" s="8">
        <v>122.23</v>
      </c>
      <c r="N30" s="8">
        <v>125.17</v>
      </c>
    </row>
    <row r="31" spans="9:14" x14ac:dyDescent="0.55000000000000004">
      <c r="I31" s="7">
        <v>39729</v>
      </c>
      <c r="J31" s="6">
        <v>92549</v>
      </c>
      <c r="K31" s="4">
        <v>130.19999999999999</v>
      </c>
      <c r="L31" s="8">
        <v>132.87</v>
      </c>
      <c r="M31" s="8">
        <v>120.98</v>
      </c>
      <c r="N31" s="8">
        <v>125.87</v>
      </c>
    </row>
    <row r="32" spans="9:14" x14ac:dyDescent="0.55000000000000004">
      <c r="I32" s="7">
        <v>39730</v>
      </c>
      <c r="J32" s="6">
        <v>70897</v>
      </c>
      <c r="K32" s="4">
        <v>124.75</v>
      </c>
      <c r="L32" s="8">
        <v>132.22</v>
      </c>
      <c r="M32" s="8">
        <v>123.85</v>
      </c>
      <c r="N32" s="8">
        <v>129.44</v>
      </c>
    </row>
    <row r="33" spans="9:14" x14ac:dyDescent="0.55000000000000004">
      <c r="I33" s="7">
        <v>39731</v>
      </c>
      <c r="J33" s="6">
        <v>96876</v>
      </c>
      <c r="K33" s="4">
        <v>129.22999999999999</v>
      </c>
      <c r="L33" s="8">
        <v>137.25</v>
      </c>
      <c r="M33" s="8">
        <v>122.35</v>
      </c>
      <c r="N33" s="8">
        <v>125.45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I3:N62"/>
  <sheetViews>
    <sheetView workbookViewId="0"/>
  </sheetViews>
  <sheetFormatPr defaultRowHeight="14.4" x14ac:dyDescent="0.55000000000000004"/>
  <sheetData>
    <row r="3" spans="9:14" x14ac:dyDescent="0.55000000000000004">
      <c r="I3" t="s">
        <v>15</v>
      </c>
      <c r="L3" t="s">
        <v>31</v>
      </c>
    </row>
    <row r="4" spans="9:14" x14ac:dyDescent="0.55000000000000004">
      <c r="I4">
        <v>125</v>
      </c>
      <c r="J4">
        <v>750</v>
      </c>
      <c r="K4">
        <v>3</v>
      </c>
      <c r="L4">
        <v>125</v>
      </c>
      <c r="M4">
        <v>500</v>
      </c>
      <c r="N4">
        <v>10</v>
      </c>
    </row>
    <row r="5" spans="9:14" x14ac:dyDescent="0.55000000000000004">
      <c r="I5">
        <v>25</v>
      </c>
      <c r="J5">
        <v>625</v>
      </c>
      <c r="K5">
        <v>7</v>
      </c>
      <c r="L5">
        <v>25</v>
      </c>
      <c r="M5">
        <v>250</v>
      </c>
      <c r="N5">
        <v>1</v>
      </c>
    </row>
    <row r="6" spans="9:14" x14ac:dyDescent="0.55000000000000004">
      <c r="I6">
        <v>75</v>
      </c>
      <c r="J6">
        <v>875</v>
      </c>
      <c r="K6">
        <v>5</v>
      </c>
      <c r="L6">
        <v>75</v>
      </c>
      <c r="M6">
        <v>125</v>
      </c>
      <c r="N6">
        <v>5</v>
      </c>
    </row>
    <row r="7" spans="9:14" x14ac:dyDescent="0.55000000000000004">
      <c r="I7">
        <v>175</v>
      </c>
      <c r="J7">
        <v>625</v>
      </c>
      <c r="K7">
        <v>6</v>
      </c>
      <c r="L7">
        <v>175</v>
      </c>
      <c r="M7">
        <v>250</v>
      </c>
      <c r="N7">
        <v>8</v>
      </c>
    </row>
    <row r="21" spans="9:14" x14ac:dyDescent="0.55000000000000004">
      <c r="I21" t="s">
        <v>15</v>
      </c>
      <c r="L21" t="s">
        <v>31</v>
      </c>
    </row>
    <row r="22" spans="9:14" x14ac:dyDescent="0.55000000000000004">
      <c r="I22">
        <v>-125</v>
      </c>
      <c r="J22">
        <v>750</v>
      </c>
      <c r="K22">
        <v>3</v>
      </c>
      <c r="L22">
        <v>115</v>
      </c>
      <c r="M22">
        <v>700</v>
      </c>
      <c r="N22">
        <v>9</v>
      </c>
    </row>
    <row r="23" spans="9:14" x14ac:dyDescent="0.55000000000000004">
      <c r="I23">
        <v>-50</v>
      </c>
      <c r="J23">
        <v>375</v>
      </c>
      <c r="K23">
        <v>7</v>
      </c>
      <c r="L23">
        <v>25</v>
      </c>
      <c r="M23">
        <v>500</v>
      </c>
      <c r="N23">
        <v>1</v>
      </c>
    </row>
    <row r="24" spans="9:14" x14ac:dyDescent="0.55000000000000004">
      <c r="I24">
        <v>-60</v>
      </c>
      <c r="J24">
        <v>800</v>
      </c>
      <c r="K24">
        <v>4</v>
      </c>
      <c r="L24">
        <v>65</v>
      </c>
      <c r="M24">
        <v>300</v>
      </c>
      <c r="N24">
        <v>5</v>
      </c>
    </row>
    <row r="25" spans="9:14" x14ac:dyDescent="0.55000000000000004">
      <c r="I25">
        <v>-150</v>
      </c>
      <c r="J25">
        <v>250</v>
      </c>
      <c r="K25">
        <v>6</v>
      </c>
      <c r="L25">
        <v>150</v>
      </c>
      <c r="M25">
        <v>275</v>
      </c>
      <c r="N25">
        <v>7</v>
      </c>
    </row>
    <row r="27" spans="9:14" x14ac:dyDescent="0.55000000000000004">
      <c r="I27" t="s">
        <v>16</v>
      </c>
      <c r="L27" t="s">
        <v>34</v>
      </c>
    </row>
    <row r="28" spans="9:14" x14ac:dyDescent="0.55000000000000004">
      <c r="I28">
        <v>-150</v>
      </c>
      <c r="J28">
        <v>-750</v>
      </c>
      <c r="K28">
        <v>3</v>
      </c>
      <c r="L28">
        <v>100</v>
      </c>
      <c r="M28">
        <v>-700</v>
      </c>
      <c r="N28">
        <v>10</v>
      </c>
    </row>
    <row r="29" spans="9:14" x14ac:dyDescent="0.55000000000000004">
      <c r="I29">
        <v>-50</v>
      </c>
      <c r="J29">
        <v>-750</v>
      </c>
      <c r="K29">
        <v>7</v>
      </c>
      <c r="L29">
        <v>25</v>
      </c>
      <c r="M29">
        <v>-625</v>
      </c>
      <c r="N29">
        <v>1</v>
      </c>
    </row>
    <row r="30" spans="9:14" x14ac:dyDescent="0.55000000000000004">
      <c r="I30">
        <v>-100</v>
      </c>
      <c r="J30">
        <v>-400</v>
      </c>
      <c r="K30">
        <v>5</v>
      </c>
      <c r="L30">
        <v>50</v>
      </c>
      <c r="M30">
        <v>-225</v>
      </c>
      <c r="N30">
        <v>3</v>
      </c>
    </row>
    <row r="31" spans="9:14" x14ac:dyDescent="0.55000000000000004">
      <c r="I31">
        <v>-164</v>
      </c>
      <c r="J31">
        <v>-225</v>
      </c>
      <c r="K31">
        <v>6</v>
      </c>
      <c r="L31">
        <v>160</v>
      </c>
      <c r="M31">
        <v>-250</v>
      </c>
      <c r="N31">
        <v>6</v>
      </c>
    </row>
    <row r="39" spans="9:14" x14ac:dyDescent="0.55000000000000004">
      <c r="I39" t="s">
        <v>89</v>
      </c>
      <c r="L39" t="s">
        <v>90</v>
      </c>
    </row>
    <row r="40" spans="9:14" x14ac:dyDescent="0.55000000000000004">
      <c r="I40">
        <v>125</v>
      </c>
      <c r="J40">
        <v>1000</v>
      </c>
      <c r="K40">
        <v>3</v>
      </c>
      <c r="L40">
        <v>150</v>
      </c>
      <c r="M40">
        <v>500</v>
      </c>
      <c r="N40">
        <v>10</v>
      </c>
    </row>
    <row r="41" spans="9:14" x14ac:dyDescent="0.55000000000000004">
      <c r="I41">
        <v>25</v>
      </c>
      <c r="J41">
        <v>625</v>
      </c>
      <c r="K41">
        <v>7</v>
      </c>
      <c r="L41">
        <v>25</v>
      </c>
      <c r="M41">
        <v>125</v>
      </c>
      <c r="N41">
        <v>2</v>
      </c>
    </row>
    <row r="42" spans="9:14" x14ac:dyDescent="0.55000000000000004">
      <c r="I42">
        <v>75</v>
      </c>
      <c r="J42">
        <v>875</v>
      </c>
      <c r="K42">
        <v>2</v>
      </c>
      <c r="L42">
        <v>75</v>
      </c>
      <c r="M42">
        <v>125</v>
      </c>
      <c r="N42">
        <v>5</v>
      </c>
    </row>
    <row r="57" spans="9:11" x14ac:dyDescent="0.55000000000000004">
      <c r="I57" s="16">
        <v>28811.123114455073</v>
      </c>
      <c r="J57" s="16">
        <v>46458.744973023982</v>
      </c>
      <c r="K57" s="16">
        <v>333333</v>
      </c>
    </row>
    <row r="58" spans="9:11" x14ac:dyDescent="0.55000000000000004">
      <c r="I58" s="16">
        <v>24349.412195871049</v>
      </c>
      <c r="J58" s="16">
        <v>80697.599744427745</v>
      </c>
      <c r="K58" s="16">
        <v>10000</v>
      </c>
    </row>
    <row r="59" spans="9:11" x14ac:dyDescent="0.55000000000000004">
      <c r="I59" s="16">
        <v>8322.9505871055389</v>
      </c>
      <c r="J59" s="16">
        <v>49470.877968931491</v>
      </c>
      <c r="K59" s="16">
        <v>29113.92877766228</v>
      </c>
    </row>
    <row r="60" spans="9:11" x14ac:dyDescent="0.55000000000000004">
      <c r="I60" s="16">
        <v>45802.612193303525</v>
      </c>
      <c r="J60" s="16">
        <v>87228.98101296126</v>
      </c>
      <c r="K60" s="16">
        <v>84997.602378629759</v>
      </c>
    </row>
    <row r="61" spans="9:11" x14ac:dyDescent="0.55000000000000004">
      <c r="I61" s="16">
        <v>71851.489531002881</v>
      </c>
      <c r="J61" s="16">
        <v>98790.774680350354</v>
      </c>
      <c r="K61" s="16">
        <v>67089.897019332813</v>
      </c>
    </row>
    <row r="62" spans="9:11" x14ac:dyDescent="0.55000000000000004">
      <c r="I62" s="16">
        <v>40000</v>
      </c>
      <c r="J62" s="16">
        <v>45505.640567855757</v>
      </c>
      <c r="K62" s="16">
        <v>46487.318825947834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I3:L77"/>
  <sheetViews>
    <sheetView workbookViewId="0"/>
  </sheetViews>
  <sheetFormatPr defaultRowHeight="14.4" x14ac:dyDescent="0.55000000000000004"/>
  <sheetData>
    <row r="3" spans="9:11" x14ac:dyDescent="0.55000000000000004">
      <c r="I3" s="9">
        <v>36</v>
      </c>
      <c r="J3" s="9">
        <v>47</v>
      </c>
      <c r="K3" s="9"/>
    </row>
    <row r="4" spans="9:11" x14ac:dyDescent="0.55000000000000004">
      <c r="I4" s="9">
        <v>60</v>
      </c>
      <c r="J4" s="9">
        <v>26</v>
      </c>
      <c r="K4" s="9"/>
    </row>
    <row r="5" spans="9:11" x14ac:dyDescent="0.55000000000000004">
      <c r="I5" s="9">
        <v>47</v>
      </c>
      <c r="J5" s="9">
        <v>6</v>
      </c>
      <c r="K5" s="9"/>
    </row>
    <row r="6" spans="9:11" x14ac:dyDescent="0.55000000000000004">
      <c r="I6" s="9">
        <v>85</v>
      </c>
      <c r="J6" s="9">
        <v>29</v>
      </c>
      <c r="K6" s="9"/>
    </row>
    <row r="7" spans="9:11" x14ac:dyDescent="0.55000000000000004">
      <c r="I7" s="9">
        <v>12</v>
      </c>
      <c r="J7" s="9">
        <v>85</v>
      </c>
      <c r="K7" s="9"/>
    </row>
    <row r="8" spans="9:11" x14ac:dyDescent="0.55000000000000004">
      <c r="I8" s="9"/>
      <c r="J8" s="9"/>
      <c r="K8" s="9"/>
    </row>
    <row r="9" spans="9:11" x14ac:dyDescent="0.55000000000000004">
      <c r="I9" s="9"/>
      <c r="J9" s="9"/>
      <c r="K9" s="9"/>
    </row>
    <row r="10" spans="9:11" x14ac:dyDescent="0.55000000000000004">
      <c r="I10" s="9"/>
      <c r="J10" s="9"/>
      <c r="K10" s="9"/>
    </row>
    <row r="11" spans="9:11" x14ac:dyDescent="0.55000000000000004">
      <c r="I11" s="9"/>
      <c r="J11" s="9"/>
      <c r="K11" s="9"/>
    </row>
    <row r="12" spans="9:11" x14ac:dyDescent="0.55000000000000004">
      <c r="I12" s="9"/>
      <c r="J12" s="9"/>
      <c r="K12" s="9"/>
    </row>
    <row r="13" spans="9:11" x14ac:dyDescent="0.55000000000000004">
      <c r="I13" s="9"/>
      <c r="J13" s="9"/>
      <c r="K13" s="9"/>
    </row>
    <row r="14" spans="9:11" x14ac:dyDescent="0.55000000000000004">
      <c r="I14" s="9"/>
      <c r="J14" s="9"/>
      <c r="K14" s="9"/>
    </row>
    <row r="15" spans="9:11" x14ac:dyDescent="0.55000000000000004">
      <c r="I15" s="9"/>
      <c r="J15" s="9"/>
      <c r="K15" s="9"/>
    </row>
    <row r="16" spans="9:11" x14ac:dyDescent="0.55000000000000004">
      <c r="I16" s="9"/>
      <c r="J16" s="9"/>
      <c r="K16" s="9"/>
    </row>
    <row r="17" spans="9:11" x14ac:dyDescent="0.55000000000000004">
      <c r="I17" s="9"/>
      <c r="J17" s="9"/>
      <c r="K17" s="9"/>
    </row>
    <row r="18" spans="9:11" x14ac:dyDescent="0.55000000000000004">
      <c r="I18" s="9"/>
      <c r="J18" s="9"/>
      <c r="K18" s="9"/>
    </row>
    <row r="19" spans="9:11" x14ac:dyDescent="0.55000000000000004">
      <c r="I19" s="9"/>
      <c r="J19" s="9"/>
      <c r="K19" s="9"/>
    </row>
    <row r="21" spans="9:11" x14ac:dyDescent="0.55000000000000004">
      <c r="I21" s="9">
        <v>8.0123711769512163</v>
      </c>
      <c r="J21" s="9">
        <v>55.584003057122985</v>
      </c>
    </row>
    <row r="22" spans="9:11" x14ac:dyDescent="0.55000000000000004">
      <c r="I22" s="9">
        <v>69.849410051082998</v>
      </c>
      <c r="J22" s="9">
        <v>98.365763425948344</v>
      </c>
    </row>
    <row r="23" spans="9:11" x14ac:dyDescent="0.55000000000000004">
      <c r="I23" s="9">
        <v>80.637674119627192</v>
      </c>
      <c r="J23" s="9">
        <v>52.002875658967262</v>
      </c>
    </row>
    <row r="24" spans="9:11" x14ac:dyDescent="0.55000000000000004">
      <c r="I24" s="9">
        <v>68.16700490061325</v>
      </c>
      <c r="J24" s="9">
        <v>39.705138336499687</v>
      </c>
    </row>
    <row r="25" spans="9:11" x14ac:dyDescent="0.55000000000000004">
      <c r="I25" s="9">
        <v>96.118059277974837</v>
      </c>
      <c r="J25" s="9">
        <v>21.957455603117658</v>
      </c>
    </row>
    <row r="26" spans="9:11" x14ac:dyDescent="0.55000000000000004">
      <c r="I26" s="9">
        <v>92.93617469780466</v>
      </c>
      <c r="J26" s="9">
        <v>9.1042103573020672</v>
      </c>
    </row>
    <row r="27" spans="9:11" x14ac:dyDescent="0.55000000000000004">
      <c r="I27" s="9">
        <v>78.595406194506268</v>
      </c>
      <c r="J27" s="9">
        <v>31.940606490863477</v>
      </c>
    </row>
    <row r="28" spans="9:11" x14ac:dyDescent="0.55000000000000004">
      <c r="I28" s="9">
        <v>35.083491722243146</v>
      </c>
      <c r="J28" s="9">
        <v>66.053320544047295</v>
      </c>
    </row>
    <row r="29" spans="9:11" x14ac:dyDescent="0.55000000000000004">
      <c r="I29" s="9">
        <v>88.517985699947218</v>
      </c>
      <c r="J29" s="9">
        <v>62.087222348332681</v>
      </c>
    </row>
    <row r="30" spans="9:11" x14ac:dyDescent="0.55000000000000004">
      <c r="I30" s="9">
        <v>82.356746686315319</v>
      </c>
      <c r="J30" s="9">
        <v>80.161402898655211</v>
      </c>
    </row>
    <row r="31" spans="9:11" x14ac:dyDescent="0.55000000000000004">
      <c r="I31" s="9">
        <v>69.476719881170638</v>
      </c>
      <c r="J31" s="9">
        <v>74.861705221233237</v>
      </c>
    </row>
    <row r="32" spans="9:11" x14ac:dyDescent="0.55000000000000004">
      <c r="I32" s="9">
        <v>75.549059075165729</v>
      </c>
      <c r="J32" s="9">
        <v>86.124988989414049</v>
      </c>
    </row>
    <row r="39" spans="9:10" x14ac:dyDescent="0.55000000000000004">
      <c r="I39" s="9">
        <v>45.220395349547182</v>
      </c>
      <c r="J39" s="9">
        <v>85.980142836819724</v>
      </c>
    </row>
    <row r="40" spans="9:10" x14ac:dyDescent="0.55000000000000004">
      <c r="I40" s="9">
        <v>88.555520247160487</v>
      </c>
      <c r="J40" s="9">
        <v>22.894092658616749</v>
      </c>
    </row>
    <row r="41" spans="9:10" x14ac:dyDescent="0.55000000000000004">
      <c r="I41" s="9">
        <v>53.832581125157851</v>
      </c>
      <c r="J41" s="9">
        <v>9.7350205712403159</v>
      </c>
    </row>
    <row r="42" spans="9:10" x14ac:dyDescent="0.55000000000000004">
      <c r="I42" s="9">
        <v>82.347363801442526</v>
      </c>
      <c r="J42" s="9">
        <v>3.8991620565858476</v>
      </c>
    </row>
    <row r="43" spans="9:10" x14ac:dyDescent="0.55000000000000004">
      <c r="I43" s="9">
        <v>70.186832009811553</v>
      </c>
      <c r="J43" s="9">
        <v>27.76551559170013</v>
      </c>
    </row>
    <row r="44" spans="9:10" x14ac:dyDescent="0.55000000000000004">
      <c r="I44" s="9">
        <v>20.586256956726512</v>
      </c>
      <c r="J44" s="9">
        <v>94.167466176006883</v>
      </c>
    </row>
    <row r="45" spans="9:10" x14ac:dyDescent="0.55000000000000004">
      <c r="I45" s="9">
        <v>18.425707231791755</v>
      </c>
      <c r="J45" s="9">
        <v>82.219644249988022</v>
      </c>
    </row>
    <row r="46" spans="9:10" x14ac:dyDescent="0.55000000000000004">
      <c r="I46" s="9">
        <v>30.124128792957894</v>
      </c>
      <c r="J46" s="9">
        <v>57.636855311487082</v>
      </c>
    </row>
    <row r="57" spans="9:12" x14ac:dyDescent="0.55000000000000004">
      <c r="I57" t="s">
        <v>31</v>
      </c>
      <c r="J57" t="s">
        <v>16</v>
      </c>
      <c r="K57" t="s">
        <v>15</v>
      </c>
      <c r="L57" t="s">
        <v>111</v>
      </c>
    </row>
    <row r="58" spans="9:12" x14ac:dyDescent="0.55000000000000004">
      <c r="I58">
        <v>1</v>
      </c>
      <c r="J58">
        <v>0</v>
      </c>
      <c r="K58">
        <v>0</v>
      </c>
      <c r="L58">
        <v>0</v>
      </c>
    </row>
    <row r="59" spans="9:12" x14ac:dyDescent="0.55000000000000004">
      <c r="I59">
        <v>2</v>
      </c>
      <c r="J59">
        <v>0</v>
      </c>
      <c r="K59">
        <v>0</v>
      </c>
      <c r="L59">
        <v>0</v>
      </c>
    </row>
    <row r="60" spans="9:12" x14ac:dyDescent="0.55000000000000004">
      <c r="I60">
        <v>3</v>
      </c>
      <c r="J60">
        <v>0</v>
      </c>
      <c r="K60">
        <v>0</v>
      </c>
      <c r="L60">
        <v>0</v>
      </c>
    </row>
    <row r="61" spans="9:12" x14ac:dyDescent="0.55000000000000004">
      <c r="I61">
        <v>2</v>
      </c>
      <c r="J61">
        <v>0</v>
      </c>
      <c r="K61">
        <v>0</v>
      </c>
      <c r="L61">
        <v>0</v>
      </c>
    </row>
    <row r="62" spans="9:12" x14ac:dyDescent="0.55000000000000004">
      <c r="I62">
        <v>1</v>
      </c>
      <c r="J62">
        <v>0</v>
      </c>
      <c r="K62">
        <v>0</v>
      </c>
      <c r="L62">
        <v>0</v>
      </c>
    </row>
    <row r="63" spans="9:12" x14ac:dyDescent="0.55000000000000004">
      <c r="I63">
        <v>0</v>
      </c>
      <c r="J63">
        <v>1</v>
      </c>
      <c r="K63">
        <v>0</v>
      </c>
      <c r="L63">
        <v>0</v>
      </c>
    </row>
    <row r="64" spans="9:12" x14ac:dyDescent="0.55000000000000004">
      <c r="I64">
        <v>0</v>
      </c>
      <c r="J64">
        <v>2</v>
      </c>
      <c r="K64">
        <v>0</v>
      </c>
      <c r="L64">
        <v>0</v>
      </c>
    </row>
    <row r="65" spans="9:12" x14ac:dyDescent="0.55000000000000004">
      <c r="I65">
        <v>0</v>
      </c>
      <c r="J65">
        <v>3</v>
      </c>
      <c r="K65">
        <v>0</v>
      </c>
      <c r="L65">
        <v>0</v>
      </c>
    </row>
    <row r="66" spans="9:12" x14ac:dyDescent="0.55000000000000004">
      <c r="I66">
        <v>0</v>
      </c>
      <c r="J66">
        <v>2</v>
      </c>
      <c r="K66">
        <v>0</v>
      </c>
      <c r="L66">
        <v>0</v>
      </c>
    </row>
    <row r="67" spans="9:12" x14ac:dyDescent="0.55000000000000004">
      <c r="I67">
        <v>0</v>
      </c>
      <c r="J67">
        <v>1</v>
      </c>
      <c r="K67">
        <v>0</v>
      </c>
      <c r="L67">
        <v>0</v>
      </c>
    </row>
    <row r="68" spans="9:12" x14ac:dyDescent="0.55000000000000004">
      <c r="I68">
        <v>0</v>
      </c>
      <c r="J68">
        <v>0</v>
      </c>
      <c r="K68">
        <v>1</v>
      </c>
      <c r="L68">
        <v>0</v>
      </c>
    </row>
    <row r="69" spans="9:12" x14ac:dyDescent="0.55000000000000004">
      <c r="I69">
        <v>0</v>
      </c>
      <c r="J69">
        <v>0</v>
      </c>
      <c r="K69">
        <v>2</v>
      </c>
      <c r="L69">
        <v>0</v>
      </c>
    </row>
    <row r="70" spans="9:12" x14ac:dyDescent="0.55000000000000004">
      <c r="I70">
        <v>0</v>
      </c>
      <c r="J70">
        <v>0</v>
      </c>
      <c r="K70">
        <v>3</v>
      </c>
      <c r="L70">
        <v>0</v>
      </c>
    </row>
    <row r="71" spans="9:12" x14ac:dyDescent="0.55000000000000004">
      <c r="I71">
        <v>0</v>
      </c>
      <c r="J71">
        <v>0</v>
      </c>
      <c r="K71">
        <v>2</v>
      </c>
      <c r="L71">
        <v>0</v>
      </c>
    </row>
    <row r="72" spans="9:12" x14ac:dyDescent="0.55000000000000004">
      <c r="I72">
        <v>0</v>
      </c>
      <c r="J72">
        <v>0</v>
      </c>
      <c r="K72">
        <v>1</v>
      </c>
      <c r="L72">
        <v>0</v>
      </c>
    </row>
    <row r="73" spans="9:12" x14ac:dyDescent="0.55000000000000004">
      <c r="I73">
        <v>0</v>
      </c>
      <c r="J73">
        <v>0</v>
      </c>
      <c r="K73">
        <v>0</v>
      </c>
      <c r="L73">
        <v>1</v>
      </c>
    </row>
    <row r="74" spans="9:12" x14ac:dyDescent="0.55000000000000004">
      <c r="I74">
        <v>0</v>
      </c>
      <c r="J74">
        <v>0</v>
      </c>
      <c r="K74">
        <v>0</v>
      </c>
      <c r="L74">
        <v>2</v>
      </c>
    </row>
    <row r="75" spans="9:12" x14ac:dyDescent="0.55000000000000004">
      <c r="I75">
        <v>0</v>
      </c>
      <c r="J75">
        <v>0</v>
      </c>
      <c r="K75">
        <v>0</v>
      </c>
      <c r="L75">
        <v>3</v>
      </c>
    </row>
    <row r="76" spans="9:12" x14ac:dyDescent="0.55000000000000004">
      <c r="I76">
        <v>0</v>
      </c>
      <c r="J76">
        <v>0</v>
      </c>
      <c r="K76">
        <v>0</v>
      </c>
      <c r="L76">
        <v>2</v>
      </c>
    </row>
    <row r="77" spans="9:12" x14ac:dyDescent="0.55000000000000004">
      <c r="I77">
        <v>0</v>
      </c>
      <c r="J77">
        <v>0</v>
      </c>
      <c r="K77">
        <v>0</v>
      </c>
      <c r="L77">
        <v>1</v>
      </c>
    </row>
  </sheetData>
  <pageMargins left="0.7" right="0.7" top="0.75" bottom="0.75" header="0.3" footer="0.3"/>
  <pageSetup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Column</vt:lpstr>
      <vt:lpstr>Line</vt:lpstr>
      <vt:lpstr>Pie</vt:lpstr>
      <vt:lpstr>Bar</vt:lpstr>
      <vt:lpstr>Area</vt:lpstr>
      <vt:lpstr>Scatter</vt:lpstr>
      <vt:lpstr>Stock</vt:lpstr>
      <vt:lpstr>Bubble</vt:lpstr>
      <vt:lpstr>Radar</vt:lpstr>
      <vt:lpstr>Combination</vt:lpstr>
      <vt:lpstr>Data1</vt:lpstr>
    </vt:vector>
  </TitlesOfParts>
  <Company>SpreadsheetGear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Erickson</dc:creator>
  <cp:lastModifiedBy>Terry Erickson</cp:lastModifiedBy>
  <dcterms:created xsi:type="dcterms:W3CDTF">2008-10-17T16:42:19Z</dcterms:created>
  <dcterms:modified xsi:type="dcterms:W3CDTF">2022-02-04T19:22:26Z</dcterms:modified>
</cp:coreProperties>
</file>