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matt/Library/CloudStorage/GoogleDrive-mhawrilenko@springhealth.com/Shared drives/Data Science (Public)/HEOR share/ROI/Validation Institute/Validation report/"/>
    </mc:Choice>
  </mc:AlternateContent>
  <xr:revisionPtr revIDLastSave="0" documentId="13_ncr:1_{77E3D816-99AA-884E-8AF5-993305504CC4}" xr6:coauthVersionLast="47" xr6:coauthVersionMax="47" xr10:uidLastSave="{00000000-0000-0000-0000-000000000000}"/>
  <bookViews>
    <workbookView xWindow="5920" yWindow="1380" windowWidth="30240" windowHeight="19640" xr2:uid="{00000000-000D-0000-FFFF-FFFF00000000}"/>
  </bookViews>
  <sheets>
    <sheet name="cancer" sheetId="1" r:id="rId1"/>
    <sheet name="diabetes" sheetId="10" r:id="rId2"/>
    <sheet name="hypertension" sheetId="7" r:id="rId3"/>
    <sheet name="asthma_copd" sheetId="8" r:id="rId4"/>
    <sheet name="pregnancy" sheetId="9" r:id="rId5"/>
    <sheet name="All participants - MH vs non-MH" sheetId="1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Wx5Mxm8spsV8IDUytGC6FcQY4VrZmOfz9jPQCBiUAdg="/>
    </ext>
  </extLst>
</workbook>
</file>

<file path=xl/calcChain.xml><?xml version="1.0" encoding="utf-8"?>
<calcChain xmlns="http://schemas.openxmlformats.org/spreadsheetml/2006/main">
  <c r="B5" i="11" l="1"/>
  <c r="B4" i="11"/>
  <c r="B3" i="11"/>
  <c r="E5" i="11"/>
  <c r="D5" i="11"/>
  <c r="C5" i="11"/>
  <c r="E4" i="11"/>
  <c r="D4" i="11"/>
  <c r="C4" i="11"/>
  <c r="E3" i="11"/>
  <c r="D3" i="11"/>
  <c r="C3" i="11"/>
  <c r="E5" i="10"/>
  <c r="D5" i="10"/>
  <c r="C5" i="10"/>
  <c r="B5" i="10"/>
  <c r="E4" i="10"/>
  <c r="D4" i="10"/>
  <c r="C4" i="10"/>
  <c r="F4" i="10" s="1"/>
  <c r="B4" i="10"/>
  <c r="E3" i="10"/>
  <c r="D3" i="10"/>
  <c r="C3" i="10"/>
  <c r="B3" i="10"/>
  <c r="E5" i="9"/>
  <c r="D5" i="9"/>
  <c r="C5" i="9"/>
  <c r="B5" i="9"/>
  <c r="E4" i="9"/>
  <c r="D4" i="9"/>
  <c r="C4" i="9"/>
  <c r="B4" i="9"/>
  <c r="E3" i="9"/>
  <c r="D3" i="9"/>
  <c r="C3" i="9"/>
  <c r="B3" i="9"/>
  <c r="E5" i="8"/>
  <c r="D5" i="8"/>
  <c r="C5" i="8"/>
  <c r="B5" i="8"/>
  <c r="E4" i="8"/>
  <c r="D4" i="8"/>
  <c r="C4" i="8"/>
  <c r="B4" i="8"/>
  <c r="E3" i="8"/>
  <c r="D3" i="8"/>
  <c r="C3" i="8"/>
  <c r="B3" i="8"/>
  <c r="E5" i="7"/>
  <c r="D5" i="7"/>
  <c r="C5" i="7"/>
  <c r="B5" i="7"/>
  <c r="E4" i="7"/>
  <c r="D4" i="7"/>
  <c r="C4" i="7"/>
  <c r="B4" i="7"/>
  <c r="F4" i="7" s="1"/>
  <c r="E3" i="7"/>
  <c r="D3" i="7"/>
  <c r="C3" i="7"/>
  <c r="B3" i="7"/>
  <c r="E5" i="1"/>
  <c r="E4" i="1"/>
  <c r="D5" i="1"/>
  <c r="D4" i="1"/>
  <c r="C5" i="1"/>
  <c r="C4" i="1"/>
  <c r="B5" i="1"/>
  <c r="B4" i="1"/>
  <c r="B3" i="1"/>
  <c r="E3" i="1"/>
  <c r="D3" i="1"/>
  <c r="C3" i="1"/>
  <c r="F5" i="11" l="1"/>
  <c r="F6" i="11" s="1"/>
  <c r="F7" i="11" s="1"/>
  <c r="F4" i="11"/>
  <c r="F3" i="11"/>
  <c r="F4" i="9"/>
  <c r="F5" i="9"/>
  <c r="F3" i="9"/>
  <c r="F3" i="8"/>
  <c r="F4" i="8"/>
  <c r="F5" i="8"/>
  <c r="F6" i="8" s="1"/>
  <c r="F7" i="8" s="1"/>
  <c r="F5" i="7"/>
  <c r="F3" i="7"/>
  <c r="F3" i="10"/>
  <c r="F5" i="10"/>
  <c r="F6" i="10"/>
  <c r="F7" i="10" s="1"/>
  <c r="F6" i="9"/>
  <c r="F7" i="9" s="1"/>
  <c r="F6" i="7"/>
  <c r="F7" i="7" s="1"/>
  <c r="F4" i="1"/>
  <c r="F5" i="1"/>
  <c r="F3" i="1"/>
  <c r="F6" i="1" l="1"/>
  <c r="F7" i="1" s="1"/>
</calcChain>
</file>

<file path=xl/sharedStrings.xml><?xml version="1.0" encoding="utf-8"?>
<sst xmlns="http://schemas.openxmlformats.org/spreadsheetml/2006/main" count="138" uniqueCount="20">
  <si>
    <t>Time Period</t>
  </si>
  <si>
    <t>Control pre</t>
  </si>
  <si>
    <t>Control post</t>
  </si>
  <si>
    <t>Spring pre</t>
  </si>
  <si>
    <t>Spring post</t>
  </si>
  <si>
    <t>DID</t>
  </si>
  <si>
    <t>Months from index date</t>
  </si>
  <si>
    <t>Member months</t>
  </si>
  <si>
    <t>Medical spend, gross</t>
  </si>
  <si>
    <t>Baseline Period</t>
  </si>
  <si>
    <t>Intervention Period</t>
  </si>
  <si>
    <t>Physical health spend</t>
  </si>
  <si>
    <t>Mental health spend</t>
  </si>
  <si>
    <t>6 month pre and post spending</t>
  </si>
  <si>
    <t>Total</t>
  </si>
  <si>
    <t>Total medical spend</t>
  </si>
  <si>
    <t>mental health</t>
  </si>
  <si>
    <t>physical health</t>
  </si>
  <si>
    <t>Proportion MH spend</t>
  </si>
  <si>
    <t>sum_mental_and_physical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</si>
</sst>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164" fontId="4" fillId="0" borderId="0" xfId="0" applyNumberFormat="1" applyFont="1"/>
    <xf numFmtId="0" fontId="2" fillId="0" borderId="0" xfId="0" applyFont="1"/>
    <xf numFmtId="0" fontId="1" fillId="0" borderId="0" xfId="0" applyFont="1"/>
    <xf numFmtId="2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A2" sqref="A2:F7"/>
    </sheetView>
  </sheetViews>
  <sheetFormatPr baseColWidth="10" defaultColWidth="11.1640625" defaultRowHeight="15" customHeight="1" x14ac:dyDescent="0.2"/>
  <cols>
    <col min="1" max="1" width="24.5" customWidth="1"/>
    <col min="2" max="2" width="26" customWidth="1"/>
    <col min="3" max="3" width="20.6640625" customWidth="1"/>
    <col min="4" max="4" width="22.5" customWidth="1"/>
    <col min="5" max="5" width="21.83203125" customWidth="1"/>
    <col min="6" max="6" width="16.5" customWidth="1"/>
    <col min="7" max="7" width="18.1640625" customWidth="1"/>
    <col min="8" max="8" width="17.1640625" customWidth="1"/>
    <col min="9" max="9" width="16.83203125" customWidth="1"/>
    <col min="10" max="26" width="10.5" customWidth="1"/>
  </cols>
  <sheetData>
    <row r="1" spans="1:10" ht="15.75" customHeight="1" x14ac:dyDescent="0.2">
      <c r="A1" s="8" t="s">
        <v>13</v>
      </c>
      <c r="G1" s="3"/>
      <c r="H1" s="3"/>
      <c r="I1" s="3"/>
      <c r="J1" s="3"/>
    </row>
    <row r="2" spans="1:10" ht="15.75" customHeight="1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/>
      <c r="H2" s="3"/>
      <c r="I2" s="3"/>
      <c r="J2" s="6"/>
    </row>
    <row r="3" spans="1:10" ht="15.75" customHeight="1" x14ac:dyDescent="0.2">
      <c r="A3" s="4" t="s">
        <v>14</v>
      </c>
      <c r="B3" s="5">
        <f>SUM(C$18:C$24)/SUM(B$18:B$24)</f>
        <v>1699.0241939546599</v>
      </c>
      <c r="C3" s="5">
        <f>SUM(C$27:C$32)/SUM(B$27:B$32)</f>
        <v>2801.4039358108107</v>
      </c>
      <c r="D3" s="5">
        <f>SUM(G$19:G$24)/SUM(F$19:F$24)</f>
        <v>2080.4870057581575</v>
      </c>
      <c r="E3" s="5">
        <f>SUM(G$27:G$32)/SUM(F$27:F$32)</f>
        <v>2027.958718535469</v>
      </c>
      <c r="F3" s="5">
        <f>(C3-B3)-(E3-D3)</f>
        <v>1154.9080290788393</v>
      </c>
    </row>
    <row r="4" spans="1:10" ht="15.75" customHeight="1" x14ac:dyDescent="0.2">
      <c r="A4" s="8" t="s">
        <v>16</v>
      </c>
      <c r="B4" s="5">
        <f>SUM(D$18:D$24)/SUM(B$18:B$24)</f>
        <v>15.610566750629724</v>
      </c>
      <c r="C4" s="5">
        <f>SUM(D$27:D$32)/SUM(B$27:B$32)</f>
        <v>212.90592905405404</v>
      </c>
      <c r="D4" s="5">
        <f>SUM(H$19:H$24)/SUM(F$19:F$24)</f>
        <v>52.631976967370449</v>
      </c>
      <c r="E4" s="5">
        <f>SUM(H$27:H$32)/SUM(F$27:F$32)</f>
        <v>42.511647597253997</v>
      </c>
      <c r="F4" s="5">
        <f t="shared" ref="F4:F5" si="0">(C4-B4)-(E4-D4)</f>
        <v>207.41569167354078</v>
      </c>
    </row>
    <row r="5" spans="1:10" ht="15.75" customHeight="1" x14ac:dyDescent="0.2">
      <c r="A5" s="8" t="s">
        <v>17</v>
      </c>
      <c r="B5" s="5">
        <f>SUM(E$18:E$24)/SUM(B$18:B$24)</f>
        <v>1683.4136272040305</v>
      </c>
      <c r="C5" s="5">
        <f>SUM(E$27:E$32)/SUM(B$27:B$32)</f>
        <v>2626.5348648648646</v>
      </c>
      <c r="D5" s="5">
        <f>SUM(I$19:I$24)/SUM(F$19:F$24)</f>
        <v>2027.8550287907869</v>
      </c>
      <c r="E5" s="5">
        <f>SUM(I$27:I$32)/SUM(F$27:F$32)</f>
        <v>2018.8354691075517</v>
      </c>
      <c r="F5" s="5">
        <f t="shared" si="0"/>
        <v>952.14079734406937</v>
      </c>
    </row>
    <row r="6" spans="1:10" ht="15.75" customHeight="1" x14ac:dyDescent="0.2">
      <c r="A6" s="8" t="s">
        <v>19</v>
      </c>
      <c r="F6" s="9">
        <f>SUM(F4:F5)</f>
        <v>1159.5564890176101</v>
      </c>
    </row>
    <row r="7" spans="1:10" ht="15.75" customHeight="1" x14ac:dyDescent="0.2">
      <c r="A7" s="8" t="s">
        <v>18</v>
      </c>
      <c r="F7" s="10">
        <f>F4/F6</f>
        <v>0.1788750213016925</v>
      </c>
    </row>
    <row r="8" spans="1:10" ht="15.75" customHeight="1" x14ac:dyDescent="0.2"/>
    <row r="9" spans="1:10" ht="15.75" customHeight="1" x14ac:dyDescent="0.2"/>
    <row r="10" spans="1:10" ht="15.75" customHeight="1" x14ac:dyDescent="0.2"/>
    <row r="11" spans="1:10" ht="15.75" customHeight="1" x14ac:dyDescent="0.2">
      <c r="A11" s="4" t="s">
        <v>6</v>
      </c>
      <c r="B11" s="4" t="s">
        <v>7</v>
      </c>
      <c r="C11" s="4" t="s">
        <v>15</v>
      </c>
      <c r="D11" s="4" t="s">
        <v>12</v>
      </c>
      <c r="E11" s="4" t="s">
        <v>11</v>
      </c>
      <c r="F11" s="4" t="s">
        <v>7</v>
      </c>
      <c r="G11" s="4" t="s">
        <v>8</v>
      </c>
      <c r="H11" s="4" t="s">
        <v>12</v>
      </c>
      <c r="I11" s="4" t="s">
        <v>11</v>
      </c>
    </row>
    <row r="12" spans="1:10" ht="15.75" customHeight="1" x14ac:dyDescent="0.2">
      <c r="A12" s="7" t="s">
        <v>9</v>
      </c>
      <c r="B12" s="4"/>
      <c r="C12" s="4"/>
      <c r="D12" s="4"/>
      <c r="F12" s="4"/>
      <c r="G12" s="4"/>
      <c r="H12" s="4"/>
      <c r="I12" s="4"/>
    </row>
    <row r="13" spans="1:10" ht="15.75" customHeight="1" x14ac:dyDescent="0.2">
      <c r="A13">
        <v>-11</v>
      </c>
      <c r="B13">
        <v>218</v>
      </c>
      <c r="C13">
        <v>402497.63</v>
      </c>
      <c r="D13">
        <v>3326.38</v>
      </c>
      <c r="E13">
        <v>399171.25</v>
      </c>
      <c r="F13">
        <v>84</v>
      </c>
      <c r="G13">
        <v>66074.289999999994</v>
      </c>
      <c r="H13">
        <v>11252.09</v>
      </c>
      <c r="I13">
        <v>54822.2</v>
      </c>
    </row>
    <row r="14" spans="1:10" ht="15.75" customHeight="1" x14ac:dyDescent="0.2">
      <c r="A14">
        <v>-10</v>
      </c>
      <c r="B14">
        <v>219</v>
      </c>
      <c r="C14">
        <v>327736.36</v>
      </c>
      <c r="D14">
        <v>7973.2</v>
      </c>
      <c r="E14">
        <v>319763.15999999997</v>
      </c>
      <c r="F14">
        <v>85</v>
      </c>
      <c r="G14">
        <v>64135.87</v>
      </c>
      <c r="H14">
        <v>2514.75</v>
      </c>
      <c r="I14">
        <v>61621.120000000003</v>
      </c>
    </row>
    <row r="15" spans="1:10" ht="15.75" customHeight="1" x14ac:dyDescent="0.2">
      <c r="A15">
        <v>-9</v>
      </c>
      <c r="B15">
        <v>218</v>
      </c>
      <c r="C15">
        <v>328659.15000000002</v>
      </c>
      <c r="D15">
        <v>18421.18</v>
      </c>
      <c r="E15">
        <v>310237.96999999997</v>
      </c>
      <c r="F15">
        <v>85</v>
      </c>
      <c r="G15">
        <v>95292.04</v>
      </c>
      <c r="H15">
        <v>2735.28</v>
      </c>
      <c r="I15">
        <v>92556.76</v>
      </c>
    </row>
    <row r="16" spans="1:10" ht="15.75" customHeight="1" x14ac:dyDescent="0.2">
      <c r="A16">
        <v>-8</v>
      </c>
      <c r="B16">
        <v>218</v>
      </c>
      <c r="C16">
        <v>291938</v>
      </c>
      <c r="D16">
        <v>4813.46</v>
      </c>
      <c r="E16">
        <v>287124.53999999998</v>
      </c>
      <c r="F16">
        <v>85</v>
      </c>
      <c r="G16">
        <v>194878.58</v>
      </c>
      <c r="H16">
        <v>4702.78</v>
      </c>
      <c r="I16">
        <v>195981.44</v>
      </c>
    </row>
    <row r="17" spans="1:9" ht="15.75" customHeight="1" x14ac:dyDescent="0.2">
      <c r="A17">
        <v>-7</v>
      </c>
      <c r="B17">
        <v>221</v>
      </c>
      <c r="C17">
        <v>339647.21</v>
      </c>
      <c r="D17">
        <v>9209.48</v>
      </c>
      <c r="E17">
        <v>330437.73</v>
      </c>
      <c r="F17">
        <v>86</v>
      </c>
      <c r="G17">
        <v>80143.759999999995</v>
      </c>
      <c r="H17">
        <v>1926.22</v>
      </c>
      <c r="I17">
        <v>78217.539999999994</v>
      </c>
    </row>
    <row r="18" spans="1:9" ht="15.75" customHeight="1" x14ac:dyDescent="0.2">
      <c r="A18">
        <v>-6</v>
      </c>
      <c r="B18">
        <v>225</v>
      </c>
      <c r="C18">
        <v>259951.8</v>
      </c>
      <c r="D18">
        <v>16321.76</v>
      </c>
      <c r="E18">
        <v>243630.04</v>
      </c>
      <c r="F18">
        <v>85</v>
      </c>
      <c r="G18">
        <v>120522.39</v>
      </c>
      <c r="H18">
        <v>733.09</v>
      </c>
      <c r="I18">
        <v>119789.3</v>
      </c>
    </row>
    <row r="19" spans="1:9" ht="15.75" customHeight="1" x14ac:dyDescent="0.2">
      <c r="A19">
        <v>-5</v>
      </c>
      <c r="B19">
        <v>226</v>
      </c>
      <c r="C19">
        <v>215890.12</v>
      </c>
      <c r="D19">
        <v>2890.76</v>
      </c>
      <c r="E19">
        <v>212999.36</v>
      </c>
      <c r="F19">
        <v>86</v>
      </c>
      <c r="G19">
        <v>92542.75</v>
      </c>
      <c r="H19">
        <v>605.37</v>
      </c>
      <c r="I19">
        <v>91937.38</v>
      </c>
    </row>
    <row r="20" spans="1:9" ht="15.75" customHeight="1" x14ac:dyDescent="0.2">
      <c r="A20">
        <v>-4</v>
      </c>
      <c r="B20">
        <v>227</v>
      </c>
      <c r="C20">
        <v>397973.53</v>
      </c>
      <c r="D20">
        <v>513.13</v>
      </c>
      <c r="E20">
        <v>397460.4</v>
      </c>
      <c r="F20">
        <v>87</v>
      </c>
      <c r="G20">
        <v>127300.89</v>
      </c>
      <c r="H20">
        <v>614.54</v>
      </c>
      <c r="I20">
        <v>126686.35</v>
      </c>
    </row>
    <row r="21" spans="1:9" ht="15.75" customHeight="1" x14ac:dyDescent="0.2">
      <c r="A21">
        <v>-3</v>
      </c>
      <c r="B21">
        <v>227</v>
      </c>
      <c r="C21">
        <v>623898.56000000006</v>
      </c>
      <c r="D21">
        <v>3038.72</v>
      </c>
      <c r="E21">
        <v>620859.84</v>
      </c>
      <c r="F21">
        <v>87</v>
      </c>
      <c r="G21">
        <v>337475.3</v>
      </c>
      <c r="H21">
        <v>14810.36</v>
      </c>
      <c r="I21">
        <v>322664.94</v>
      </c>
    </row>
    <row r="22" spans="1:9" ht="15.75" customHeight="1" x14ac:dyDescent="0.2">
      <c r="A22">
        <v>-2</v>
      </c>
      <c r="B22">
        <v>228</v>
      </c>
      <c r="C22">
        <v>431360.26</v>
      </c>
      <c r="D22">
        <v>909.43</v>
      </c>
      <c r="E22">
        <v>430450.83</v>
      </c>
      <c r="F22">
        <v>87</v>
      </c>
      <c r="G22">
        <v>173581.29</v>
      </c>
      <c r="H22">
        <v>3683.54</v>
      </c>
      <c r="I22">
        <v>169897.75</v>
      </c>
    </row>
    <row r="23" spans="1:9" ht="15.75" customHeight="1" x14ac:dyDescent="0.2">
      <c r="A23">
        <v>-1</v>
      </c>
      <c r="B23">
        <v>228</v>
      </c>
      <c r="C23">
        <v>398795.77</v>
      </c>
      <c r="D23">
        <v>832.35</v>
      </c>
      <c r="E23">
        <v>397963.42</v>
      </c>
      <c r="F23">
        <v>87</v>
      </c>
      <c r="G23">
        <v>169522.05</v>
      </c>
      <c r="H23">
        <v>6610.03</v>
      </c>
      <c r="I23">
        <v>162912.01999999999</v>
      </c>
    </row>
    <row r="24" spans="1:9" ht="15.75" customHeight="1" x14ac:dyDescent="0.2">
      <c r="A24">
        <v>0</v>
      </c>
      <c r="B24">
        <v>227</v>
      </c>
      <c r="C24">
        <v>370180.38</v>
      </c>
      <c r="D24">
        <v>283.43</v>
      </c>
      <c r="E24">
        <v>369896.95</v>
      </c>
      <c r="F24">
        <v>87</v>
      </c>
      <c r="G24">
        <v>183511.45</v>
      </c>
      <c r="H24">
        <v>1097.42</v>
      </c>
      <c r="I24">
        <v>182414.03</v>
      </c>
    </row>
    <row r="25" spans="1:9" ht="15.75" customHeight="1" x14ac:dyDescent="0.2"/>
    <row r="26" spans="1:9" ht="15.75" customHeight="1" x14ac:dyDescent="0.2">
      <c r="A26" s="7" t="s">
        <v>10</v>
      </c>
    </row>
    <row r="27" spans="1:9" ht="15.75" customHeight="1" x14ac:dyDescent="0.2">
      <c r="A27">
        <v>1</v>
      </c>
      <c r="B27">
        <v>228</v>
      </c>
      <c r="C27">
        <v>772967.43</v>
      </c>
      <c r="D27">
        <v>174205.26</v>
      </c>
      <c r="E27">
        <v>613770.84</v>
      </c>
      <c r="F27">
        <v>87</v>
      </c>
      <c r="G27">
        <v>284907.24</v>
      </c>
      <c r="H27">
        <v>6946.09</v>
      </c>
      <c r="I27">
        <v>292551.88</v>
      </c>
    </row>
    <row r="28" spans="1:9" ht="15.75" customHeight="1" x14ac:dyDescent="0.2">
      <c r="A28">
        <v>2</v>
      </c>
      <c r="B28">
        <v>225</v>
      </c>
      <c r="C28">
        <v>631025.61</v>
      </c>
      <c r="D28">
        <v>19177.990000000002</v>
      </c>
      <c r="E28">
        <v>638783.48</v>
      </c>
      <c r="F28">
        <v>85</v>
      </c>
      <c r="G28">
        <v>132034.82999999999</v>
      </c>
      <c r="H28">
        <v>8404.27</v>
      </c>
      <c r="I28">
        <v>123630.56</v>
      </c>
    </row>
    <row r="29" spans="1:9" ht="15.75" customHeight="1" x14ac:dyDescent="0.2">
      <c r="A29">
        <v>3</v>
      </c>
      <c r="B29">
        <v>212</v>
      </c>
      <c r="C29">
        <v>704522.15</v>
      </c>
      <c r="D29">
        <v>9361.9500000000007</v>
      </c>
      <c r="E29">
        <v>698251.31</v>
      </c>
      <c r="F29">
        <v>76</v>
      </c>
      <c r="G29">
        <v>112869.33</v>
      </c>
      <c r="H29">
        <v>1263.3499999999999</v>
      </c>
      <c r="I29">
        <v>111605.98</v>
      </c>
    </row>
    <row r="30" spans="1:9" ht="15.75" customHeight="1" x14ac:dyDescent="0.2">
      <c r="A30">
        <v>4</v>
      </c>
      <c r="B30">
        <v>194</v>
      </c>
      <c r="C30">
        <v>407266.74</v>
      </c>
      <c r="D30">
        <v>19905.240000000002</v>
      </c>
      <c r="E30">
        <v>387361.5</v>
      </c>
      <c r="F30">
        <v>71</v>
      </c>
      <c r="G30">
        <v>191249.3</v>
      </c>
      <c r="H30">
        <v>830.6</v>
      </c>
      <c r="I30">
        <v>190418.7</v>
      </c>
    </row>
    <row r="31" spans="1:9" ht="15.75" customHeight="1" x14ac:dyDescent="0.2">
      <c r="A31">
        <v>5</v>
      </c>
      <c r="B31">
        <v>169</v>
      </c>
      <c r="C31">
        <v>516045.7</v>
      </c>
      <c r="D31">
        <v>19503.03</v>
      </c>
      <c r="E31">
        <v>496542.67</v>
      </c>
      <c r="F31">
        <v>65</v>
      </c>
      <c r="G31">
        <v>83623.87</v>
      </c>
      <c r="H31">
        <v>361</v>
      </c>
      <c r="I31">
        <v>83262.87</v>
      </c>
    </row>
    <row r="32" spans="1:9" ht="15.75" customHeight="1" x14ac:dyDescent="0.2">
      <c r="A32">
        <v>6</v>
      </c>
      <c r="B32">
        <v>156</v>
      </c>
      <c r="C32">
        <v>285034.63</v>
      </c>
      <c r="D32">
        <v>9927.15</v>
      </c>
      <c r="E32">
        <v>275107.48</v>
      </c>
      <c r="F32">
        <v>53</v>
      </c>
      <c r="G32">
        <v>81533.39</v>
      </c>
      <c r="H32">
        <v>772.28</v>
      </c>
      <c r="I32">
        <v>80761.11</v>
      </c>
    </row>
    <row r="33" spans="1:9" ht="15.75" customHeight="1" x14ac:dyDescent="0.2">
      <c r="A33">
        <v>7</v>
      </c>
      <c r="B33">
        <v>136</v>
      </c>
      <c r="C33">
        <v>351940.86</v>
      </c>
      <c r="D33">
        <v>6940.12</v>
      </c>
      <c r="E33">
        <v>345000.74</v>
      </c>
      <c r="F33">
        <v>43</v>
      </c>
      <c r="G33">
        <v>19881.740000000002</v>
      </c>
      <c r="H33">
        <v>3272.94</v>
      </c>
      <c r="I33">
        <v>16608.8</v>
      </c>
    </row>
    <row r="34" spans="1:9" ht="15.75" customHeight="1" x14ac:dyDescent="0.2">
      <c r="A34">
        <v>8</v>
      </c>
      <c r="B34">
        <v>119</v>
      </c>
      <c r="C34">
        <v>350312.74</v>
      </c>
      <c r="D34">
        <v>48468.09</v>
      </c>
      <c r="E34">
        <v>301844.65000000002</v>
      </c>
      <c r="F34">
        <v>36</v>
      </c>
      <c r="G34">
        <v>18782.400000000001</v>
      </c>
      <c r="H34">
        <v>558.41999999999996</v>
      </c>
      <c r="I34">
        <v>18223.98</v>
      </c>
    </row>
    <row r="35" spans="1:9" ht="15.75" customHeight="1" x14ac:dyDescent="0.2">
      <c r="A35">
        <v>9</v>
      </c>
      <c r="B35">
        <v>93</v>
      </c>
      <c r="C35">
        <v>177813.94</v>
      </c>
      <c r="D35">
        <v>4157.54</v>
      </c>
      <c r="E35">
        <v>173656.4</v>
      </c>
      <c r="F35">
        <v>30</v>
      </c>
      <c r="G35">
        <v>55810.080000000002</v>
      </c>
      <c r="H35">
        <v>0</v>
      </c>
      <c r="I35">
        <v>55810.080000000002</v>
      </c>
    </row>
    <row r="36" spans="1:9" ht="15.75" customHeight="1" x14ac:dyDescent="0.2">
      <c r="A36">
        <v>10</v>
      </c>
      <c r="B36">
        <v>77</v>
      </c>
      <c r="C36">
        <v>211087.5</v>
      </c>
      <c r="D36">
        <v>4565.5600000000004</v>
      </c>
      <c r="E36">
        <v>206521.94</v>
      </c>
      <c r="F36">
        <v>24</v>
      </c>
      <c r="G36">
        <v>25881.119999999999</v>
      </c>
      <c r="H36">
        <v>634.28</v>
      </c>
      <c r="I36">
        <v>25246.84</v>
      </c>
    </row>
    <row r="37" spans="1:9" ht="15.75" customHeight="1" x14ac:dyDescent="0.2">
      <c r="A37">
        <v>11</v>
      </c>
      <c r="B37">
        <v>56</v>
      </c>
      <c r="C37">
        <v>58691.11</v>
      </c>
      <c r="D37">
        <v>3876.68</v>
      </c>
      <c r="E37">
        <v>54814.43</v>
      </c>
      <c r="F37">
        <v>15</v>
      </c>
      <c r="G37">
        <v>34691.78</v>
      </c>
      <c r="H37">
        <v>590.49</v>
      </c>
      <c r="I37">
        <v>34101.29</v>
      </c>
    </row>
    <row r="38" spans="1:9" ht="15.75" customHeight="1" x14ac:dyDescent="0.2">
      <c r="A38">
        <v>12</v>
      </c>
      <c r="B38">
        <v>40</v>
      </c>
      <c r="C38">
        <v>105473.27</v>
      </c>
      <c r="D38">
        <v>6667.13</v>
      </c>
      <c r="E38">
        <v>98806.14</v>
      </c>
      <c r="F38">
        <v>10</v>
      </c>
      <c r="G38">
        <v>5819.43</v>
      </c>
      <c r="H38">
        <v>0</v>
      </c>
      <c r="I38">
        <v>5819.43</v>
      </c>
    </row>
    <row r="39" spans="1:9" ht="15.75" customHeight="1" x14ac:dyDescent="0.2"/>
    <row r="40" spans="1:9" ht="15.75" customHeight="1" x14ac:dyDescent="0.2"/>
    <row r="41" spans="1:9" ht="15.75" customHeight="1" x14ac:dyDescent="0.2"/>
    <row r="42" spans="1:9" ht="15.75" customHeight="1" x14ac:dyDescent="0.2"/>
    <row r="43" spans="1:9" ht="15.75" customHeight="1" x14ac:dyDescent="0.2"/>
    <row r="44" spans="1:9" ht="15.75" customHeight="1" x14ac:dyDescent="0.2"/>
    <row r="45" spans="1:9" ht="15.75" customHeight="1" x14ac:dyDescent="0.2"/>
    <row r="46" spans="1:9" ht="15.75" customHeight="1" x14ac:dyDescent="0.2"/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3B4BB-36B9-6849-835B-B6056D867CB5}">
  <dimension ref="A1:J1000"/>
  <sheetViews>
    <sheetView workbookViewId="0">
      <selection activeCell="A6" sqref="A6"/>
    </sheetView>
  </sheetViews>
  <sheetFormatPr baseColWidth="10" defaultColWidth="11.1640625" defaultRowHeight="15" customHeight="1" x14ac:dyDescent="0.2"/>
  <cols>
    <col min="1" max="1" width="24.5" customWidth="1"/>
    <col min="2" max="2" width="26" customWidth="1"/>
    <col min="3" max="3" width="20.6640625" customWidth="1"/>
    <col min="4" max="4" width="22.5" customWidth="1"/>
    <col min="5" max="5" width="21.83203125" customWidth="1"/>
    <col min="6" max="6" width="16.5" customWidth="1"/>
    <col min="7" max="7" width="18.1640625" customWidth="1"/>
    <col min="8" max="8" width="17.1640625" customWidth="1"/>
    <col min="9" max="9" width="16.83203125" customWidth="1"/>
    <col min="10" max="26" width="10.5" customWidth="1"/>
  </cols>
  <sheetData>
    <row r="1" spans="1:10" ht="15.75" customHeight="1" x14ac:dyDescent="0.2">
      <c r="A1" s="8" t="s">
        <v>13</v>
      </c>
      <c r="G1" s="3"/>
      <c r="H1" s="3"/>
      <c r="I1" s="3"/>
      <c r="J1" s="3"/>
    </row>
    <row r="2" spans="1:10" ht="15.75" customHeight="1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/>
      <c r="H2" s="3"/>
      <c r="I2" s="3"/>
      <c r="J2" s="6"/>
    </row>
    <row r="3" spans="1:10" ht="15.75" customHeight="1" x14ac:dyDescent="0.2">
      <c r="A3" s="4" t="s">
        <v>14</v>
      </c>
      <c r="B3" s="5">
        <f>SUM(C$18:C$24)/SUM(B$18:B$24)</f>
        <v>922.53179360369256</v>
      </c>
      <c r="C3" s="5">
        <f>SUM(C$27:C$32)/SUM(B$27:B$32)</f>
        <v>1783.5075481846704</v>
      </c>
      <c r="D3" s="5">
        <f>SUM(G$19:G$24)/SUM(F$19:F$24)</f>
        <v>1020.4701701469451</v>
      </c>
      <c r="E3" s="5">
        <f>SUM(G$27:G$32)/SUM(F$27:F$32)</f>
        <v>1010.0432809611831</v>
      </c>
      <c r="F3" s="5">
        <f>(C3-B3)-(E3-D3)</f>
        <v>871.40264376673986</v>
      </c>
    </row>
    <row r="4" spans="1:10" ht="15.75" customHeight="1" x14ac:dyDescent="0.2">
      <c r="A4" s="8" t="s">
        <v>16</v>
      </c>
      <c r="B4" s="5">
        <f>SUM(D$18:D$24)/SUM(B$18:B$24)</f>
        <v>13.103979558193204</v>
      </c>
      <c r="C4" s="5">
        <f>SUM(D$27:D$32)/SUM(B$27:B$32)</f>
        <v>179.23642312864186</v>
      </c>
      <c r="D4" s="5">
        <f>SUM(H$19:H$24)/SUM(F$19:F$24)</f>
        <v>16.585413766434648</v>
      </c>
      <c r="E4" s="5">
        <f>SUM(H$27:H$32)/SUM(F$27:F$32)</f>
        <v>25.394334565619221</v>
      </c>
      <c r="F4" s="5">
        <f t="shared" ref="F4:F5" si="0">(C4-B4)-(E4-D4)</f>
        <v>157.32352277126409</v>
      </c>
    </row>
    <row r="5" spans="1:10" ht="15.75" customHeight="1" x14ac:dyDescent="0.2">
      <c r="A5" s="8" t="s">
        <v>17</v>
      </c>
      <c r="B5" s="5">
        <f>SUM(E$18:E$24)/SUM(B$18:B$24)</f>
        <v>909.44265084075175</v>
      </c>
      <c r="C5" s="5">
        <f>SUM(E$27:E$32)/SUM(B$27:B$32)</f>
        <v>1643.0350470640969</v>
      </c>
      <c r="D5" s="5">
        <f>SUM(I$19:I$24)/SUM(F$19:F$24)</f>
        <v>1003.8847563805105</v>
      </c>
      <c r="E5" s="5">
        <f>SUM(I$27:I$32)/SUM(F$27:F$32)</f>
        <v>984.64894639556371</v>
      </c>
      <c r="F5" s="5">
        <f t="shared" si="0"/>
        <v>752.82820620829193</v>
      </c>
    </row>
    <row r="6" spans="1:10" ht="15.75" customHeight="1" x14ac:dyDescent="0.2">
      <c r="A6" s="8" t="s">
        <v>19</v>
      </c>
      <c r="F6" s="9">
        <f>SUM(F4:F5)</f>
        <v>910.15172897955608</v>
      </c>
    </row>
    <row r="7" spans="1:10" ht="15.75" customHeight="1" x14ac:dyDescent="0.2">
      <c r="A7" s="8" t="s">
        <v>18</v>
      </c>
      <c r="F7" s="10">
        <f>F4/F6</f>
        <v>0.17285417119149143</v>
      </c>
    </row>
    <row r="8" spans="1:10" ht="15.75" customHeight="1" x14ac:dyDescent="0.2"/>
    <row r="9" spans="1:10" ht="15.75" customHeight="1" x14ac:dyDescent="0.2"/>
    <row r="10" spans="1:10" ht="15.75" customHeight="1" x14ac:dyDescent="0.2"/>
    <row r="11" spans="1:10" ht="15.75" customHeight="1" x14ac:dyDescent="0.2">
      <c r="A11" s="4" t="s">
        <v>6</v>
      </c>
      <c r="B11" s="4" t="s">
        <v>7</v>
      </c>
      <c r="C11" s="4" t="s">
        <v>15</v>
      </c>
      <c r="D11" s="4" t="s">
        <v>12</v>
      </c>
      <c r="E11" s="4" t="s">
        <v>11</v>
      </c>
      <c r="F11" s="4" t="s">
        <v>7</v>
      </c>
      <c r="G11" s="4" t="s">
        <v>8</v>
      </c>
      <c r="H11" s="4" t="s">
        <v>12</v>
      </c>
      <c r="I11" s="4" t="s">
        <v>11</v>
      </c>
    </row>
    <row r="12" spans="1:10" ht="15.75" customHeight="1" x14ac:dyDescent="0.2">
      <c r="A12" s="7" t="s">
        <v>9</v>
      </c>
      <c r="B12" s="4"/>
      <c r="C12" s="4"/>
      <c r="D12" s="4"/>
      <c r="F12" s="4"/>
      <c r="G12" s="4"/>
      <c r="H12" s="4"/>
      <c r="I12" s="4"/>
    </row>
    <row r="13" spans="1:10" ht="15.75" customHeight="1" x14ac:dyDescent="0.2">
      <c r="A13">
        <v>-11</v>
      </c>
      <c r="B13">
        <v>411</v>
      </c>
      <c r="C13">
        <v>530269.12</v>
      </c>
      <c r="D13">
        <v>17172.57</v>
      </c>
      <c r="E13">
        <v>513096.55</v>
      </c>
      <c r="F13">
        <v>196</v>
      </c>
      <c r="G13">
        <v>91838.05</v>
      </c>
      <c r="H13">
        <v>7854.96</v>
      </c>
      <c r="I13">
        <v>83983.09</v>
      </c>
    </row>
    <row r="14" spans="1:10" ht="15.75" customHeight="1" x14ac:dyDescent="0.2">
      <c r="A14">
        <v>-10</v>
      </c>
      <c r="B14">
        <v>410</v>
      </c>
      <c r="C14">
        <v>410891.1</v>
      </c>
      <c r="D14">
        <v>11874.45</v>
      </c>
      <c r="E14">
        <v>399016.65</v>
      </c>
      <c r="F14">
        <v>195</v>
      </c>
      <c r="G14">
        <v>179975.75</v>
      </c>
      <c r="H14">
        <v>7366.43</v>
      </c>
      <c r="I14">
        <v>172609.32</v>
      </c>
    </row>
    <row r="15" spans="1:10" ht="15.75" customHeight="1" x14ac:dyDescent="0.2">
      <c r="A15">
        <v>-9</v>
      </c>
      <c r="B15">
        <v>410</v>
      </c>
      <c r="C15">
        <v>569724.86</v>
      </c>
      <c r="D15">
        <v>6324.82</v>
      </c>
      <c r="E15">
        <v>565509.54</v>
      </c>
      <c r="F15">
        <v>199</v>
      </c>
      <c r="G15">
        <v>165177.29</v>
      </c>
      <c r="H15">
        <v>18325.21</v>
      </c>
      <c r="I15">
        <v>146852.07999999999</v>
      </c>
    </row>
    <row r="16" spans="1:10" ht="15.75" customHeight="1" x14ac:dyDescent="0.2">
      <c r="A16">
        <v>-8</v>
      </c>
      <c r="B16">
        <v>418</v>
      </c>
      <c r="C16">
        <v>399702.46</v>
      </c>
      <c r="D16">
        <v>51474.49</v>
      </c>
      <c r="E16">
        <v>348227.97</v>
      </c>
      <c r="F16">
        <v>203</v>
      </c>
      <c r="G16">
        <v>112477.11</v>
      </c>
      <c r="H16">
        <v>3610.79</v>
      </c>
      <c r="I16">
        <v>108866.32</v>
      </c>
    </row>
    <row r="17" spans="1:9" ht="15.75" customHeight="1" x14ac:dyDescent="0.2">
      <c r="A17">
        <v>-7</v>
      </c>
      <c r="B17">
        <v>420</v>
      </c>
      <c r="C17">
        <v>487336.73</v>
      </c>
      <c r="D17">
        <v>6233.07</v>
      </c>
      <c r="E17">
        <v>481103.66</v>
      </c>
      <c r="F17">
        <v>209</v>
      </c>
      <c r="G17">
        <v>158143.01</v>
      </c>
      <c r="H17">
        <v>1488</v>
      </c>
      <c r="I17">
        <v>156655.01</v>
      </c>
    </row>
    <row r="18" spans="1:9" ht="15.75" customHeight="1" x14ac:dyDescent="0.2">
      <c r="A18">
        <v>-6</v>
      </c>
      <c r="B18">
        <v>427</v>
      </c>
      <c r="C18">
        <v>364332.49</v>
      </c>
      <c r="D18">
        <v>8244.52</v>
      </c>
      <c r="E18">
        <v>356087.97</v>
      </c>
      <c r="F18">
        <v>214</v>
      </c>
      <c r="G18">
        <v>239566.67</v>
      </c>
      <c r="H18">
        <v>2173.96</v>
      </c>
      <c r="I18">
        <v>237392.71</v>
      </c>
    </row>
    <row r="19" spans="1:9" ht="15.75" customHeight="1" x14ac:dyDescent="0.2">
      <c r="A19">
        <v>-5</v>
      </c>
      <c r="B19">
        <v>435</v>
      </c>
      <c r="C19">
        <v>285779.12</v>
      </c>
      <c r="D19">
        <v>7796.62</v>
      </c>
      <c r="E19">
        <v>277982.5</v>
      </c>
      <c r="F19">
        <v>214</v>
      </c>
      <c r="G19">
        <v>252177.33</v>
      </c>
      <c r="H19">
        <v>3027.69</v>
      </c>
      <c r="I19">
        <v>249149.64</v>
      </c>
    </row>
    <row r="20" spans="1:9" ht="15.75" customHeight="1" x14ac:dyDescent="0.2">
      <c r="A20">
        <v>-4</v>
      </c>
      <c r="B20">
        <v>435</v>
      </c>
      <c r="C20">
        <v>373937.6</v>
      </c>
      <c r="D20">
        <v>17844.12</v>
      </c>
      <c r="E20">
        <v>356093.48</v>
      </c>
      <c r="F20">
        <v>215</v>
      </c>
      <c r="G20">
        <v>193695.39</v>
      </c>
      <c r="H20">
        <v>2063.0100000000002</v>
      </c>
      <c r="I20">
        <v>191632.38</v>
      </c>
    </row>
    <row r="21" spans="1:9" ht="15.75" customHeight="1" x14ac:dyDescent="0.2">
      <c r="A21">
        <v>-3</v>
      </c>
      <c r="B21">
        <v>435</v>
      </c>
      <c r="C21">
        <v>514146.25</v>
      </c>
      <c r="D21">
        <v>2434.27</v>
      </c>
      <c r="E21">
        <v>511756.98</v>
      </c>
      <c r="F21">
        <v>216</v>
      </c>
      <c r="G21">
        <v>259774.84</v>
      </c>
      <c r="H21">
        <v>853.09</v>
      </c>
      <c r="I21">
        <v>258921.75</v>
      </c>
    </row>
    <row r="22" spans="1:9" ht="15.75" customHeight="1" x14ac:dyDescent="0.2">
      <c r="A22">
        <v>-2</v>
      </c>
      <c r="B22">
        <v>434</v>
      </c>
      <c r="C22">
        <v>401816.63</v>
      </c>
      <c r="D22">
        <v>1721.98</v>
      </c>
      <c r="E22">
        <v>400094.65</v>
      </c>
      <c r="F22">
        <v>216</v>
      </c>
      <c r="G22">
        <v>177032.35</v>
      </c>
      <c r="H22">
        <v>11147.95</v>
      </c>
      <c r="I22">
        <v>165884.4</v>
      </c>
    </row>
    <row r="23" spans="1:9" ht="15.75" customHeight="1" x14ac:dyDescent="0.2">
      <c r="A23">
        <v>-1</v>
      </c>
      <c r="B23">
        <v>433</v>
      </c>
      <c r="C23">
        <v>459922.09</v>
      </c>
      <c r="D23">
        <v>1226.8399999999999</v>
      </c>
      <c r="E23">
        <v>458695.25</v>
      </c>
      <c r="F23">
        <v>216</v>
      </c>
      <c r="G23">
        <v>285061.99</v>
      </c>
      <c r="H23">
        <v>1818.89</v>
      </c>
      <c r="I23">
        <v>283243.09999999998</v>
      </c>
    </row>
    <row r="24" spans="1:9" ht="15.75" customHeight="1" x14ac:dyDescent="0.2">
      <c r="A24">
        <v>0</v>
      </c>
      <c r="B24">
        <v>434</v>
      </c>
      <c r="C24">
        <v>398104.75</v>
      </c>
      <c r="D24">
        <v>476.02</v>
      </c>
      <c r="E24">
        <v>397628.73</v>
      </c>
      <c r="F24">
        <v>216</v>
      </c>
      <c r="G24">
        <v>151726.03</v>
      </c>
      <c r="H24">
        <v>2534.31</v>
      </c>
      <c r="I24">
        <v>149191.72</v>
      </c>
    </row>
    <row r="25" spans="1:9" ht="15.75" customHeight="1" x14ac:dyDescent="0.2"/>
    <row r="26" spans="1:9" ht="15.75" customHeight="1" x14ac:dyDescent="0.2">
      <c r="A26" s="7" t="s">
        <v>10</v>
      </c>
    </row>
    <row r="27" spans="1:9" ht="15.75" customHeight="1" x14ac:dyDescent="0.2">
      <c r="A27">
        <v>1</v>
      </c>
      <c r="B27">
        <v>437</v>
      </c>
      <c r="C27">
        <v>1201917.6399999999</v>
      </c>
      <c r="D27">
        <v>219961.04</v>
      </c>
      <c r="E27">
        <v>1028227.98</v>
      </c>
      <c r="F27">
        <v>217</v>
      </c>
      <c r="G27">
        <v>233801.07</v>
      </c>
      <c r="H27">
        <v>9546.1299999999992</v>
      </c>
      <c r="I27">
        <v>224254.94</v>
      </c>
    </row>
    <row r="28" spans="1:9" ht="15.75" customHeight="1" x14ac:dyDescent="0.2">
      <c r="A28">
        <v>2</v>
      </c>
      <c r="B28">
        <v>426</v>
      </c>
      <c r="C28">
        <v>753015.84</v>
      </c>
      <c r="D28">
        <v>45331.47</v>
      </c>
      <c r="E28">
        <v>747895.3</v>
      </c>
      <c r="F28">
        <v>211</v>
      </c>
      <c r="G28">
        <v>224469.42</v>
      </c>
      <c r="H28">
        <v>6459.32</v>
      </c>
      <c r="I28">
        <v>218010.1</v>
      </c>
    </row>
    <row r="29" spans="1:9" ht="15.75" customHeight="1" x14ac:dyDescent="0.2">
      <c r="A29">
        <v>3</v>
      </c>
      <c r="B29">
        <v>397</v>
      </c>
      <c r="C29">
        <v>694693.46</v>
      </c>
      <c r="D29">
        <v>16481.560000000001</v>
      </c>
      <c r="E29">
        <v>678211.9</v>
      </c>
      <c r="F29">
        <v>194</v>
      </c>
      <c r="G29">
        <v>204965.92</v>
      </c>
      <c r="H29">
        <v>5148.84</v>
      </c>
      <c r="I29">
        <v>199817.08</v>
      </c>
    </row>
    <row r="30" spans="1:9" ht="15.75" customHeight="1" x14ac:dyDescent="0.2">
      <c r="A30">
        <v>4</v>
      </c>
      <c r="B30">
        <v>367</v>
      </c>
      <c r="C30">
        <v>516628.45</v>
      </c>
      <c r="D30">
        <v>14824.87</v>
      </c>
      <c r="E30">
        <v>501803.58</v>
      </c>
      <c r="F30">
        <v>176</v>
      </c>
      <c r="G30">
        <v>124506.18</v>
      </c>
      <c r="H30">
        <v>3007.98</v>
      </c>
      <c r="I30">
        <v>121498.2</v>
      </c>
    </row>
    <row r="31" spans="1:9" ht="15.75" customHeight="1" x14ac:dyDescent="0.2">
      <c r="A31">
        <v>5</v>
      </c>
      <c r="B31">
        <v>324</v>
      </c>
      <c r="C31">
        <v>404114.19</v>
      </c>
      <c r="D31">
        <v>29825.67</v>
      </c>
      <c r="E31">
        <v>374288.52</v>
      </c>
      <c r="F31">
        <v>153</v>
      </c>
      <c r="G31">
        <v>154981.79</v>
      </c>
      <c r="H31">
        <v>2456.98</v>
      </c>
      <c r="I31">
        <v>152524.81</v>
      </c>
    </row>
    <row r="32" spans="1:9" ht="15.75" customHeight="1" x14ac:dyDescent="0.2">
      <c r="A32">
        <v>6</v>
      </c>
      <c r="B32">
        <v>280</v>
      </c>
      <c r="C32">
        <v>408635.76</v>
      </c>
      <c r="D32">
        <v>73451.850000000006</v>
      </c>
      <c r="E32">
        <v>335183.90999999997</v>
      </c>
      <c r="F32">
        <v>131</v>
      </c>
      <c r="G32">
        <v>150142.45000000001</v>
      </c>
      <c r="H32">
        <v>857.42</v>
      </c>
      <c r="I32">
        <v>149285.03</v>
      </c>
    </row>
    <row r="33" spans="1:9" ht="15.75" customHeight="1" x14ac:dyDescent="0.2">
      <c r="A33">
        <v>7</v>
      </c>
      <c r="B33">
        <v>236</v>
      </c>
      <c r="C33">
        <v>237825.6</v>
      </c>
      <c r="D33">
        <v>14773.63</v>
      </c>
      <c r="E33">
        <v>223051.97</v>
      </c>
      <c r="F33">
        <v>110</v>
      </c>
      <c r="G33">
        <v>115651.49</v>
      </c>
      <c r="H33">
        <v>1561.65</v>
      </c>
      <c r="I33">
        <v>114089.84</v>
      </c>
    </row>
    <row r="34" spans="1:9" ht="15.75" customHeight="1" x14ac:dyDescent="0.2">
      <c r="A34">
        <v>8</v>
      </c>
      <c r="B34">
        <v>201</v>
      </c>
      <c r="C34">
        <v>198789.09</v>
      </c>
      <c r="D34">
        <v>12699.39</v>
      </c>
      <c r="E34">
        <v>186089.7</v>
      </c>
      <c r="F34">
        <v>82</v>
      </c>
      <c r="G34">
        <v>56282.25</v>
      </c>
      <c r="H34">
        <v>1356.9</v>
      </c>
      <c r="I34">
        <v>54925.35</v>
      </c>
    </row>
    <row r="35" spans="1:9" ht="15.75" customHeight="1" x14ac:dyDescent="0.2">
      <c r="A35">
        <v>9</v>
      </c>
      <c r="B35">
        <v>160</v>
      </c>
      <c r="C35">
        <v>272091.83</v>
      </c>
      <c r="D35">
        <v>12399.41</v>
      </c>
      <c r="E35">
        <v>259692.42</v>
      </c>
      <c r="F35">
        <v>65</v>
      </c>
      <c r="G35">
        <v>49763.519999999997</v>
      </c>
      <c r="H35">
        <v>959.55</v>
      </c>
      <c r="I35">
        <v>48803.97</v>
      </c>
    </row>
    <row r="36" spans="1:9" ht="15.75" customHeight="1" x14ac:dyDescent="0.2">
      <c r="A36">
        <v>10</v>
      </c>
      <c r="B36">
        <v>140</v>
      </c>
      <c r="C36">
        <v>114747.8</v>
      </c>
      <c r="D36">
        <v>10041.459999999999</v>
      </c>
      <c r="E36">
        <v>104706.34</v>
      </c>
      <c r="F36">
        <v>56</v>
      </c>
      <c r="G36">
        <v>46098.45</v>
      </c>
      <c r="H36">
        <v>366.42</v>
      </c>
      <c r="I36">
        <v>45732.03</v>
      </c>
    </row>
    <row r="37" spans="1:9" ht="15.75" customHeight="1" x14ac:dyDescent="0.2">
      <c r="A37">
        <v>11</v>
      </c>
      <c r="B37">
        <v>102</v>
      </c>
      <c r="C37">
        <v>166750.22</v>
      </c>
      <c r="D37">
        <v>9144.4</v>
      </c>
      <c r="E37">
        <v>157605.82</v>
      </c>
      <c r="F37">
        <v>46</v>
      </c>
      <c r="G37">
        <v>28432.05</v>
      </c>
      <c r="H37">
        <v>757.21</v>
      </c>
      <c r="I37">
        <v>27674.84</v>
      </c>
    </row>
    <row r="38" spans="1:9" ht="15.75" customHeight="1" x14ac:dyDescent="0.2">
      <c r="A38">
        <v>12</v>
      </c>
      <c r="B38">
        <v>74</v>
      </c>
      <c r="C38">
        <v>67538.880000000005</v>
      </c>
      <c r="D38">
        <v>4073.3</v>
      </c>
      <c r="E38">
        <v>63465.58</v>
      </c>
      <c r="F38">
        <v>40</v>
      </c>
      <c r="G38">
        <v>24665.78</v>
      </c>
      <c r="H38">
        <v>298.88</v>
      </c>
      <c r="I38">
        <v>24366.9</v>
      </c>
    </row>
    <row r="39" spans="1:9" ht="15.75" customHeight="1" x14ac:dyDescent="0.2"/>
    <row r="40" spans="1:9" ht="15.75" customHeight="1" x14ac:dyDescent="0.2"/>
    <row r="41" spans="1:9" ht="15.75" customHeight="1" x14ac:dyDescent="0.2"/>
    <row r="42" spans="1:9" ht="15.75" customHeight="1" x14ac:dyDescent="0.2"/>
    <row r="43" spans="1:9" ht="15.75" customHeight="1" x14ac:dyDescent="0.2"/>
    <row r="44" spans="1:9" ht="15.75" customHeight="1" x14ac:dyDescent="0.2"/>
    <row r="45" spans="1:9" ht="15.75" customHeight="1" x14ac:dyDescent="0.2"/>
    <row r="46" spans="1:9" ht="15.75" customHeight="1" x14ac:dyDescent="0.2"/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24D47-CAF3-1646-A972-1BA16D9F9CBB}">
  <dimension ref="A1:J1000"/>
  <sheetViews>
    <sheetView workbookViewId="0">
      <selection activeCell="A6" sqref="A6"/>
    </sheetView>
  </sheetViews>
  <sheetFormatPr baseColWidth="10" defaultColWidth="11.1640625" defaultRowHeight="15" customHeight="1" x14ac:dyDescent="0.2"/>
  <cols>
    <col min="1" max="1" width="24.5" customWidth="1"/>
    <col min="2" max="2" width="26" customWidth="1"/>
    <col min="3" max="3" width="20.6640625" customWidth="1"/>
    <col min="4" max="4" width="22.5" customWidth="1"/>
    <col min="5" max="5" width="21.83203125" customWidth="1"/>
    <col min="6" max="6" width="16.5" customWidth="1"/>
    <col min="7" max="7" width="18.1640625" customWidth="1"/>
    <col min="8" max="8" width="17.1640625" customWidth="1"/>
    <col min="9" max="9" width="16.83203125" customWidth="1"/>
    <col min="10" max="26" width="10.5" customWidth="1"/>
  </cols>
  <sheetData>
    <row r="1" spans="1:10" ht="15.75" customHeight="1" x14ac:dyDescent="0.2">
      <c r="A1" s="8" t="s">
        <v>13</v>
      </c>
      <c r="G1" s="3"/>
      <c r="H1" s="3"/>
      <c r="I1" s="3"/>
      <c r="J1" s="3"/>
    </row>
    <row r="2" spans="1:10" ht="15.75" customHeight="1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/>
      <c r="H2" s="3"/>
      <c r="I2" s="3"/>
      <c r="J2" s="6"/>
    </row>
    <row r="3" spans="1:10" ht="15.75" customHeight="1" x14ac:dyDescent="0.2">
      <c r="A3" s="4" t="s">
        <v>14</v>
      </c>
      <c r="B3" s="5">
        <f>SUM(C$18:C$24)/SUM(B$18:B$24)</f>
        <v>772.49319678787333</v>
      </c>
      <c r="C3" s="5">
        <f>SUM(C$27:C$32)/SUM(B$27:B$32)</f>
        <v>1445.27694801147</v>
      </c>
      <c r="D3" s="5">
        <f>SUM(G$19:G$24)/SUM(F$19:F$24)</f>
        <v>1124.8247611247607</v>
      </c>
      <c r="E3" s="5">
        <f>SUM(G$27:G$32)/SUM(F$27:F$32)</f>
        <v>957.58670126500124</v>
      </c>
      <c r="F3" s="5">
        <f>(C3-B3)-(E3-D3)</f>
        <v>840.02181108335617</v>
      </c>
    </row>
    <row r="4" spans="1:10" ht="15.75" customHeight="1" x14ac:dyDescent="0.2">
      <c r="A4" s="8" t="s">
        <v>16</v>
      </c>
      <c r="B4" s="5">
        <f>SUM(D$18:D$24)/SUM(B$18:B$24)</f>
        <v>9.0377190291437337</v>
      </c>
      <c r="C4" s="5">
        <f>SUM(D$27:D$32)/SUM(B$27:B$32)</f>
        <v>200.00177658646018</v>
      </c>
      <c r="D4" s="5">
        <f>SUM(H$19:H$24)/SUM(F$19:F$24)</f>
        <v>45.893996723996722</v>
      </c>
      <c r="E4" s="5">
        <f>SUM(H$27:H$32)/SUM(F$27:F$32)</f>
        <v>45.530197859228018</v>
      </c>
      <c r="F4" s="5">
        <f t="shared" ref="F4:F5" si="0">(C4-B4)-(E4-D4)</f>
        <v>191.32785642208515</v>
      </c>
    </row>
    <row r="5" spans="1:10" ht="15.75" customHeight="1" x14ac:dyDescent="0.2">
      <c r="A5" s="8" t="s">
        <v>17</v>
      </c>
      <c r="B5" s="5">
        <f>SUM(E$18:E$24)/SUM(B$18:B$24)</f>
        <v>765.03709825859437</v>
      </c>
      <c r="C5" s="5">
        <f>SUM(E$27:E$32)/SUM(B$27:B$32)</f>
        <v>1262.0221904999378</v>
      </c>
      <c r="D5" s="5">
        <f>SUM(I$19:I$24)/SUM(F$19:F$24)</f>
        <v>1078.9307644007642</v>
      </c>
      <c r="E5" s="5">
        <f>SUM(I$27:I$32)/SUM(F$27:F$32)</f>
        <v>916.78914369120992</v>
      </c>
      <c r="F5" s="5">
        <f t="shared" si="0"/>
        <v>659.12671295089774</v>
      </c>
    </row>
    <row r="6" spans="1:10" ht="15.75" customHeight="1" x14ac:dyDescent="0.2">
      <c r="A6" s="8" t="s">
        <v>19</v>
      </c>
      <c r="F6" s="9">
        <f>SUM(F4:F5)</f>
        <v>850.45456937298286</v>
      </c>
    </row>
    <row r="7" spans="1:10" ht="15.75" customHeight="1" x14ac:dyDescent="0.2">
      <c r="A7" s="8" t="s">
        <v>18</v>
      </c>
      <c r="F7" s="10">
        <f>F4/F6</f>
        <v>0.22497128396070115</v>
      </c>
    </row>
    <row r="8" spans="1:10" ht="15.75" customHeight="1" x14ac:dyDescent="0.2"/>
    <row r="9" spans="1:10" ht="15.75" customHeight="1" x14ac:dyDescent="0.2"/>
    <row r="10" spans="1:10" ht="15.75" customHeight="1" x14ac:dyDescent="0.2"/>
    <row r="11" spans="1:10" ht="15.75" customHeight="1" x14ac:dyDescent="0.2">
      <c r="A11" s="4" t="s">
        <v>6</v>
      </c>
      <c r="B11" s="4" t="s">
        <v>7</v>
      </c>
      <c r="C11" s="4" t="s">
        <v>15</v>
      </c>
      <c r="D11" s="4" t="s">
        <v>12</v>
      </c>
      <c r="E11" s="4" t="s">
        <v>11</v>
      </c>
      <c r="F11" s="4" t="s">
        <v>7</v>
      </c>
      <c r="G11" s="4" t="s">
        <v>8</v>
      </c>
      <c r="H11" s="4" t="s">
        <v>12</v>
      </c>
      <c r="I11" s="4" t="s">
        <v>11</v>
      </c>
    </row>
    <row r="12" spans="1:10" ht="15.75" customHeight="1" x14ac:dyDescent="0.2">
      <c r="A12" s="7" t="s">
        <v>9</v>
      </c>
      <c r="B12" s="4"/>
      <c r="C12" s="4"/>
      <c r="D12" s="4"/>
      <c r="F12" s="4"/>
      <c r="G12" s="4"/>
      <c r="H12" s="4"/>
      <c r="I12" s="4"/>
    </row>
    <row r="13" spans="1:10" ht="15.75" customHeight="1" x14ac:dyDescent="0.2">
      <c r="A13">
        <v>-11</v>
      </c>
      <c r="B13">
        <v>1483</v>
      </c>
      <c r="C13">
        <v>1106972.57</v>
      </c>
      <c r="D13">
        <v>138685.09</v>
      </c>
      <c r="E13">
        <v>968287.48</v>
      </c>
      <c r="F13">
        <v>564</v>
      </c>
      <c r="G13">
        <v>519325.7</v>
      </c>
      <c r="H13">
        <v>57123.24</v>
      </c>
      <c r="I13">
        <v>462202.46</v>
      </c>
    </row>
    <row r="14" spans="1:10" ht="15.75" customHeight="1" x14ac:dyDescent="0.2">
      <c r="A14">
        <v>-10</v>
      </c>
      <c r="B14">
        <v>1491</v>
      </c>
      <c r="C14">
        <v>1207930.6499999999</v>
      </c>
      <c r="D14">
        <v>44736.71</v>
      </c>
      <c r="E14">
        <v>1163193.94</v>
      </c>
      <c r="F14">
        <v>568</v>
      </c>
      <c r="G14">
        <v>407188.9</v>
      </c>
      <c r="H14">
        <v>30667.26</v>
      </c>
      <c r="I14">
        <v>376521.64</v>
      </c>
    </row>
    <row r="15" spans="1:10" ht="15.75" customHeight="1" x14ac:dyDescent="0.2">
      <c r="A15">
        <v>-9</v>
      </c>
      <c r="B15">
        <v>1504</v>
      </c>
      <c r="C15">
        <v>1046914.97</v>
      </c>
      <c r="D15">
        <v>72598.59</v>
      </c>
      <c r="E15">
        <v>976425.87999999896</v>
      </c>
      <c r="F15">
        <v>576</v>
      </c>
      <c r="G15">
        <v>434131.55</v>
      </c>
      <c r="H15">
        <v>19739.900000000001</v>
      </c>
      <c r="I15">
        <v>414391.65</v>
      </c>
    </row>
    <row r="16" spans="1:10" ht="15.75" customHeight="1" x14ac:dyDescent="0.2">
      <c r="A16">
        <v>-8</v>
      </c>
      <c r="B16">
        <v>1520</v>
      </c>
      <c r="C16">
        <v>970942.97</v>
      </c>
      <c r="D16">
        <v>112092.14</v>
      </c>
      <c r="E16">
        <v>858271.49000000104</v>
      </c>
      <c r="F16">
        <v>584</v>
      </c>
      <c r="G16">
        <v>526607.81000000006</v>
      </c>
      <c r="H16">
        <v>14011.01</v>
      </c>
      <c r="I16">
        <v>512596.8</v>
      </c>
    </row>
    <row r="17" spans="1:9" ht="15.75" customHeight="1" x14ac:dyDescent="0.2">
      <c r="A17">
        <v>-7</v>
      </c>
      <c r="B17">
        <v>1537</v>
      </c>
      <c r="C17">
        <v>1267768.22</v>
      </c>
      <c r="D17">
        <v>52962.97</v>
      </c>
      <c r="E17">
        <v>1214805.25</v>
      </c>
      <c r="F17">
        <v>598</v>
      </c>
      <c r="G17">
        <v>446244.07</v>
      </c>
      <c r="H17">
        <v>12066.16</v>
      </c>
      <c r="I17">
        <v>434177.91</v>
      </c>
    </row>
    <row r="18" spans="1:9" ht="15.75" customHeight="1" x14ac:dyDescent="0.2">
      <c r="A18">
        <v>-6</v>
      </c>
      <c r="B18">
        <v>1564</v>
      </c>
      <c r="C18">
        <v>981952.21000000101</v>
      </c>
      <c r="D18">
        <v>30360.77</v>
      </c>
      <c r="E18">
        <v>952724.04000000097</v>
      </c>
      <c r="F18">
        <v>605</v>
      </c>
      <c r="G18">
        <v>610286.87</v>
      </c>
      <c r="H18">
        <v>28904.58</v>
      </c>
      <c r="I18">
        <v>581382.29</v>
      </c>
    </row>
    <row r="19" spans="1:9" ht="15.75" customHeight="1" x14ac:dyDescent="0.2">
      <c r="A19">
        <v>-5</v>
      </c>
      <c r="B19">
        <v>1584</v>
      </c>
      <c r="C19">
        <v>1149966.1299999999</v>
      </c>
      <c r="D19">
        <v>47233.760000000002</v>
      </c>
      <c r="E19">
        <v>1102732.3700000001</v>
      </c>
      <c r="F19">
        <v>609</v>
      </c>
      <c r="G19">
        <v>771448.22</v>
      </c>
      <c r="H19">
        <v>20233.099999999999</v>
      </c>
      <c r="I19">
        <v>751215.12</v>
      </c>
    </row>
    <row r="20" spans="1:9" ht="15.75" customHeight="1" x14ac:dyDescent="0.2">
      <c r="A20">
        <v>-4</v>
      </c>
      <c r="B20">
        <v>1587</v>
      </c>
      <c r="C20">
        <v>1273774.92</v>
      </c>
      <c r="D20">
        <v>4533.0600000000004</v>
      </c>
      <c r="E20">
        <v>1269241.8600000001</v>
      </c>
      <c r="F20">
        <v>609</v>
      </c>
      <c r="G20">
        <v>570378.31999999995</v>
      </c>
      <c r="H20">
        <v>12387.99</v>
      </c>
      <c r="I20">
        <v>557990.32999999996</v>
      </c>
    </row>
    <row r="21" spans="1:9" ht="15.75" customHeight="1" x14ac:dyDescent="0.2">
      <c r="A21">
        <v>-3</v>
      </c>
      <c r="B21">
        <v>1587</v>
      </c>
      <c r="C21">
        <v>1533924.73</v>
      </c>
      <c r="D21">
        <v>5733.57</v>
      </c>
      <c r="E21">
        <v>1546836.21</v>
      </c>
      <c r="F21">
        <v>611</v>
      </c>
      <c r="G21">
        <v>954548.86</v>
      </c>
      <c r="H21">
        <v>63378.33</v>
      </c>
      <c r="I21">
        <v>891170.53</v>
      </c>
    </row>
    <row r="22" spans="1:9" ht="15.75" customHeight="1" x14ac:dyDescent="0.2">
      <c r="A22">
        <v>-2</v>
      </c>
      <c r="B22">
        <v>1587</v>
      </c>
      <c r="C22">
        <v>1076996.69</v>
      </c>
      <c r="D22">
        <v>4863.12</v>
      </c>
      <c r="E22">
        <v>1069885.02</v>
      </c>
      <c r="F22">
        <v>610</v>
      </c>
      <c r="G22">
        <v>590174.78</v>
      </c>
      <c r="H22">
        <v>27800.41</v>
      </c>
      <c r="I22">
        <v>562374.37</v>
      </c>
    </row>
    <row r="23" spans="1:9" ht="15.75" customHeight="1" x14ac:dyDescent="0.2">
      <c r="A23">
        <v>-1</v>
      </c>
      <c r="B23">
        <v>1587</v>
      </c>
      <c r="C23">
        <v>1349890.7</v>
      </c>
      <c r="D23">
        <v>4494.25</v>
      </c>
      <c r="E23">
        <v>1345396.45</v>
      </c>
      <c r="F23">
        <v>612</v>
      </c>
      <c r="G23">
        <v>664076.05000000005</v>
      </c>
      <c r="H23">
        <v>14065.01</v>
      </c>
      <c r="I23">
        <v>650011.04</v>
      </c>
    </row>
    <row r="24" spans="1:9" ht="15.75" customHeight="1" x14ac:dyDescent="0.2">
      <c r="A24">
        <v>0</v>
      </c>
      <c r="B24">
        <v>1587</v>
      </c>
      <c r="C24">
        <v>1195036.72</v>
      </c>
      <c r="D24">
        <v>2946.51</v>
      </c>
      <c r="E24">
        <v>1192090.21</v>
      </c>
      <c r="F24">
        <v>612</v>
      </c>
      <c r="G24">
        <v>569606.86999999895</v>
      </c>
      <c r="H24">
        <v>30244.87</v>
      </c>
      <c r="I24">
        <v>539361.99999999895</v>
      </c>
    </row>
    <row r="25" spans="1:9" ht="15.75" customHeight="1" x14ac:dyDescent="0.2"/>
    <row r="26" spans="1:9" ht="15.75" customHeight="1" x14ac:dyDescent="0.2">
      <c r="A26" s="7" t="s">
        <v>10</v>
      </c>
    </row>
    <row r="27" spans="1:9" ht="15.75" customHeight="1" x14ac:dyDescent="0.2">
      <c r="A27">
        <v>1</v>
      </c>
      <c r="B27">
        <v>1592</v>
      </c>
      <c r="C27">
        <v>3529254.74</v>
      </c>
      <c r="D27">
        <v>922521.20999999705</v>
      </c>
      <c r="E27">
        <v>2667951.58</v>
      </c>
      <c r="F27">
        <v>613</v>
      </c>
      <c r="G27">
        <v>839669.43</v>
      </c>
      <c r="H27">
        <v>39414.410000000003</v>
      </c>
      <c r="I27">
        <v>814845.75</v>
      </c>
    </row>
    <row r="28" spans="1:9" ht="15.75" customHeight="1" x14ac:dyDescent="0.2">
      <c r="A28">
        <v>2</v>
      </c>
      <c r="B28">
        <v>1555</v>
      </c>
      <c r="C28">
        <v>2100047.69</v>
      </c>
      <c r="D28">
        <v>160946.35</v>
      </c>
      <c r="E28">
        <v>1979312.27</v>
      </c>
      <c r="F28">
        <v>602</v>
      </c>
      <c r="G28">
        <v>480106.51</v>
      </c>
      <c r="H28">
        <v>20451.48</v>
      </c>
      <c r="I28">
        <v>459655.03</v>
      </c>
    </row>
    <row r="29" spans="1:9" ht="15.75" customHeight="1" x14ac:dyDescent="0.2">
      <c r="A29">
        <v>3</v>
      </c>
      <c r="B29">
        <v>1429</v>
      </c>
      <c r="C29">
        <v>2044909.24</v>
      </c>
      <c r="D29">
        <v>191935.99</v>
      </c>
      <c r="E29">
        <v>1883421.84</v>
      </c>
      <c r="F29">
        <v>553</v>
      </c>
      <c r="G29">
        <v>601135.12999999896</v>
      </c>
      <c r="H29">
        <v>17730.54</v>
      </c>
      <c r="I29">
        <v>583404.59</v>
      </c>
    </row>
    <row r="30" spans="1:9" ht="15.75" customHeight="1" x14ac:dyDescent="0.2">
      <c r="A30">
        <v>4</v>
      </c>
      <c r="B30">
        <v>1315</v>
      </c>
      <c r="C30">
        <v>1735579.16</v>
      </c>
      <c r="D30">
        <v>128748.79</v>
      </c>
      <c r="E30">
        <v>1609280.64</v>
      </c>
      <c r="F30">
        <v>505</v>
      </c>
      <c r="G30">
        <v>455190.36</v>
      </c>
      <c r="H30">
        <v>50138.09</v>
      </c>
      <c r="I30">
        <v>405052.27</v>
      </c>
    </row>
    <row r="31" spans="1:9" ht="15.75" customHeight="1" x14ac:dyDescent="0.2">
      <c r="A31">
        <v>5</v>
      </c>
      <c r="B31">
        <v>1155</v>
      </c>
      <c r="C31">
        <v>1152037.55</v>
      </c>
      <c r="D31">
        <v>96507.62</v>
      </c>
      <c r="E31">
        <v>1055529.93</v>
      </c>
      <c r="F31">
        <v>443</v>
      </c>
      <c r="G31">
        <v>302804.49</v>
      </c>
      <c r="H31">
        <v>8910.02</v>
      </c>
      <c r="I31">
        <v>293894.46999999997</v>
      </c>
    </row>
    <row r="32" spans="1:9" ht="15.75" customHeight="1" x14ac:dyDescent="0.2">
      <c r="A32">
        <v>6</v>
      </c>
      <c r="B32">
        <v>975</v>
      </c>
      <c r="C32">
        <v>1030738.02</v>
      </c>
      <c r="D32">
        <v>103554.29</v>
      </c>
      <c r="E32">
        <v>927183.73</v>
      </c>
      <c r="F32">
        <v>367</v>
      </c>
      <c r="G32">
        <v>273333.88</v>
      </c>
      <c r="H32">
        <v>3725.06</v>
      </c>
      <c r="I32">
        <v>269608.82</v>
      </c>
    </row>
    <row r="33" spans="1:9" ht="15.75" customHeight="1" x14ac:dyDescent="0.2">
      <c r="A33">
        <v>7</v>
      </c>
      <c r="B33">
        <v>838</v>
      </c>
      <c r="C33">
        <v>713217.79</v>
      </c>
      <c r="D33">
        <v>53081.61</v>
      </c>
      <c r="E33">
        <v>660136.18000000005</v>
      </c>
      <c r="F33">
        <v>296</v>
      </c>
      <c r="G33">
        <v>220663.41</v>
      </c>
      <c r="H33">
        <v>18667.61</v>
      </c>
      <c r="I33">
        <v>201995.8</v>
      </c>
    </row>
    <row r="34" spans="1:9" ht="15.75" customHeight="1" x14ac:dyDescent="0.2">
      <c r="A34">
        <v>8</v>
      </c>
      <c r="B34">
        <v>679</v>
      </c>
      <c r="C34">
        <v>929172.97</v>
      </c>
      <c r="D34">
        <v>135983.59</v>
      </c>
      <c r="E34">
        <v>803703.3</v>
      </c>
      <c r="F34">
        <v>228</v>
      </c>
      <c r="G34">
        <v>148503.96</v>
      </c>
      <c r="H34">
        <v>3117.92</v>
      </c>
      <c r="I34">
        <v>145386.04</v>
      </c>
    </row>
    <row r="35" spans="1:9" ht="15.75" customHeight="1" x14ac:dyDescent="0.2">
      <c r="A35">
        <v>9</v>
      </c>
      <c r="B35">
        <v>547</v>
      </c>
      <c r="C35">
        <v>561947.72</v>
      </c>
      <c r="D35">
        <v>25403.47</v>
      </c>
      <c r="E35">
        <v>536544.25</v>
      </c>
      <c r="F35">
        <v>192</v>
      </c>
      <c r="G35">
        <v>197901.62</v>
      </c>
      <c r="H35">
        <v>3240.56</v>
      </c>
      <c r="I35">
        <v>194661.06</v>
      </c>
    </row>
    <row r="36" spans="1:9" ht="15.75" customHeight="1" x14ac:dyDescent="0.2">
      <c r="A36">
        <v>10</v>
      </c>
      <c r="B36">
        <v>461</v>
      </c>
      <c r="C36">
        <v>339077.5</v>
      </c>
      <c r="D36">
        <v>29389.759999999998</v>
      </c>
      <c r="E36">
        <v>309687.74</v>
      </c>
      <c r="F36">
        <v>169</v>
      </c>
      <c r="G36">
        <v>89909.78</v>
      </c>
      <c r="H36">
        <v>6385.11</v>
      </c>
      <c r="I36">
        <v>83524.67</v>
      </c>
    </row>
    <row r="37" spans="1:9" ht="15.75" customHeight="1" x14ac:dyDescent="0.2">
      <c r="A37">
        <v>11</v>
      </c>
      <c r="B37">
        <v>359</v>
      </c>
      <c r="C37">
        <v>411052.66</v>
      </c>
      <c r="D37">
        <v>14173.73</v>
      </c>
      <c r="E37">
        <v>396878.93</v>
      </c>
      <c r="F37">
        <v>135</v>
      </c>
      <c r="G37">
        <v>76974.87</v>
      </c>
      <c r="H37">
        <v>3770.33</v>
      </c>
      <c r="I37">
        <v>73204.539999999994</v>
      </c>
    </row>
    <row r="38" spans="1:9" ht="15.75" customHeight="1" x14ac:dyDescent="0.2">
      <c r="A38">
        <v>12</v>
      </c>
      <c r="B38">
        <v>259</v>
      </c>
      <c r="C38">
        <v>163953.01999999999</v>
      </c>
      <c r="D38">
        <v>20655.59</v>
      </c>
      <c r="E38">
        <v>143297.43</v>
      </c>
      <c r="F38">
        <v>106</v>
      </c>
      <c r="G38">
        <v>145765.60999999999</v>
      </c>
      <c r="H38">
        <v>1006.58</v>
      </c>
      <c r="I38">
        <v>144759.03</v>
      </c>
    </row>
    <row r="39" spans="1:9" ht="15.75" customHeight="1" x14ac:dyDescent="0.2"/>
    <row r="40" spans="1:9" ht="15.75" customHeight="1" x14ac:dyDescent="0.2"/>
    <row r="41" spans="1:9" ht="15.75" customHeight="1" x14ac:dyDescent="0.2"/>
    <row r="42" spans="1:9" ht="15.75" customHeight="1" x14ac:dyDescent="0.2"/>
    <row r="43" spans="1:9" ht="15.75" customHeight="1" x14ac:dyDescent="0.2"/>
    <row r="44" spans="1:9" ht="15.75" customHeight="1" x14ac:dyDescent="0.2"/>
    <row r="45" spans="1:9" ht="15.75" customHeight="1" x14ac:dyDescent="0.2"/>
    <row r="46" spans="1:9" ht="15.75" customHeight="1" x14ac:dyDescent="0.2"/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FC8BB-8B68-134F-B423-6FDCAD3003D2}">
  <dimension ref="A1:J1000"/>
  <sheetViews>
    <sheetView workbookViewId="0">
      <selection activeCell="A6" sqref="A6"/>
    </sheetView>
  </sheetViews>
  <sheetFormatPr baseColWidth="10" defaultColWidth="11.1640625" defaultRowHeight="15" customHeight="1" x14ac:dyDescent="0.2"/>
  <cols>
    <col min="1" max="1" width="24.5" customWidth="1"/>
    <col min="2" max="2" width="26" customWidth="1"/>
    <col min="3" max="3" width="20.6640625" customWidth="1"/>
    <col min="4" max="4" width="22.5" customWidth="1"/>
    <col min="5" max="5" width="21.83203125" customWidth="1"/>
    <col min="6" max="6" width="16.5" customWidth="1"/>
    <col min="7" max="7" width="18.1640625" customWidth="1"/>
    <col min="8" max="8" width="17.1640625" customWidth="1"/>
    <col min="9" max="9" width="16.83203125" customWidth="1"/>
    <col min="10" max="26" width="10.5" customWidth="1"/>
  </cols>
  <sheetData>
    <row r="1" spans="1:10" ht="15.75" customHeight="1" x14ac:dyDescent="0.2">
      <c r="A1" s="8" t="s">
        <v>13</v>
      </c>
      <c r="G1" s="3"/>
      <c r="H1" s="3"/>
      <c r="I1" s="3"/>
      <c r="J1" s="3"/>
    </row>
    <row r="2" spans="1:10" ht="15.75" customHeight="1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/>
      <c r="H2" s="3"/>
      <c r="I2" s="3"/>
      <c r="J2" s="6"/>
    </row>
    <row r="3" spans="1:10" ht="15.75" customHeight="1" x14ac:dyDescent="0.2">
      <c r="A3" s="4" t="s">
        <v>14</v>
      </c>
      <c r="B3" s="5">
        <f>SUM(C$18:C$24)/SUM(B$18:B$24)</f>
        <v>758.88645136969103</v>
      </c>
      <c r="C3" s="5">
        <f>SUM(C$27:C$32)/SUM(B$27:B$32)</f>
        <v>1219.937870748299</v>
      </c>
      <c r="D3" s="5">
        <f>SUM(G$19:G$24)/SUM(F$19:F$24)</f>
        <v>1038.1447280799111</v>
      </c>
      <c r="E3" s="5">
        <f>SUM(G$27:G$32)/SUM(F$27:F$32)</f>
        <v>997.38849118223391</v>
      </c>
      <c r="F3" s="5">
        <f>(C3-B3)-(E3-D3)</f>
        <v>501.80765627628523</v>
      </c>
    </row>
    <row r="4" spans="1:10" ht="15.75" customHeight="1" x14ac:dyDescent="0.2">
      <c r="A4" s="8" t="s">
        <v>16</v>
      </c>
      <c r="B4" s="5">
        <f>SUM(D$18:D$24)/SUM(B$18:B$24)</f>
        <v>16.782772053279718</v>
      </c>
      <c r="C4" s="5">
        <f>SUM(D$27:D$32)/SUM(B$27:B$32)</f>
        <v>240.21026870748332</v>
      </c>
      <c r="D4" s="5">
        <f>SUM(H$19:H$24)/SUM(F$19:F$24)</f>
        <v>55.553018867924536</v>
      </c>
      <c r="E4" s="5">
        <f>SUM(H$27:H$32)/SUM(F$27:F$32)</f>
        <v>28.43966688438929</v>
      </c>
      <c r="F4" s="5">
        <f t="shared" ref="F4:F5" si="0">(C4-B4)-(E4-D4)</f>
        <v>250.54084863773883</v>
      </c>
    </row>
    <row r="5" spans="1:10" ht="15.75" customHeight="1" x14ac:dyDescent="0.2">
      <c r="A5" s="8" t="s">
        <v>17</v>
      </c>
      <c r="B5" s="5">
        <f>SUM(E$18:E$24)/SUM(B$18:B$24)</f>
        <v>742.11498869062575</v>
      </c>
      <c r="C5" s="5">
        <f>SUM(E$27:E$32)/SUM(B$27:B$32)</f>
        <v>980.74022448979611</v>
      </c>
      <c r="D5" s="5">
        <f>SUM(I$19:I$24)/SUM(F$19:F$24)</f>
        <v>982.59170921198665</v>
      </c>
      <c r="E5" s="5">
        <f>SUM(I$27:I$32)/SUM(F$27:F$32)</f>
        <v>978.47902024820371</v>
      </c>
      <c r="F5" s="5">
        <f t="shared" si="0"/>
        <v>242.7379247629533</v>
      </c>
    </row>
    <row r="6" spans="1:10" ht="15.75" customHeight="1" x14ac:dyDescent="0.2">
      <c r="A6" s="8" t="s">
        <v>19</v>
      </c>
      <c r="F6" s="9">
        <f>SUM(F4:F5)</f>
        <v>493.2787734006921</v>
      </c>
    </row>
    <row r="7" spans="1:10" ht="15.75" customHeight="1" x14ac:dyDescent="0.2">
      <c r="A7" s="8" t="s">
        <v>18</v>
      </c>
      <c r="F7" s="10">
        <f>F4/F6</f>
        <v>0.50790924351051203</v>
      </c>
    </row>
    <row r="8" spans="1:10" ht="15.75" customHeight="1" x14ac:dyDescent="0.2"/>
    <row r="9" spans="1:10" ht="15.75" customHeight="1" x14ac:dyDescent="0.2"/>
    <row r="10" spans="1:10" ht="15.75" customHeight="1" x14ac:dyDescent="0.2"/>
    <row r="11" spans="1:10" ht="15.75" customHeight="1" x14ac:dyDescent="0.2">
      <c r="A11" s="4" t="s">
        <v>6</v>
      </c>
      <c r="B11" s="4" t="s">
        <v>7</v>
      </c>
      <c r="C11" s="4" t="s">
        <v>15</v>
      </c>
      <c r="D11" s="4" t="s">
        <v>12</v>
      </c>
      <c r="E11" s="4" t="s">
        <v>11</v>
      </c>
      <c r="F11" s="4" t="s">
        <v>7</v>
      </c>
      <c r="G11" s="4" t="s">
        <v>8</v>
      </c>
      <c r="H11" s="4" t="s">
        <v>12</v>
      </c>
      <c r="I11" s="4" t="s">
        <v>11</v>
      </c>
    </row>
    <row r="12" spans="1:10" ht="15.75" customHeight="1" x14ac:dyDescent="0.2">
      <c r="A12" s="7" t="s">
        <v>9</v>
      </c>
      <c r="B12" s="4"/>
      <c r="C12" s="4"/>
      <c r="D12" s="4"/>
      <c r="F12" s="4"/>
      <c r="G12" s="4"/>
      <c r="H12" s="4"/>
      <c r="I12" s="4"/>
    </row>
    <row r="13" spans="1:10" ht="15.75" customHeight="1" x14ac:dyDescent="0.2">
      <c r="A13">
        <v>-11</v>
      </c>
      <c r="B13">
        <v>526</v>
      </c>
      <c r="C13">
        <v>466684.41</v>
      </c>
      <c r="D13">
        <v>88562.64</v>
      </c>
      <c r="E13">
        <v>378121.77</v>
      </c>
      <c r="F13">
        <v>279</v>
      </c>
      <c r="G13">
        <v>185908.26</v>
      </c>
      <c r="H13">
        <v>3176.65</v>
      </c>
      <c r="I13">
        <v>182731.61</v>
      </c>
    </row>
    <row r="14" spans="1:10" ht="15.75" customHeight="1" x14ac:dyDescent="0.2">
      <c r="A14">
        <v>-10</v>
      </c>
      <c r="B14">
        <v>536</v>
      </c>
      <c r="C14">
        <v>396744.17</v>
      </c>
      <c r="D14">
        <v>29969.69</v>
      </c>
      <c r="E14">
        <v>366774.48</v>
      </c>
      <c r="F14">
        <v>282</v>
      </c>
      <c r="G14">
        <v>171761.13</v>
      </c>
      <c r="H14">
        <v>7148.57</v>
      </c>
      <c r="I14">
        <v>164612.56</v>
      </c>
    </row>
    <row r="15" spans="1:10" ht="15.75" customHeight="1" x14ac:dyDescent="0.2">
      <c r="A15">
        <v>-9</v>
      </c>
      <c r="B15">
        <v>540</v>
      </c>
      <c r="C15">
        <v>374112.2</v>
      </c>
      <c r="D15">
        <v>20886.169999999998</v>
      </c>
      <c r="E15">
        <v>353226.03</v>
      </c>
      <c r="F15">
        <v>285</v>
      </c>
      <c r="G15">
        <v>194450.55</v>
      </c>
      <c r="H15">
        <v>3282.29</v>
      </c>
      <c r="I15">
        <v>191168.26</v>
      </c>
    </row>
    <row r="16" spans="1:10" ht="15.75" customHeight="1" x14ac:dyDescent="0.2">
      <c r="A16">
        <v>-8</v>
      </c>
      <c r="B16">
        <v>548</v>
      </c>
      <c r="C16">
        <v>373765.31</v>
      </c>
      <c r="D16">
        <v>39324.120000000003</v>
      </c>
      <c r="E16">
        <v>334441.19</v>
      </c>
      <c r="F16">
        <v>287</v>
      </c>
      <c r="G16">
        <v>377638.44</v>
      </c>
      <c r="H16">
        <v>8000.57</v>
      </c>
      <c r="I16">
        <v>369637.87</v>
      </c>
    </row>
    <row r="17" spans="1:9" ht="15.75" customHeight="1" x14ac:dyDescent="0.2">
      <c r="A17">
        <v>-7</v>
      </c>
      <c r="B17">
        <v>555</v>
      </c>
      <c r="C17">
        <v>416513.93</v>
      </c>
      <c r="D17">
        <v>30310.71</v>
      </c>
      <c r="E17">
        <v>386203.22</v>
      </c>
      <c r="F17">
        <v>291</v>
      </c>
      <c r="G17">
        <v>240058.23999999999</v>
      </c>
      <c r="H17">
        <v>5399.92</v>
      </c>
      <c r="I17">
        <v>234658.32</v>
      </c>
    </row>
    <row r="18" spans="1:9" ht="15.75" customHeight="1" x14ac:dyDescent="0.2">
      <c r="A18">
        <v>-6</v>
      </c>
      <c r="B18">
        <v>561</v>
      </c>
      <c r="C18">
        <v>345642.55</v>
      </c>
      <c r="D18">
        <v>15391.72</v>
      </c>
      <c r="E18">
        <v>330250.83</v>
      </c>
      <c r="F18">
        <v>295</v>
      </c>
      <c r="G18">
        <v>261850.3</v>
      </c>
      <c r="H18">
        <v>19454.12</v>
      </c>
      <c r="I18">
        <v>242396.18</v>
      </c>
    </row>
    <row r="19" spans="1:9" ht="15.75" customHeight="1" x14ac:dyDescent="0.2">
      <c r="A19">
        <v>-5</v>
      </c>
      <c r="B19">
        <v>571</v>
      </c>
      <c r="C19">
        <v>345783.2</v>
      </c>
      <c r="D19">
        <v>24726.74</v>
      </c>
      <c r="E19">
        <v>321056.46000000002</v>
      </c>
      <c r="F19">
        <v>301</v>
      </c>
      <c r="G19">
        <v>314401.76</v>
      </c>
      <c r="H19">
        <v>14517.12</v>
      </c>
      <c r="I19">
        <v>299884.64</v>
      </c>
    </row>
    <row r="20" spans="1:9" ht="15.75" customHeight="1" x14ac:dyDescent="0.2">
      <c r="A20">
        <v>-4</v>
      </c>
      <c r="B20">
        <v>568</v>
      </c>
      <c r="C20">
        <v>451020.58</v>
      </c>
      <c r="D20">
        <v>4750.79</v>
      </c>
      <c r="E20">
        <v>446269.79</v>
      </c>
      <c r="F20">
        <v>300</v>
      </c>
      <c r="G20">
        <v>255082.09</v>
      </c>
      <c r="H20">
        <v>5238.82</v>
      </c>
      <c r="I20">
        <v>249843.27</v>
      </c>
    </row>
    <row r="21" spans="1:9" ht="15.75" customHeight="1" x14ac:dyDescent="0.2">
      <c r="A21">
        <v>-3</v>
      </c>
      <c r="B21">
        <v>567</v>
      </c>
      <c r="C21">
        <v>576801.49</v>
      </c>
      <c r="D21">
        <v>6569.96</v>
      </c>
      <c r="E21">
        <v>570276.53</v>
      </c>
      <c r="F21">
        <v>299</v>
      </c>
      <c r="G21">
        <v>373012.64</v>
      </c>
      <c r="H21">
        <v>55829.05</v>
      </c>
      <c r="I21">
        <v>317183.59000000003</v>
      </c>
    </row>
    <row r="22" spans="1:9" ht="15.75" customHeight="1" x14ac:dyDescent="0.2">
      <c r="A22">
        <v>-2</v>
      </c>
      <c r="B22">
        <v>568</v>
      </c>
      <c r="C22">
        <v>375195.33</v>
      </c>
      <c r="D22">
        <v>6026.36</v>
      </c>
      <c r="E22">
        <v>369168.97</v>
      </c>
      <c r="F22">
        <v>300</v>
      </c>
      <c r="G22">
        <v>335835.28</v>
      </c>
      <c r="H22">
        <v>10279.81</v>
      </c>
      <c r="I22">
        <v>325555.46999999997</v>
      </c>
    </row>
    <row r="23" spans="1:9" ht="15.75" customHeight="1" x14ac:dyDescent="0.2">
      <c r="A23">
        <v>-1</v>
      </c>
      <c r="B23">
        <v>572</v>
      </c>
      <c r="C23">
        <v>413547.55</v>
      </c>
      <c r="D23">
        <v>5175.3100000000004</v>
      </c>
      <c r="E23">
        <v>408372.24</v>
      </c>
      <c r="F23">
        <v>301</v>
      </c>
      <c r="G23">
        <v>316430.17</v>
      </c>
      <c r="H23">
        <v>2567.85</v>
      </c>
      <c r="I23">
        <v>313862.32</v>
      </c>
    </row>
    <row r="24" spans="1:9" ht="15.75" customHeight="1" x14ac:dyDescent="0.2">
      <c r="A24">
        <v>0</v>
      </c>
      <c r="B24">
        <v>572</v>
      </c>
      <c r="C24">
        <v>511618.49</v>
      </c>
      <c r="D24">
        <v>4137.7700000000004</v>
      </c>
      <c r="E24">
        <v>507480.72</v>
      </c>
      <c r="F24">
        <v>301</v>
      </c>
      <c r="G24">
        <v>275974.86</v>
      </c>
      <c r="H24">
        <v>11673.89</v>
      </c>
      <c r="I24">
        <v>264300.96999999997</v>
      </c>
    </row>
    <row r="25" spans="1:9" ht="15.75" customHeight="1" x14ac:dyDescent="0.2"/>
    <row r="26" spans="1:9" ht="15.75" customHeight="1" x14ac:dyDescent="0.2">
      <c r="A26" s="7" t="s">
        <v>10</v>
      </c>
    </row>
    <row r="27" spans="1:9" ht="15.75" customHeight="1" x14ac:dyDescent="0.2">
      <c r="A27">
        <v>1</v>
      </c>
      <c r="B27">
        <v>573</v>
      </c>
      <c r="C27">
        <v>1309885.8799999999</v>
      </c>
      <c r="D27">
        <v>453803.22000000102</v>
      </c>
      <c r="E27">
        <v>856082.66</v>
      </c>
      <c r="F27">
        <v>301</v>
      </c>
      <c r="G27">
        <v>453106.92</v>
      </c>
      <c r="H27">
        <v>16080.66</v>
      </c>
      <c r="I27">
        <v>451616.99</v>
      </c>
    </row>
    <row r="28" spans="1:9" ht="15.75" customHeight="1" x14ac:dyDescent="0.2">
      <c r="A28">
        <v>2</v>
      </c>
      <c r="B28">
        <v>565</v>
      </c>
      <c r="C28">
        <v>659876.55999999901</v>
      </c>
      <c r="D28">
        <v>58461.58</v>
      </c>
      <c r="E28">
        <v>601414.98</v>
      </c>
      <c r="F28">
        <v>296</v>
      </c>
      <c r="G28">
        <v>272961.90999999997</v>
      </c>
      <c r="H28">
        <v>5679.75</v>
      </c>
      <c r="I28">
        <v>267282.15999999997</v>
      </c>
    </row>
    <row r="29" spans="1:9" ht="15.75" customHeight="1" x14ac:dyDescent="0.2">
      <c r="A29">
        <v>3</v>
      </c>
      <c r="B29">
        <v>534</v>
      </c>
      <c r="C29">
        <v>635397.9</v>
      </c>
      <c r="D29">
        <v>44055.91</v>
      </c>
      <c r="E29">
        <v>594319.1</v>
      </c>
      <c r="F29">
        <v>274</v>
      </c>
      <c r="G29">
        <v>258336.64000000001</v>
      </c>
      <c r="H29">
        <v>7101.57</v>
      </c>
      <c r="I29">
        <v>251235.07</v>
      </c>
    </row>
    <row r="30" spans="1:9" ht="15.75" customHeight="1" x14ac:dyDescent="0.2">
      <c r="A30">
        <v>4</v>
      </c>
      <c r="B30">
        <v>493</v>
      </c>
      <c r="C30">
        <v>354752.96</v>
      </c>
      <c r="D30">
        <v>53987.4</v>
      </c>
      <c r="E30">
        <v>300765.56</v>
      </c>
      <c r="F30">
        <v>253</v>
      </c>
      <c r="G30">
        <v>201219.3</v>
      </c>
      <c r="H30">
        <v>9802.6</v>
      </c>
      <c r="I30">
        <v>191416.7</v>
      </c>
    </row>
    <row r="31" spans="1:9" ht="15.75" customHeight="1" x14ac:dyDescent="0.2">
      <c r="A31">
        <v>5</v>
      </c>
      <c r="B31">
        <v>415</v>
      </c>
      <c r="C31">
        <v>264875.40999999997</v>
      </c>
      <c r="D31">
        <v>50526.48</v>
      </c>
      <c r="E31">
        <v>214348.93</v>
      </c>
      <c r="F31">
        <v>218</v>
      </c>
      <c r="G31">
        <v>206027.73</v>
      </c>
      <c r="H31">
        <v>2009.73</v>
      </c>
      <c r="I31">
        <v>204018</v>
      </c>
    </row>
    <row r="32" spans="1:9" ht="15.75" customHeight="1" x14ac:dyDescent="0.2">
      <c r="A32">
        <v>6</v>
      </c>
      <c r="B32">
        <v>360</v>
      </c>
      <c r="C32">
        <v>361828.63</v>
      </c>
      <c r="D32">
        <v>45383.6</v>
      </c>
      <c r="E32">
        <v>316445.03000000003</v>
      </c>
      <c r="F32">
        <v>189</v>
      </c>
      <c r="G32">
        <v>135349.28</v>
      </c>
      <c r="H32">
        <v>2866.82</v>
      </c>
      <c r="I32">
        <v>132482.46</v>
      </c>
    </row>
    <row r="33" spans="1:9" ht="15.75" customHeight="1" x14ac:dyDescent="0.2">
      <c r="A33">
        <v>7</v>
      </c>
      <c r="B33">
        <v>315</v>
      </c>
      <c r="C33">
        <v>362823.29</v>
      </c>
      <c r="D33">
        <v>35389.89</v>
      </c>
      <c r="E33">
        <v>327433.40000000002</v>
      </c>
      <c r="F33">
        <v>152</v>
      </c>
      <c r="G33">
        <v>100184.92</v>
      </c>
      <c r="H33">
        <v>20228.07</v>
      </c>
      <c r="I33">
        <v>79956.850000000006</v>
      </c>
    </row>
    <row r="34" spans="1:9" ht="15.75" customHeight="1" x14ac:dyDescent="0.2">
      <c r="A34">
        <v>8</v>
      </c>
      <c r="B34">
        <v>255</v>
      </c>
      <c r="C34">
        <v>256397.16</v>
      </c>
      <c r="D34">
        <v>26523</v>
      </c>
      <c r="E34">
        <v>229874.16</v>
      </c>
      <c r="F34">
        <v>121</v>
      </c>
      <c r="G34">
        <v>68257.73</v>
      </c>
      <c r="H34">
        <v>956.31</v>
      </c>
      <c r="I34">
        <v>67301.42</v>
      </c>
    </row>
    <row r="35" spans="1:9" ht="15.75" customHeight="1" x14ac:dyDescent="0.2">
      <c r="A35">
        <v>9</v>
      </c>
      <c r="B35">
        <v>216</v>
      </c>
      <c r="C35">
        <v>250617.36</v>
      </c>
      <c r="D35">
        <v>25106.09</v>
      </c>
      <c r="E35">
        <v>225511.27</v>
      </c>
      <c r="F35">
        <v>97</v>
      </c>
      <c r="G35">
        <v>51772.32</v>
      </c>
      <c r="H35">
        <v>50.46</v>
      </c>
      <c r="I35">
        <v>51721.86</v>
      </c>
    </row>
    <row r="36" spans="1:9" ht="15.75" customHeight="1" x14ac:dyDescent="0.2">
      <c r="A36">
        <v>10</v>
      </c>
      <c r="B36">
        <v>177</v>
      </c>
      <c r="C36">
        <v>294490.46999999997</v>
      </c>
      <c r="D36">
        <v>17909.12</v>
      </c>
      <c r="E36">
        <v>276581.34999999998</v>
      </c>
      <c r="F36">
        <v>83</v>
      </c>
      <c r="G36">
        <v>64531.78</v>
      </c>
      <c r="H36">
        <v>6115.62</v>
      </c>
      <c r="I36">
        <v>58416.160000000003</v>
      </c>
    </row>
    <row r="37" spans="1:9" ht="15.75" customHeight="1" x14ac:dyDescent="0.2">
      <c r="A37">
        <v>11</v>
      </c>
      <c r="B37">
        <v>133</v>
      </c>
      <c r="C37">
        <v>164735.10999999999</v>
      </c>
      <c r="D37">
        <v>26290.79</v>
      </c>
      <c r="E37">
        <v>138444.32</v>
      </c>
      <c r="F37">
        <v>64</v>
      </c>
      <c r="G37">
        <v>85357.37</v>
      </c>
      <c r="H37">
        <v>570.86</v>
      </c>
      <c r="I37">
        <v>84786.51</v>
      </c>
    </row>
    <row r="38" spans="1:9" ht="15.75" customHeight="1" x14ac:dyDescent="0.2">
      <c r="A38">
        <v>12</v>
      </c>
      <c r="B38">
        <v>94</v>
      </c>
      <c r="C38">
        <v>132861.75</v>
      </c>
      <c r="D38">
        <v>29687.17</v>
      </c>
      <c r="E38">
        <v>103174.58</v>
      </c>
      <c r="F38">
        <v>41</v>
      </c>
      <c r="G38">
        <v>14395.11</v>
      </c>
      <c r="H38">
        <v>444.6</v>
      </c>
      <c r="I38">
        <v>13950.51</v>
      </c>
    </row>
    <row r="39" spans="1:9" ht="15.75" customHeight="1" x14ac:dyDescent="0.2"/>
    <row r="40" spans="1:9" ht="15.75" customHeight="1" x14ac:dyDescent="0.2"/>
    <row r="41" spans="1:9" ht="15.75" customHeight="1" x14ac:dyDescent="0.2"/>
    <row r="42" spans="1:9" ht="15.75" customHeight="1" x14ac:dyDescent="0.2"/>
    <row r="43" spans="1:9" ht="15.75" customHeight="1" x14ac:dyDescent="0.2"/>
    <row r="44" spans="1:9" ht="15.75" customHeight="1" x14ac:dyDescent="0.2"/>
    <row r="45" spans="1:9" ht="15.75" customHeight="1" x14ac:dyDescent="0.2"/>
    <row r="46" spans="1:9" ht="15.75" customHeight="1" x14ac:dyDescent="0.2"/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A8CDB-4AA5-9D40-95F7-F9F38525C6CA}">
  <dimension ref="A1:J1000"/>
  <sheetViews>
    <sheetView workbookViewId="0">
      <selection activeCell="A3" sqref="A3:F8"/>
    </sheetView>
  </sheetViews>
  <sheetFormatPr baseColWidth="10" defaultColWidth="11.1640625" defaultRowHeight="15" customHeight="1" x14ac:dyDescent="0.2"/>
  <cols>
    <col min="1" max="1" width="24.5" customWidth="1"/>
    <col min="2" max="2" width="26" customWidth="1"/>
    <col min="3" max="3" width="20.6640625" customWidth="1"/>
    <col min="4" max="4" width="22.5" customWidth="1"/>
    <col min="5" max="5" width="21.83203125" customWidth="1"/>
    <col min="6" max="6" width="16.5" customWidth="1"/>
    <col min="7" max="7" width="18.1640625" customWidth="1"/>
    <col min="8" max="8" width="17.1640625" customWidth="1"/>
    <col min="9" max="9" width="16.83203125" customWidth="1"/>
    <col min="10" max="26" width="10.5" customWidth="1"/>
  </cols>
  <sheetData>
    <row r="1" spans="1:10" ht="15.75" customHeight="1" x14ac:dyDescent="0.2">
      <c r="A1" s="8" t="s">
        <v>13</v>
      </c>
      <c r="G1" s="3"/>
      <c r="H1" s="3"/>
      <c r="I1" s="3"/>
      <c r="J1" s="3"/>
    </row>
    <row r="2" spans="1:10" ht="15.75" customHeight="1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/>
      <c r="H2" s="3"/>
      <c r="I2" s="3"/>
      <c r="J2" s="6"/>
    </row>
    <row r="3" spans="1:10" ht="15.75" customHeight="1" x14ac:dyDescent="0.2">
      <c r="A3" s="4" t="s">
        <v>14</v>
      </c>
      <c r="B3" s="5">
        <f>SUM(C$18:C$24)/SUM(B$18:B$24)</f>
        <v>1096.491808927173</v>
      </c>
      <c r="C3" s="5">
        <f>SUM(C$27:C$32)/SUM(B$27:B$32)</f>
        <v>1204.4937081081075</v>
      </c>
      <c r="D3" s="5">
        <f>SUM(G$19:G$24)/SUM(F$19:F$24)</f>
        <v>1179.2642101105846</v>
      </c>
      <c r="E3" s="5">
        <f>SUM(G$27:G$32)/SUM(F$27:F$32)</f>
        <v>797.33891531874406</v>
      </c>
      <c r="F3" s="5">
        <f>(C3-B3)-(E3-D3)</f>
        <v>489.92719397277506</v>
      </c>
    </row>
    <row r="4" spans="1:10" ht="15.75" customHeight="1" x14ac:dyDescent="0.2">
      <c r="A4" s="8" t="s">
        <v>16</v>
      </c>
      <c r="B4" s="5">
        <f>SUM(D$18:D$24)/SUM(B$18:B$24)</f>
        <v>5.6696006264682852</v>
      </c>
      <c r="C4" s="5">
        <f>SUM(D$27:D$32)/SUM(B$27:B$32)</f>
        <v>191.24372432432432</v>
      </c>
      <c r="D4" s="5">
        <f>SUM(H$19:H$24)/SUM(F$19:F$24)</f>
        <v>29.546714060031594</v>
      </c>
      <c r="E4" s="5">
        <f>SUM(H$27:H$32)/SUM(F$27:F$32)</f>
        <v>31.951779257849665</v>
      </c>
      <c r="F4" s="5">
        <f t="shared" ref="F4:F5" si="0">(C4-B4)-(E4-D4)</f>
        <v>183.16905850003798</v>
      </c>
    </row>
    <row r="5" spans="1:10" ht="15.75" customHeight="1" x14ac:dyDescent="0.2">
      <c r="A5" s="8" t="s">
        <v>17</v>
      </c>
      <c r="B5" s="5">
        <f>SUM(E$18:E$24)/SUM(B$18:B$24)</f>
        <v>1091.8162842599843</v>
      </c>
      <c r="C5" s="5">
        <f>SUM(E$27:E$32)/SUM(B$27:B$32)</f>
        <v>1012.8282324324324</v>
      </c>
      <c r="D5" s="5">
        <f>SUM(I$19:I$24)/SUM(F$19:F$24)</f>
        <v>1149.7174960505529</v>
      </c>
      <c r="E5" s="5">
        <f>SUM(I$27:I$32)/SUM(F$27:F$32)</f>
        <v>765.38713606089436</v>
      </c>
      <c r="F5" s="5">
        <f t="shared" si="0"/>
        <v>305.34230816210663</v>
      </c>
    </row>
    <row r="6" spans="1:10" ht="15.75" customHeight="1" x14ac:dyDescent="0.2">
      <c r="A6" s="8" t="s">
        <v>19</v>
      </c>
      <c r="F6" s="9">
        <f>SUM(F4:F5)</f>
        <v>488.51136666214461</v>
      </c>
    </row>
    <row r="7" spans="1:10" ht="15.75" customHeight="1" x14ac:dyDescent="0.2">
      <c r="A7" s="8" t="s">
        <v>18</v>
      </c>
      <c r="F7" s="10">
        <f>F4/F6</f>
        <v>0.37495352411465593</v>
      </c>
    </row>
    <row r="8" spans="1:10" ht="15.75" customHeight="1" x14ac:dyDescent="0.2"/>
    <row r="9" spans="1:10" ht="15.75" customHeight="1" x14ac:dyDescent="0.2"/>
    <row r="10" spans="1:10" ht="15.75" customHeight="1" x14ac:dyDescent="0.2"/>
    <row r="11" spans="1:10" ht="15.75" customHeight="1" x14ac:dyDescent="0.2">
      <c r="A11" s="4" t="s">
        <v>6</v>
      </c>
      <c r="B11" s="4" t="s">
        <v>7</v>
      </c>
      <c r="C11" s="4" t="s">
        <v>15</v>
      </c>
      <c r="D11" s="4" t="s">
        <v>12</v>
      </c>
      <c r="E11" s="4" t="s">
        <v>11</v>
      </c>
      <c r="F11" s="4" t="s">
        <v>7</v>
      </c>
      <c r="G11" s="4" t="s">
        <v>8</v>
      </c>
      <c r="H11" s="4" t="s">
        <v>12</v>
      </c>
      <c r="I11" s="4" t="s">
        <v>11</v>
      </c>
    </row>
    <row r="12" spans="1:10" ht="15.75" customHeight="1" x14ac:dyDescent="0.2">
      <c r="A12" s="7" t="s">
        <v>9</v>
      </c>
      <c r="B12" s="4"/>
      <c r="C12" s="4"/>
      <c r="D12" s="4"/>
      <c r="F12" s="4"/>
      <c r="G12" s="4"/>
      <c r="H12" s="4"/>
      <c r="I12" s="4"/>
    </row>
    <row r="13" spans="1:10" ht="15.75" customHeight="1" x14ac:dyDescent="0.2">
      <c r="A13">
        <v>-11</v>
      </c>
      <c r="B13">
        <v>332</v>
      </c>
      <c r="C13">
        <v>360523.52000000002</v>
      </c>
      <c r="D13">
        <v>9945.6</v>
      </c>
      <c r="E13">
        <v>350577.91999999998</v>
      </c>
      <c r="F13">
        <v>194</v>
      </c>
      <c r="G13">
        <v>156657.63</v>
      </c>
      <c r="H13">
        <v>4999.8900000000003</v>
      </c>
      <c r="I13">
        <v>151657.74</v>
      </c>
    </row>
    <row r="14" spans="1:10" ht="15.75" customHeight="1" x14ac:dyDescent="0.2">
      <c r="A14">
        <v>-10</v>
      </c>
      <c r="B14">
        <v>337</v>
      </c>
      <c r="C14">
        <v>337965.96</v>
      </c>
      <c r="D14">
        <v>15668.71</v>
      </c>
      <c r="E14">
        <v>322297.25</v>
      </c>
      <c r="F14">
        <v>199</v>
      </c>
      <c r="G14">
        <v>228319.95</v>
      </c>
      <c r="H14">
        <v>36421.370000000003</v>
      </c>
      <c r="I14">
        <v>191898.58</v>
      </c>
    </row>
    <row r="15" spans="1:10" ht="15.75" customHeight="1" x14ac:dyDescent="0.2">
      <c r="A15">
        <v>-9</v>
      </c>
      <c r="B15">
        <v>342</v>
      </c>
      <c r="C15">
        <v>284360.42</v>
      </c>
      <c r="D15">
        <v>17247.900000000001</v>
      </c>
      <c r="E15">
        <v>267112.52</v>
      </c>
      <c r="F15">
        <v>200</v>
      </c>
      <c r="G15">
        <v>237522.53</v>
      </c>
      <c r="H15">
        <v>3908.72</v>
      </c>
      <c r="I15">
        <v>233613.81</v>
      </c>
    </row>
    <row r="16" spans="1:10" ht="15.75" customHeight="1" x14ac:dyDescent="0.2">
      <c r="A16">
        <v>-8</v>
      </c>
      <c r="B16">
        <v>349</v>
      </c>
      <c r="C16">
        <v>254172.04</v>
      </c>
      <c r="D16">
        <v>25794.32</v>
      </c>
      <c r="E16">
        <v>228377.72</v>
      </c>
      <c r="F16">
        <v>203</v>
      </c>
      <c r="G16">
        <v>275939</v>
      </c>
      <c r="H16">
        <v>2244.5</v>
      </c>
      <c r="I16">
        <v>273694.5</v>
      </c>
    </row>
    <row r="17" spans="1:9" ht="15.75" customHeight="1" x14ac:dyDescent="0.2">
      <c r="A17">
        <v>-7</v>
      </c>
      <c r="B17">
        <v>352</v>
      </c>
      <c r="C17">
        <v>341473.19</v>
      </c>
      <c r="D17">
        <v>5659.22</v>
      </c>
      <c r="E17">
        <v>335813.97</v>
      </c>
      <c r="F17">
        <v>203</v>
      </c>
      <c r="G17">
        <v>250795.46</v>
      </c>
      <c r="H17">
        <v>14001.04</v>
      </c>
      <c r="I17">
        <v>236794.42</v>
      </c>
    </row>
    <row r="18" spans="1:9" ht="15.75" customHeight="1" x14ac:dyDescent="0.2">
      <c r="A18">
        <v>-6</v>
      </c>
      <c r="B18">
        <v>359</v>
      </c>
      <c r="C18">
        <v>408256.41</v>
      </c>
      <c r="D18">
        <v>3190.72</v>
      </c>
      <c r="E18">
        <v>407604.56</v>
      </c>
      <c r="F18">
        <v>207</v>
      </c>
      <c r="G18">
        <v>192065.2</v>
      </c>
      <c r="H18">
        <v>5749.6</v>
      </c>
      <c r="I18">
        <v>186315.6</v>
      </c>
    </row>
    <row r="19" spans="1:9" ht="15.75" customHeight="1" x14ac:dyDescent="0.2">
      <c r="A19">
        <v>-5</v>
      </c>
      <c r="B19">
        <v>365</v>
      </c>
      <c r="C19">
        <v>253223.55</v>
      </c>
      <c r="D19">
        <v>5143.18</v>
      </c>
      <c r="E19">
        <v>248080.37</v>
      </c>
      <c r="F19">
        <v>211</v>
      </c>
      <c r="G19">
        <v>171760.33</v>
      </c>
      <c r="H19">
        <v>1311.3</v>
      </c>
      <c r="I19">
        <v>170449.03</v>
      </c>
    </row>
    <row r="20" spans="1:9" ht="15.75" customHeight="1" x14ac:dyDescent="0.2">
      <c r="A20">
        <v>-4</v>
      </c>
      <c r="B20">
        <v>365</v>
      </c>
      <c r="C20">
        <v>409018.23</v>
      </c>
      <c r="D20">
        <v>638.74</v>
      </c>
      <c r="E20">
        <v>408379.49</v>
      </c>
      <c r="F20">
        <v>211</v>
      </c>
      <c r="G20">
        <v>232290.94</v>
      </c>
      <c r="H20">
        <v>2145.91</v>
      </c>
      <c r="I20">
        <v>230145.03</v>
      </c>
    </row>
    <row r="21" spans="1:9" ht="15.75" customHeight="1" x14ac:dyDescent="0.2">
      <c r="A21">
        <v>-3</v>
      </c>
      <c r="B21">
        <v>365</v>
      </c>
      <c r="C21">
        <v>526490.28</v>
      </c>
      <c r="D21">
        <v>1094.1500000000001</v>
      </c>
      <c r="E21">
        <v>525396.13</v>
      </c>
      <c r="F21">
        <v>211</v>
      </c>
      <c r="G21">
        <v>314399.74</v>
      </c>
      <c r="H21">
        <v>1409.45</v>
      </c>
      <c r="I21">
        <v>312990.28999999998</v>
      </c>
    </row>
    <row r="22" spans="1:9" ht="15.75" customHeight="1" x14ac:dyDescent="0.2">
      <c r="A22">
        <v>-2</v>
      </c>
      <c r="B22">
        <v>366</v>
      </c>
      <c r="C22">
        <v>356129.8</v>
      </c>
      <c r="D22">
        <v>345.68</v>
      </c>
      <c r="E22">
        <v>355784.12</v>
      </c>
      <c r="F22">
        <v>211</v>
      </c>
      <c r="G22">
        <v>218060.24</v>
      </c>
      <c r="H22">
        <v>1214.33</v>
      </c>
      <c r="I22">
        <v>216845.91</v>
      </c>
    </row>
    <row r="23" spans="1:9" ht="15.75" customHeight="1" x14ac:dyDescent="0.2">
      <c r="A23">
        <v>-1</v>
      </c>
      <c r="B23">
        <v>367</v>
      </c>
      <c r="C23">
        <v>395393.45</v>
      </c>
      <c r="D23">
        <v>604.49</v>
      </c>
      <c r="E23">
        <v>394788.96</v>
      </c>
      <c r="F23">
        <v>211</v>
      </c>
      <c r="G23">
        <v>310098.26</v>
      </c>
      <c r="H23">
        <v>2144.83</v>
      </c>
      <c r="I23">
        <v>307953.43</v>
      </c>
    </row>
    <row r="24" spans="1:9" ht="15.75" customHeight="1" x14ac:dyDescent="0.2">
      <c r="A24">
        <v>0</v>
      </c>
      <c r="B24">
        <v>367</v>
      </c>
      <c r="C24">
        <v>451928.36</v>
      </c>
      <c r="D24">
        <v>3463.2</v>
      </c>
      <c r="E24">
        <v>448465.16</v>
      </c>
      <c r="F24">
        <v>211</v>
      </c>
      <c r="G24">
        <v>246338.98</v>
      </c>
      <c r="H24">
        <v>29180.32</v>
      </c>
      <c r="I24">
        <v>217158.66</v>
      </c>
    </row>
    <row r="25" spans="1:9" ht="15.75" customHeight="1" x14ac:dyDescent="0.2"/>
    <row r="26" spans="1:9" ht="15.75" customHeight="1" x14ac:dyDescent="0.2">
      <c r="A26" s="7" t="s">
        <v>10</v>
      </c>
    </row>
    <row r="27" spans="1:9" ht="15.75" customHeight="1" x14ac:dyDescent="0.2">
      <c r="A27">
        <v>1</v>
      </c>
      <c r="B27">
        <v>367</v>
      </c>
      <c r="C27">
        <v>598382.69999999902</v>
      </c>
      <c r="D27">
        <v>186804.39</v>
      </c>
      <c r="E27">
        <v>410798.07</v>
      </c>
      <c r="F27">
        <v>211</v>
      </c>
      <c r="G27">
        <v>103554.63</v>
      </c>
      <c r="H27">
        <v>17479.150000000001</v>
      </c>
      <c r="I27">
        <v>86075.48</v>
      </c>
    </row>
    <row r="28" spans="1:9" ht="15.75" customHeight="1" x14ac:dyDescent="0.2">
      <c r="A28">
        <v>2</v>
      </c>
      <c r="B28">
        <v>360</v>
      </c>
      <c r="C28">
        <v>400052.5</v>
      </c>
      <c r="D28">
        <v>68330.27</v>
      </c>
      <c r="E28">
        <v>331722.23</v>
      </c>
      <c r="F28">
        <v>205</v>
      </c>
      <c r="G28">
        <v>166799.76999999999</v>
      </c>
      <c r="H28">
        <v>3451.02</v>
      </c>
      <c r="I28">
        <v>163348.75</v>
      </c>
    </row>
    <row r="29" spans="1:9" ht="15.75" customHeight="1" x14ac:dyDescent="0.2">
      <c r="A29">
        <v>3</v>
      </c>
      <c r="B29">
        <v>330</v>
      </c>
      <c r="C29">
        <v>503355.29</v>
      </c>
      <c r="D29">
        <v>29391.23</v>
      </c>
      <c r="E29">
        <v>473964.06</v>
      </c>
      <c r="F29">
        <v>188</v>
      </c>
      <c r="G29">
        <v>198819.85</v>
      </c>
      <c r="H29">
        <v>5837.5</v>
      </c>
      <c r="I29">
        <v>192982.35</v>
      </c>
    </row>
    <row r="30" spans="1:9" ht="15.75" customHeight="1" x14ac:dyDescent="0.2">
      <c r="A30">
        <v>4</v>
      </c>
      <c r="B30">
        <v>299</v>
      </c>
      <c r="C30">
        <v>234599.31</v>
      </c>
      <c r="D30">
        <v>33595.94</v>
      </c>
      <c r="E30">
        <v>201003.37</v>
      </c>
      <c r="F30">
        <v>172</v>
      </c>
      <c r="G30">
        <v>184394.37</v>
      </c>
      <c r="H30">
        <v>2006.74</v>
      </c>
      <c r="I30">
        <v>182387.63</v>
      </c>
    </row>
    <row r="31" spans="1:9" ht="15.75" customHeight="1" x14ac:dyDescent="0.2">
      <c r="A31">
        <v>5</v>
      </c>
      <c r="B31">
        <v>262</v>
      </c>
      <c r="C31">
        <v>206780.77</v>
      </c>
      <c r="D31">
        <v>24968.44</v>
      </c>
      <c r="E31">
        <v>181812.33</v>
      </c>
      <c r="F31">
        <v>149</v>
      </c>
      <c r="G31">
        <v>99365.32</v>
      </c>
      <c r="H31">
        <v>2306.2800000000002</v>
      </c>
      <c r="I31">
        <v>97059.04</v>
      </c>
    </row>
    <row r="32" spans="1:9" ht="15.75" customHeight="1" x14ac:dyDescent="0.2">
      <c r="A32">
        <v>6</v>
      </c>
      <c r="B32">
        <v>232</v>
      </c>
      <c r="C32">
        <v>285142.78999999998</v>
      </c>
      <c r="D32">
        <v>10710.62</v>
      </c>
      <c r="E32">
        <v>274432.17</v>
      </c>
      <c r="F32">
        <v>126</v>
      </c>
      <c r="G32">
        <v>85069.26</v>
      </c>
      <c r="H32">
        <v>2500.63</v>
      </c>
      <c r="I32">
        <v>82568.63</v>
      </c>
    </row>
    <row r="33" spans="1:9" ht="15.75" customHeight="1" x14ac:dyDescent="0.2">
      <c r="A33">
        <v>7</v>
      </c>
      <c r="B33">
        <v>204</v>
      </c>
      <c r="C33">
        <v>205932.22</v>
      </c>
      <c r="D33">
        <v>10887.62</v>
      </c>
      <c r="E33">
        <v>195044.6</v>
      </c>
      <c r="F33">
        <v>107</v>
      </c>
      <c r="G33">
        <v>45383.19</v>
      </c>
      <c r="H33">
        <v>10949.39</v>
      </c>
      <c r="I33">
        <v>34433.800000000003</v>
      </c>
    </row>
    <row r="34" spans="1:9" ht="15.75" customHeight="1" x14ac:dyDescent="0.2">
      <c r="A34">
        <v>8</v>
      </c>
      <c r="B34">
        <v>173</v>
      </c>
      <c r="C34">
        <v>319887.92</v>
      </c>
      <c r="D34">
        <v>7673.09</v>
      </c>
      <c r="E34">
        <v>322728.75</v>
      </c>
      <c r="F34">
        <v>92</v>
      </c>
      <c r="G34">
        <v>154294.76999999999</v>
      </c>
      <c r="H34">
        <v>11435.31</v>
      </c>
      <c r="I34">
        <v>142859.46</v>
      </c>
    </row>
    <row r="35" spans="1:9" ht="15.75" customHeight="1" x14ac:dyDescent="0.2">
      <c r="A35">
        <v>9</v>
      </c>
      <c r="B35">
        <v>146</v>
      </c>
      <c r="C35">
        <v>156164.15</v>
      </c>
      <c r="D35">
        <v>13164.57</v>
      </c>
      <c r="E35">
        <v>142999.57999999999</v>
      </c>
      <c r="F35">
        <v>70</v>
      </c>
      <c r="G35">
        <v>59031.82</v>
      </c>
      <c r="H35">
        <v>413.87</v>
      </c>
      <c r="I35">
        <v>58617.95</v>
      </c>
    </row>
    <row r="36" spans="1:9" ht="15.75" customHeight="1" x14ac:dyDescent="0.2">
      <c r="A36">
        <v>10</v>
      </c>
      <c r="B36">
        <v>114</v>
      </c>
      <c r="C36">
        <v>163450.10999999999</v>
      </c>
      <c r="D36">
        <v>4571.9799999999996</v>
      </c>
      <c r="E36">
        <v>158878.13</v>
      </c>
      <c r="F36">
        <v>62</v>
      </c>
      <c r="G36">
        <v>51657.7</v>
      </c>
      <c r="H36">
        <v>496.14</v>
      </c>
      <c r="I36">
        <v>51161.56</v>
      </c>
    </row>
    <row r="37" spans="1:9" ht="15.75" customHeight="1" x14ac:dyDescent="0.2">
      <c r="A37">
        <v>11</v>
      </c>
      <c r="B37">
        <v>93</v>
      </c>
      <c r="C37">
        <v>86594.21</v>
      </c>
      <c r="D37">
        <v>4713.17</v>
      </c>
      <c r="E37">
        <v>81881.039999999994</v>
      </c>
      <c r="F37">
        <v>43</v>
      </c>
      <c r="G37">
        <v>53785.69</v>
      </c>
      <c r="H37">
        <v>4538.6400000000003</v>
      </c>
      <c r="I37">
        <v>49247.05</v>
      </c>
    </row>
    <row r="38" spans="1:9" ht="15.75" customHeight="1" x14ac:dyDescent="0.2">
      <c r="A38">
        <v>12</v>
      </c>
      <c r="B38">
        <v>74</v>
      </c>
      <c r="C38">
        <v>48584.61</v>
      </c>
      <c r="D38">
        <v>3242.93</v>
      </c>
      <c r="E38">
        <v>45341.68</v>
      </c>
      <c r="F38">
        <v>27</v>
      </c>
      <c r="G38">
        <v>32382.59</v>
      </c>
      <c r="H38">
        <v>70.16</v>
      </c>
      <c r="I38">
        <v>32312.43</v>
      </c>
    </row>
    <row r="39" spans="1:9" ht="15.75" customHeight="1" x14ac:dyDescent="0.2"/>
    <row r="40" spans="1:9" ht="15.75" customHeight="1" x14ac:dyDescent="0.2"/>
    <row r="41" spans="1:9" ht="15.75" customHeight="1" x14ac:dyDescent="0.2"/>
    <row r="42" spans="1:9" ht="15.75" customHeight="1" x14ac:dyDescent="0.2"/>
    <row r="43" spans="1:9" ht="15.75" customHeight="1" x14ac:dyDescent="0.2"/>
    <row r="44" spans="1:9" ht="15.75" customHeight="1" x14ac:dyDescent="0.2"/>
    <row r="45" spans="1:9" ht="15.75" customHeight="1" x14ac:dyDescent="0.2"/>
    <row r="46" spans="1:9" ht="15.75" customHeight="1" x14ac:dyDescent="0.2"/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DC28E-EA1F-0D40-91CB-8B6499780EE8}">
  <dimension ref="A1:J1000"/>
  <sheetViews>
    <sheetView workbookViewId="0">
      <selection activeCell="D45" sqref="D45"/>
    </sheetView>
  </sheetViews>
  <sheetFormatPr baseColWidth="10" defaultColWidth="11.1640625" defaultRowHeight="15" customHeight="1" x14ac:dyDescent="0.2"/>
  <cols>
    <col min="1" max="1" width="24.5" customWidth="1"/>
    <col min="2" max="2" width="26" customWidth="1"/>
    <col min="3" max="3" width="20.6640625" customWidth="1"/>
    <col min="4" max="4" width="22.5" customWidth="1"/>
    <col min="5" max="5" width="21.83203125" customWidth="1"/>
    <col min="6" max="6" width="16.5" customWidth="1"/>
    <col min="7" max="7" width="18.1640625" customWidth="1"/>
    <col min="8" max="8" width="17.1640625" customWidth="1"/>
    <col min="9" max="9" width="16.83203125" customWidth="1"/>
    <col min="10" max="26" width="10.5" customWidth="1"/>
  </cols>
  <sheetData>
    <row r="1" spans="1:10" ht="15.75" customHeight="1" x14ac:dyDescent="0.2">
      <c r="A1" s="8" t="s">
        <v>13</v>
      </c>
      <c r="G1" s="3"/>
      <c r="H1" s="3"/>
      <c r="I1" s="3"/>
      <c r="J1" s="3"/>
    </row>
    <row r="2" spans="1:10" ht="15.75" customHeight="1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/>
      <c r="H2" s="3"/>
      <c r="I2" s="3"/>
      <c r="J2" s="6"/>
    </row>
    <row r="3" spans="1:10" ht="15.75" customHeight="1" x14ac:dyDescent="0.2">
      <c r="A3" s="4" t="s">
        <v>14</v>
      </c>
      <c r="B3" s="5">
        <f>SUM(C$19:C$24)/SUM(B$19:B$24)</f>
        <v>455.21199701866851</v>
      </c>
      <c r="C3" s="5">
        <f>SUM(C$27:C$32)/SUM(B$27:B$32)</f>
        <v>836.94301382805224</v>
      </c>
      <c r="D3" s="5">
        <f>SUM(G$19:G$24)/SUM(F$19:F$24)</f>
        <v>497.55580894178195</v>
      </c>
      <c r="E3" s="5">
        <f>SUM(G$27:G$32)/SUM(F$27:F$32)</f>
        <v>474.65612024925611</v>
      </c>
      <c r="F3" s="5">
        <f>(C3-B3)-(E3-D3)</f>
        <v>404.63070550190957</v>
      </c>
    </row>
    <row r="4" spans="1:10" ht="15.75" customHeight="1" x14ac:dyDescent="0.2">
      <c r="A4" s="8" t="s">
        <v>16</v>
      </c>
      <c r="B4" s="5">
        <f>SUM(D$19:D$24)/SUM(B$19:B$24)</f>
        <v>6.9466942715850779</v>
      </c>
      <c r="C4" s="5">
        <f>SUM(D$27:D$32)/SUM(B$27:B$32)</f>
        <v>198.18411692290084</v>
      </c>
      <c r="D4" s="5">
        <f>SUM(H$19:H$24)/SUM(F$19:F$24)</f>
        <v>25.549620916233977</v>
      </c>
      <c r="E4" s="5">
        <f>SUM(H$27:H$32)/SUM(F$27:F$32)</f>
        <v>27.726509290967275</v>
      </c>
      <c r="F4" s="5">
        <f t="shared" ref="F4:F5" si="0">(C4-B4)-(E4-D4)</f>
        <v>189.06053427658247</v>
      </c>
    </row>
    <row r="5" spans="1:10" ht="15.75" customHeight="1" x14ac:dyDescent="0.2">
      <c r="A5" s="8" t="s">
        <v>17</v>
      </c>
      <c r="B5" s="5">
        <f>SUM(E$19:E$24)/SUM(B$19:B$24)</f>
        <v>448.65025033717421</v>
      </c>
      <c r="C5" s="5">
        <f>SUM(E$27:E$32)/SUM(B$27:B$32)</f>
        <v>643.10463540324656</v>
      </c>
      <c r="D5" s="5">
        <f>SUM(I$19:I$24)/SUM(F$19:F$24)</f>
        <v>472.0020525662822</v>
      </c>
      <c r="E5" s="5">
        <f>SUM(I$27:I$32)/SUM(F$27:F$32)</f>
        <v>447.74871666760231</v>
      </c>
      <c r="F5" s="5">
        <f t="shared" si="0"/>
        <v>218.70772096475224</v>
      </c>
    </row>
    <row r="6" spans="1:10" ht="15.75" customHeight="1" x14ac:dyDescent="0.2">
      <c r="A6" s="8" t="s">
        <v>19</v>
      </c>
      <c r="F6" s="9">
        <f>SUM(F4:F5)</f>
        <v>407.76825524133471</v>
      </c>
    </row>
    <row r="7" spans="1:10" ht="15.75" customHeight="1" x14ac:dyDescent="0.2">
      <c r="A7" s="8" t="s">
        <v>18</v>
      </c>
      <c r="F7" s="10">
        <f>F4/F6</f>
        <v>0.46364701480915516</v>
      </c>
    </row>
    <row r="8" spans="1:10" ht="15.75" customHeight="1" x14ac:dyDescent="0.2"/>
    <row r="9" spans="1:10" ht="15.75" customHeight="1" x14ac:dyDescent="0.2"/>
    <row r="10" spans="1:10" ht="15.75" customHeight="1" x14ac:dyDescent="0.2"/>
    <row r="11" spans="1:10" ht="15.75" customHeight="1" x14ac:dyDescent="0.2">
      <c r="A11" s="4" t="s">
        <v>6</v>
      </c>
      <c r="B11" s="4" t="s">
        <v>7</v>
      </c>
      <c r="C11" s="4" t="s">
        <v>15</v>
      </c>
      <c r="D11" s="4" t="s">
        <v>12</v>
      </c>
      <c r="E11" s="4" t="s">
        <v>11</v>
      </c>
      <c r="F11" s="4" t="s">
        <v>7</v>
      </c>
      <c r="G11" s="4" t="s">
        <v>8</v>
      </c>
      <c r="H11" s="4" t="s">
        <v>12</v>
      </c>
      <c r="I11" s="4" t="s">
        <v>11</v>
      </c>
    </row>
    <row r="12" spans="1:10" ht="15.75" customHeight="1" x14ac:dyDescent="0.2">
      <c r="A12" s="7" t="s">
        <v>9</v>
      </c>
      <c r="B12" s="4"/>
      <c r="C12" s="4"/>
      <c r="D12" s="4"/>
      <c r="F12" s="4"/>
      <c r="G12" s="4"/>
      <c r="H12" s="4"/>
      <c r="I12" s="4"/>
    </row>
    <row r="13" spans="1:10" ht="15.75" customHeight="1" x14ac:dyDescent="0.2">
      <c r="A13">
        <v>-11</v>
      </c>
      <c r="B13">
        <v>6338</v>
      </c>
      <c r="C13">
        <v>2873212</v>
      </c>
      <c r="D13">
        <v>344273.26</v>
      </c>
      <c r="E13">
        <v>2528938.7400000002</v>
      </c>
      <c r="F13">
        <v>3135</v>
      </c>
      <c r="G13">
        <v>1345317.54</v>
      </c>
      <c r="H13">
        <v>117223.15</v>
      </c>
      <c r="I13">
        <v>1228094.3899999999</v>
      </c>
    </row>
    <row r="14" spans="1:10" ht="15.75" customHeight="1" x14ac:dyDescent="0.2">
      <c r="A14">
        <v>-10</v>
      </c>
      <c r="B14">
        <v>6425</v>
      </c>
      <c r="C14">
        <v>2841668.38</v>
      </c>
      <c r="D14">
        <v>200890.52</v>
      </c>
      <c r="E14">
        <v>2640742.83</v>
      </c>
      <c r="F14">
        <v>3203</v>
      </c>
      <c r="G14">
        <v>1352189.52</v>
      </c>
      <c r="H14">
        <v>166755.26999999999</v>
      </c>
      <c r="I14">
        <v>1191502.54</v>
      </c>
    </row>
    <row r="15" spans="1:10" ht="15.75" customHeight="1" x14ac:dyDescent="0.2">
      <c r="A15">
        <v>-9</v>
      </c>
      <c r="B15">
        <v>6512</v>
      </c>
      <c r="C15">
        <v>2811468.0800000099</v>
      </c>
      <c r="D15">
        <v>234367.09</v>
      </c>
      <c r="E15">
        <v>2579210.49000001</v>
      </c>
      <c r="F15">
        <v>3270</v>
      </c>
      <c r="G15">
        <v>1373014.17</v>
      </c>
      <c r="H15">
        <v>74269.119999999893</v>
      </c>
      <c r="I15">
        <v>1298076.1599999999</v>
      </c>
    </row>
    <row r="16" spans="1:10" ht="15.75" customHeight="1" x14ac:dyDescent="0.2">
      <c r="A16">
        <v>-8</v>
      </c>
      <c r="B16">
        <v>6627</v>
      </c>
      <c r="C16">
        <v>2859151.54</v>
      </c>
      <c r="D16">
        <v>278561.34000000003</v>
      </c>
      <c r="E16">
        <v>2583786.15</v>
      </c>
      <c r="F16">
        <v>3349</v>
      </c>
      <c r="G16">
        <v>1655357.9</v>
      </c>
      <c r="H16">
        <v>53351.63</v>
      </c>
      <c r="I16">
        <v>1607811.91</v>
      </c>
    </row>
    <row r="17" spans="1:9" ht="15.75" customHeight="1" x14ac:dyDescent="0.2">
      <c r="A17">
        <v>-7</v>
      </c>
      <c r="B17">
        <v>6746</v>
      </c>
      <c r="C17">
        <v>3172910.6</v>
      </c>
      <c r="D17">
        <v>160225.89000000001</v>
      </c>
      <c r="E17">
        <v>3012684.71</v>
      </c>
      <c r="F17">
        <v>3439</v>
      </c>
      <c r="G17">
        <v>1356877.9</v>
      </c>
      <c r="H17">
        <v>59400.22</v>
      </c>
      <c r="I17">
        <v>1297477.68</v>
      </c>
    </row>
    <row r="18" spans="1:9" ht="15.75" customHeight="1" x14ac:dyDescent="0.2">
      <c r="A18">
        <v>-6</v>
      </c>
      <c r="B18">
        <v>6885</v>
      </c>
      <c r="C18">
        <v>2738199.3200000101</v>
      </c>
      <c r="D18">
        <v>135911.99</v>
      </c>
      <c r="E18">
        <v>2603419.9300000002</v>
      </c>
      <c r="F18">
        <v>3528</v>
      </c>
      <c r="G18">
        <v>1675753.27</v>
      </c>
      <c r="H18">
        <v>90150.91</v>
      </c>
      <c r="I18">
        <v>1585361.56</v>
      </c>
    </row>
    <row r="19" spans="1:9" ht="15.75" customHeight="1" x14ac:dyDescent="0.2">
      <c r="A19">
        <v>-5</v>
      </c>
      <c r="B19">
        <v>7038</v>
      </c>
      <c r="C19">
        <v>2739704.4</v>
      </c>
      <c r="D19">
        <v>106539.95</v>
      </c>
      <c r="E19">
        <v>2633164.4500000002</v>
      </c>
      <c r="F19">
        <v>3620</v>
      </c>
      <c r="G19">
        <v>1648272.94</v>
      </c>
      <c r="H19">
        <v>79511.240000000005</v>
      </c>
      <c r="I19">
        <v>1568761.7</v>
      </c>
    </row>
    <row r="20" spans="1:9" ht="15.75" customHeight="1" x14ac:dyDescent="0.2">
      <c r="A20">
        <v>-4</v>
      </c>
      <c r="B20">
        <v>7036</v>
      </c>
      <c r="C20">
        <v>3223024.61</v>
      </c>
      <c r="D20">
        <v>76988.550000000105</v>
      </c>
      <c r="E20">
        <v>3146033.6</v>
      </c>
      <c r="F20">
        <v>3624</v>
      </c>
      <c r="G20">
        <v>1736765.39</v>
      </c>
      <c r="H20">
        <v>43350.43</v>
      </c>
      <c r="I20">
        <v>1693324.96</v>
      </c>
    </row>
    <row r="21" spans="1:9" ht="15.75" customHeight="1" x14ac:dyDescent="0.2">
      <c r="A21">
        <v>-3</v>
      </c>
      <c r="B21">
        <v>7034</v>
      </c>
      <c r="C21">
        <v>3370894.4499999899</v>
      </c>
      <c r="D21">
        <v>24393.15</v>
      </c>
      <c r="E21">
        <v>3365146.3499999898</v>
      </c>
      <c r="F21">
        <v>3628</v>
      </c>
      <c r="G21">
        <v>2310410.71</v>
      </c>
      <c r="H21">
        <v>141476.76</v>
      </c>
      <c r="I21">
        <v>2168933.9500000002</v>
      </c>
    </row>
    <row r="22" spans="1:9" ht="15.75" customHeight="1" x14ac:dyDescent="0.2">
      <c r="A22">
        <v>-2</v>
      </c>
      <c r="B22">
        <v>7040</v>
      </c>
      <c r="C22">
        <v>3132674.28</v>
      </c>
      <c r="D22">
        <v>37609</v>
      </c>
      <c r="E22">
        <v>3092816.73</v>
      </c>
      <c r="F22">
        <v>3628</v>
      </c>
      <c r="G22">
        <v>1760789.34</v>
      </c>
      <c r="H22">
        <v>63618.34</v>
      </c>
      <c r="I22">
        <v>1697171</v>
      </c>
    </row>
    <row r="23" spans="1:9" ht="15.75" customHeight="1" x14ac:dyDescent="0.2">
      <c r="A23">
        <v>-1</v>
      </c>
      <c r="B23">
        <v>7054</v>
      </c>
      <c r="C23">
        <v>3355038.1699999901</v>
      </c>
      <c r="D23">
        <v>24297.43</v>
      </c>
      <c r="E23">
        <v>3330740.73999999</v>
      </c>
      <c r="F23">
        <v>3628</v>
      </c>
      <c r="G23">
        <v>1771889.82</v>
      </c>
      <c r="H23">
        <v>110331</v>
      </c>
      <c r="I23">
        <v>1661558.82</v>
      </c>
    </row>
    <row r="24" spans="1:9" ht="15.75" customHeight="1" x14ac:dyDescent="0.2">
      <c r="A24">
        <v>0</v>
      </c>
      <c r="B24">
        <v>7061</v>
      </c>
      <c r="C24">
        <v>3417288.72000001</v>
      </c>
      <c r="D24">
        <v>23760.06</v>
      </c>
      <c r="E24">
        <v>3393403.6600000099</v>
      </c>
      <c r="F24">
        <v>3635</v>
      </c>
      <c r="G24">
        <v>1600178.87</v>
      </c>
      <c r="H24">
        <v>117748.63</v>
      </c>
      <c r="I24">
        <v>1482430.24</v>
      </c>
    </row>
    <row r="25" spans="1:9" ht="15.75" customHeight="1" x14ac:dyDescent="0.2"/>
    <row r="26" spans="1:9" ht="15.75" customHeight="1" x14ac:dyDescent="0.2">
      <c r="A26" s="7" t="s">
        <v>10</v>
      </c>
    </row>
    <row r="27" spans="1:9" ht="15.75" customHeight="1" x14ac:dyDescent="0.2">
      <c r="A27">
        <v>1</v>
      </c>
      <c r="B27">
        <v>7076</v>
      </c>
      <c r="C27">
        <v>9838226.1100000292</v>
      </c>
      <c r="D27">
        <v>3859215.3700000099</v>
      </c>
      <c r="E27">
        <v>6057663.7099999897</v>
      </c>
      <c r="F27">
        <v>3640</v>
      </c>
      <c r="G27">
        <v>1878799.55</v>
      </c>
      <c r="H27">
        <v>152714.44</v>
      </c>
      <c r="I27">
        <v>1740675.84</v>
      </c>
    </row>
    <row r="28" spans="1:9" ht="15.75" customHeight="1" x14ac:dyDescent="0.2">
      <c r="A28">
        <v>2</v>
      </c>
      <c r="B28">
        <v>6898</v>
      </c>
      <c r="C28">
        <v>5296410.59</v>
      </c>
      <c r="D28">
        <v>929942.529999997</v>
      </c>
      <c r="E28">
        <v>4406594.5300000096</v>
      </c>
      <c r="F28">
        <v>3547</v>
      </c>
      <c r="G28">
        <v>1501802.91</v>
      </c>
      <c r="H28">
        <v>106300.47</v>
      </c>
      <c r="I28">
        <v>1395502.44</v>
      </c>
    </row>
    <row r="29" spans="1:9" ht="15.75" customHeight="1" x14ac:dyDescent="0.2">
      <c r="A29">
        <v>3</v>
      </c>
      <c r="B29">
        <v>6257</v>
      </c>
      <c r="C29">
        <v>4792856.0800000103</v>
      </c>
      <c r="D29">
        <v>756842.75999999803</v>
      </c>
      <c r="E29">
        <v>4066575.91</v>
      </c>
      <c r="F29">
        <v>3195</v>
      </c>
      <c r="G29">
        <v>1688996.62</v>
      </c>
      <c r="H29">
        <v>62528.46</v>
      </c>
      <c r="I29">
        <v>1626468.16</v>
      </c>
    </row>
    <row r="30" spans="1:9" ht="15.75" customHeight="1" x14ac:dyDescent="0.2">
      <c r="A30">
        <v>4</v>
      </c>
      <c r="B30">
        <v>5641</v>
      </c>
      <c r="C30">
        <v>3832797.95</v>
      </c>
      <c r="D30">
        <v>533120.52999999898</v>
      </c>
      <c r="E30">
        <v>3302127.69</v>
      </c>
      <c r="F30">
        <v>2892</v>
      </c>
      <c r="G30">
        <v>1495171.25</v>
      </c>
      <c r="H30">
        <v>89200.320000000007</v>
      </c>
      <c r="I30">
        <v>1405970.93</v>
      </c>
    </row>
    <row r="31" spans="1:9" ht="15.75" customHeight="1" x14ac:dyDescent="0.2">
      <c r="A31">
        <v>5</v>
      </c>
      <c r="B31">
        <v>4932</v>
      </c>
      <c r="C31">
        <v>2980977.22</v>
      </c>
      <c r="D31">
        <v>425899.89999999898</v>
      </c>
      <c r="E31">
        <v>2555077.3199999998</v>
      </c>
      <c r="F31">
        <v>2485</v>
      </c>
      <c r="G31">
        <v>993799.88999999897</v>
      </c>
      <c r="H31">
        <v>55255.22</v>
      </c>
      <c r="I31">
        <v>938544.67</v>
      </c>
    </row>
    <row r="32" spans="1:9" ht="15.75" customHeight="1" x14ac:dyDescent="0.2">
      <c r="A32">
        <v>6</v>
      </c>
      <c r="B32">
        <v>4125</v>
      </c>
      <c r="C32">
        <v>2492314.58</v>
      </c>
      <c r="D32">
        <v>417351.93</v>
      </c>
      <c r="E32">
        <v>2074962.65</v>
      </c>
      <c r="F32">
        <v>2054</v>
      </c>
      <c r="G32">
        <v>896479.25</v>
      </c>
      <c r="H32">
        <v>27893.4</v>
      </c>
      <c r="I32">
        <v>868585.85</v>
      </c>
    </row>
    <row r="33" spans="1:9" ht="15.75" customHeight="1" x14ac:dyDescent="0.2">
      <c r="A33">
        <v>7</v>
      </c>
      <c r="B33">
        <v>3475</v>
      </c>
      <c r="C33">
        <v>2161556.33</v>
      </c>
      <c r="D33">
        <v>373994.23999999999</v>
      </c>
      <c r="E33">
        <v>1787562.09</v>
      </c>
      <c r="F33">
        <v>1697</v>
      </c>
      <c r="G33">
        <v>733632.44</v>
      </c>
      <c r="H33">
        <v>45856.52</v>
      </c>
      <c r="I33">
        <v>687788.11</v>
      </c>
    </row>
    <row r="34" spans="1:9" ht="15.75" customHeight="1" x14ac:dyDescent="0.2">
      <c r="A34">
        <v>8</v>
      </c>
      <c r="B34">
        <v>2811</v>
      </c>
      <c r="C34">
        <v>1973950.51</v>
      </c>
      <c r="D34">
        <v>315617.14</v>
      </c>
      <c r="E34">
        <v>1668847.29</v>
      </c>
      <c r="F34">
        <v>1335</v>
      </c>
      <c r="G34">
        <v>536315.56999999995</v>
      </c>
      <c r="H34">
        <v>26693.34</v>
      </c>
      <c r="I34">
        <v>509622.23</v>
      </c>
    </row>
    <row r="35" spans="1:9" ht="15.75" customHeight="1" x14ac:dyDescent="0.2">
      <c r="A35">
        <v>9</v>
      </c>
      <c r="B35">
        <v>2309</v>
      </c>
      <c r="C35">
        <v>1437008.24</v>
      </c>
      <c r="D35">
        <v>140467.21</v>
      </c>
      <c r="E35">
        <v>1296541.03</v>
      </c>
      <c r="F35">
        <v>1084</v>
      </c>
      <c r="G35">
        <v>506395.61</v>
      </c>
      <c r="H35">
        <v>10907.53</v>
      </c>
      <c r="I35">
        <v>495488.08</v>
      </c>
    </row>
    <row r="36" spans="1:9" ht="15.75" customHeight="1" x14ac:dyDescent="0.2">
      <c r="A36">
        <v>10</v>
      </c>
      <c r="B36">
        <v>1893</v>
      </c>
      <c r="C36">
        <v>1159767.24</v>
      </c>
      <c r="D36">
        <v>141025.91</v>
      </c>
      <c r="E36">
        <v>1018741.33</v>
      </c>
      <c r="F36">
        <v>890</v>
      </c>
      <c r="G36">
        <v>374214.71</v>
      </c>
      <c r="H36">
        <v>21020.03</v>
      </c>
      <c r="I36">
        <v>353194.68</v>
      </c>
    </row>
    <row r="37" spans="1:9" ht="15.75" customHeight="1" x14ac:dyDescent="0.2">
      <c r="A37">
        <v>11</v>
      </c>
      <c r="B37">
        <v>1428</v>
      </c>
      <c r="C37">
        <v>888869.4</v>
      </c>
      <c r="D37">
        <v>114621.75</v>
      </c>
      <c r="E37">
        <v>774247.65</v>
      </c>
      <c r="F37">
        <v>671</v>
      </c>
      <c r="G37">
        <v>312399.59999999998</v>
      </c>
      <c r="H37">
        <v>12409.43</v>
      </c>
      <c r="I37">
        <v>299990.17</v>
      </c>
    </row>
    <row r="38" spans="1:9" ht="15.75" customHeight="1" x14ac:dyDescent="0.2">
      <c r="A38">
        <v>12</v>
      </c>
      <c r="B38">
        <v>987</v>
      </c>
      <c r="C38">
        <v>597764.14</v>
      </c>
      <c r="D38">
        <v>131615.74</v>
      </c>
      <c r="E38">
        <v>466148.39999999898</v>
      </c>
      <c r="F38">
        <v>444</v>
      </c>
      <c r="G38">
        <v>281077.67</v>
      </c>
      <c r="H38">
        <v>7856.9</v>
      </c>
      <c r="I38">
        <v>273220.77</v>
      </c>
    </row>
    <row r="39" spans="1:9" ht="15.75" customHeight="1" x14ac:dyDescent="0.2"/>
    <row r="40" spans="1:9" ht="15.75" customHeight="1" x14ac:dyDescent="0.2"/>
    <row r="41" spans="1:9" ht="15.75" customHeight="1" x14ac:dyDescent="0.2"/>
    <row r="42" spans="1:9" ht="15.75" customHeight="1" x14ac:dyDescent="0.2"/>
    <row r="43" spans="1:9" ht="15.75" customHeight="1" x14ac:dyDescent="0.2"/>
    <row r="44" spans="1:9" ht="15.75" customHeight="1" x14ac:dyDescent="0.2"/>
    <row r="45" spans="1:9" ht="15.75" customHeight="1" x14ac:dyDescent="0.2"/>
    <row r="46" spans="1:9" ht="15.75" customHeight="1" x14ac:dyDescent="0.2"/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cancer</vt:lpstr>
      <vt:lpstr>diabetes</vt:lpstr>
      <vt:lpstr>hypertension</vt:lpstr>
      <vt:lpstr>asthma_copd</vt:lpstr>
      <vt:lpstr>pregnancy</vt:lpstr>
      <vt:lpstr>All participants - MH vs non-MH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Hawrilenko</dc:creator>
  <cp:lastModifiedBy>Matt Hawrilenko</cp:lastModifiedBy>
  <dcterms:created xsi:type="dcterms:W3CDTF">2023-08-15T16:36:15Z</dcterms:created>
  <dcterms:modified xsi:type="dcterms:W3CDTF">2023-08-31T23:32:42Z</dcterms:modified>
</cp:coreProperties>
</file>