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pringnuance\Desktop\Business-Analytics-I\Lectures and Assignment 1\"/>
    </mc:Choice>
  </mc:AlternateContent>
  <xr:revisionPtr revIDLastSave="0" documentId="13_ncr:1_{2E50FEB8-F3B8-4EDE-A6CE-1B695890CF47}" xr6:coauthVersionLast="47" xr6:coauthVersionMax="47" xr10:uidLastSave="{00000000-0000-0000-0000-000000000000}"/>
  <bookViews>
    <workbookView xWindow="-108" yWindow="-108" windowWidth="23256" windowHeight="12576" tabRatio="878" activeTab="2" xr2:uid="{00000000-000D-0000-FFFF-FFFF00000000}"/>
  </bookViews>
  <sheets>
    <sheet name="Problem 4" sheetId="42" r:id="rId1"/>
    <sheet name="Problem 4 Answer" sheetId="45" r:id="rId2"/>
    <sheet name="Problem 4 Sensitivity" sheetId="46" r:id="rId3"/>
  </sheets>
  <definedNames>
    <definedName name="solver_adj" localSheetId="0" hidden="1">'Problem 4'!$V$40:$AM$40</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'Problem 4'!$AN$44:$AN$52</definedName>
    <definedName name="solver_lhs2" localSheetId="0" hidden="1">'Problem 4'!$AN$53:$AN$55</definedName>
    <definedName name="solver_lhs3" localSheetId="0" hidden="1">'Problem 4'!$AN$56:$AN$58</definedName>
    <definedName name="solver_lhs4" localSheetId="0" hidden="1">'Problem 4'!$AN$59:$AN$61</definedName>
    <definedName name="solver_lhs5" localSheetId="0" hidden="1">'Problem 4'!$AN$62:$AN$64</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5</definedName>
    <definedName name="solver_nwt" localSheetId="0" hidden="1">1</definedName>
    <definedName name="solver_opt" localSheetId="0" hidden="1">'Problem 4'!$AN$42</definedName>
    <definedName name="solver_pre" localSheetId="0" hidden="1">"""""""""""""""""""""""""""""""""""""""""""""""""""""""""""""""""""""""""""""""""""""""""""""""""""""""""""""""""""""""""""""""0,000001"""""""""""""""""""""""""""""""""""""""""""""""""""""""""""""""""""""""""""""""""""""""""""""""""""""""""""""""""""""""""""""""</definedName>
    <definedName name="solver_rbv" localSheetId="0" hidden="1">1</definedName>
    <definedName name="solver_rel1" localSheetId="0" hidden="1">3</definedName>
    <definedName name="solver_rel2" localSheetId="0" hidden="1">2</definedName>
    <definedName name="solver_rel3" localSheetId="0" hidden="1">1</definedName>
    <definedName name="solver_rel4" localSheetId="0" hidden="1">3</definedName>
    <definedName name="solver_rel5" localSheetId="0" hidden="1">1</definedName>
    <definedName name="solver_rhs1" localSheetId="0" hidden="1">'Problem 4'!$AP$44:$AP$52</definedName>
    <definedName name="solver_rhs2" localSheetId="0" hidden="1">'Problem 4'!$AP$53:$AP$55</definedName>
    <definedName name="solver_rhs3" localSheetId="0" hidden="1">'Problem 4'!$AP$56:$AP$58</definedName>
    <definedName name="solver_rhs4" localSheetId="0" hidden="1">'Problem 4'!$AP$59:$AP$61</definedName>
    <definedName name="solver_rhs5" localSheetId="0" hidden="1">'Problem 4'!$AP$62:$AP$64</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42" l="1"/>
  <c r="AA27" i="42"/>
  <c r="AB27" i="42"/>
  <c r="AH27" i="42" s="1"/>
  <c r="AC27" i="42"/>
  <c r="AI27" i="42" s="1"/>
  <c r="AD27" i="42"/>
  <c r="AE27" i="42"/>
  <c r="AF27" i="42"/>
  <c r="AL27" i="42" s="1"/>
  <c r="AG27" i="42"/>
  <c r="AJ27" i="42"/>
  <c r="AK27" i="42"/>
  <c r="AB42" i="42"/>
  <c r="AC42" i="42"/>
  <c r="AD42" i="42"/>
  <c r="AE42" i="42"/>
  <c r="AF42" i="42"/>
  <c r="AG42" i="42"/>
  <c r="AH42" i="42"/>
  <c r="AJ42" i="42"/>
  <c r="AK42" i="42"/>
  <c r="AL42" i="42"/>
  <c r="AM42" i="42"/>
  <c r="AN44" i="42"/>
  <c r="AN45" i="42"/>
  <c r="AN46" i="42"/>
  <c r="AN47" i="42"/>
  <c r="AN48" i="42"/>
  <c r="AN49" i="42"/>
  <c r="AN50" i="42"/>
  <c r="AN51" i="42"/>
  <c r="AN52" i="42"/>
  <c r="AN53" i="42"/>
  <c r="AN54" i="42"/>
  <c r="AN55" i="42"/>
  <c r="AN56" i="42"/>
  <c r="AN57" i="42"/>
  <c r="AN58" i="42"/>
  <c r="AN59" i="42"/>
  <c r="AN60" i="42"/>
  <c r="AN61" i="42"/>
  <c r="AN62" i="42"/>
  <c r="AN63" i="42"/>
  <c r="AN64" i="42"/>
  <c r="AN42" i="42" l="1"/>
  <c r="AI42" i="42"/>
</calcChain>
</file>

<file path=xl/sharedStrings.xml><?xml version="1.0" encoding="utf-8"?>
<sst xmlns="http://schemas.openxmlformats.org/spreadsheetml/2006/main" count="392" uniqueCount="200">
  <si>
    <t>Jan</t>
  </si>
  <si>
    <t>Feb</t>
  </si>
  <si>
    <t>March</t>
  </si>
  <si>
    <t>Rabid</t>
  </si>
  <si>
    <t>Hextavia</t>
  </si>
  <si>
    <t>Suberc</t>
  </si>
  <si>
    <t>Prod.</t>
  </si>
  <si>
    <t>Store</t>
  </si>
  <si>
    <t>Table 1: Costs in keuros per car</t>
  </si>
  <si>
    <t>Table 2: Demand and end inventory requirements</t>
  </si>
  <si>
    <t>Mar</t>
  </si>
  <si>
    <t>End</t>
  </si>
  <si>
    <t>Decision variables</t>
  </si>
  <si>
    <t>Formula</t>
  </si>
  <si>
    <t>Sign</t>
  </si>
  <si>
    <t>RHS</t>
  </si>
  <si>
    <t>&gt;=</t>
  </si>
  <si>
    <t>equals</t>
  </si>
  <si>
    <t>Microsoft Excel 16.0 Answer Report</t>
  </si>
  <si>
    <t>Result: Solver found a solution.  All Constraints and optimality conditions are satisfied.</t>
  </si>
  <si>
    <t>Solver Engine</t>
  </si>
  <si>
    <t>Engine: Simplex LP</t>
  </si>
  <si>
    <t>Solver Options</t>
  </si>
  <si>
    <t>Max Time Unlimited,  Iterations Unlimited, Precision """""""""""""""""""""""""""""""""""""""""""""""""""""""""""""""""""""""""""""""""""""""""""""""""""""""""""""""""""""""""""""""0,000001""""""""""""""""""""""""""""""""""""""""""""""""""""""""""""""""""""""""""""""""""""""""""""""""""""""""""""""""""""""""""""""", Use Automatic Scaling</t>
  </si>
  <si>
    <t>Max Subproblems Unlimited, Max Integer Sols Unlimited, Integer Tolerance 1%, Assume NonNegative</t>
  </si>
  <si>
    <t>Cell</t>
  </si>
  <si>
    <t>Name</t>
  </si>
  <si>
    <t>Original Value</t>
  </si>
  <si>
    <t>Final Value</t>
  </si>
  <si>
    <t>Variable Cells</t>
  </si>
  <si>
    <t>Integer</t>
  </si>
  <si>
    <t>Constraints</t>
  </si>
  <si>
    <t>Cell Value</t>
  </si>
  <si>
    <t>Status</t>
  </si>
  <si>
    <t>Slack</t>
  </si>
  <si>
    <t>Contin</t>
  </si>
  <si>
    <t>Binding</t>
  </si>
  <si>
    <t>Not Binding</t>
  </si>
  <si>
    <t>Microsoft Excel 16.0 Sensitivity Report</t>
  </si>
  <si>
    <t>Final</t>
  </si>
  <si>
    <t>Value</t>
  </si>
  <si>
    <t>Reduced</t>
  </si>
  <si>
    <t>Cost</t>
  </si>
  <si>
    <t>Objective</t>
  </si>
  <si>
    <t>Coefficient</t>
  </si>
  <si>
    <t>Allowable</t>
  </si>
  <si>
    <t>Increase</t>
  </si>
  <si>
    <t>Decrease</t>
  </si>
  <si>
    <t>Shadow</t>
  </si>
  <si>
    <t>Price</t>
  </si>
  <si>
    <t>Constraint</t>
  </si>
  <si>
    <t>R.H. Side</t>
  </si>
  <si>
    <t>&lt;=</t>
  </si>
  <si>
    <t>Solution Time: 0,031 Seconds.</t>
  </si>
  <si>
    <t>Objective Cell (Min)</t>
  </si>
  <si>
    <t>$V$40</t>
  </si>
  <si>
    <t>$W$40</t>
  </si>
  <si>
    <t>$X$40</t>
  </si>
  <si>
    <t>Constraint # Mar min labour Suberc</t>
  </si>
  <si>
    <t>Constraint # Feb min labour Rabid</t>
  </si>
  <si>
    <t>Constraint # Jan min labour Hextavia</t>
  </si>
  <si>
    <t>Constraint # Mar max labour Hextavia</t>
  </si>
  <si>
    <t>Constraint # Feb max labour Suberc</t>
  </si>
  <si>
    <t>Constraint # Jan max labour Rabid</t>
  </si>
  <si>
    <t>Constraint # Mar warehouse capacity</t>
  </si>
  <si>
    <t>Constraint # Feb warehouse capacity</t>
  </si>
  <si>
    <t>Constraint # Jan warehouse capacity</t>
  </si>
  <si>
    <t>Constraint # Mar end inventory Suberc</t>
  </si>
  <si>
    <t>Constraint # Mar end inventory Hextavia</t>
  </si>
  <si>
    <t>Constraint # Mar end inventory Rabid</t>
  </si>
  <si>
    <t>Constraint # Mar demand Suberc</t>
  </si>
  <si>
    <t>Constraint # Mar demand Hextavia</t>
  </si>
  <si>
    <t>Constraint # Mar demand Rabid</t>
  </si>
  <si>
    <t>Constraint # Feb demand Suberc</t>
  </si>
  <si>
    <t>Constraint # Feb demand Hextavia</t>
  </si>
  <si>
    <t>Constraint # Feb demand Rabid</t>
  </si>
  <si>
    <t>Constraint # Jan demand Suberc</t>
  </si>
  <si>
    <t>Constraint # Jan demand Hextavia</t>
  </si>
  <si>
    <t>Constraint # Jan demand Rabid</t>
  </si>
  <si>
    <t>Objective cost coefficients</t>
  </si>
  <si>
    <t>sS3</t>
  </si>
  <si>
    <t>xS3</t>
  </si>
  <si>
    <t>sH3</t>
  </si>
  <si>
    <t>xH3</t>
  </si>
  <si>
    <t>sR3</t>
  </si>
  <si>
    <t>xR3</t>
  </si>
  <si>
    <t>sS2</t>
  </si>
  <si>
    <t>xS2</t>
  </si>
  <si>
    <t>sH2</t>
  </si>
  <si>
    <t>xH2</t>
  </si>
  <si>
    <t>sR2</t>
  </si>
  <si>
    <t>xR2</t>
  </si>
  <si>
    <t>sS1</t>
  </si>
  <si>
    <t>xS1</t>
  </si>
  <si>
    <t>sH1</t>
  </si>
  <si>
    <t>xH1</t>
  </si>
  <si>
    <t>sR1</t>
  </si>
  <si>
    <t>xR1</t>
  </si>
  <si>
    <t>$AN$64&lt;=$AP$64</t>
  </si>
  <si>
    <t>Constraint # Mar min labour Suberc Formula</t>
  </si>
  <si>
    <t>$AN$64</t>
  </si>
  <si>
    <t>$AN$63&lt;=$AP$63</t>
  </si>
  <si>
    <t>Constraint # Feb min labour Rabid Formula</t>
  </si>
  <si>
    <t>$AN$63</t>
  </si>
  <si>
    <t>$AN$62&lt;=$AP$62</t>
  </si>
  <si>
    <t>Constraint # Jan min labour Hextavia Formula</t>
  </si>
  <si>
    <t>$AN$62</t>
  </si>
  <si>
    <t>$AN$61&gt;=$AP$61</t>
  </si>
  <si>
    <t>Constraint # Mar max labour Hextavia Formula</t>
  </si>
  <si>
    <t>$AN$61</t>
  </si>
  <si>
    <t>$AN$60&gt;=$AP$60</t>
  </si>
  <si>
    <t>Constraint # Feb max labour Suberc Formula</t>
  </si>
  <si>
    <t>$AN$60</t>
  </si>
  <si>
    <t>$AN$59&gt;=$AP$59</t>
  </si>
  <si>
    <t>Constraint # Jan max labour Rabid Formula</t>
  </si>
  <si>
    <t>$AN$59</t>
  </si>
  <si>
    <t>$AN$58&lt;=$AP$58</t>
  </si>
  <si>
    <t>Constraint # Mar warehouse capacity Formula</t>
  </si>
  <si>
    <t>$AN$58</t>
  </si>
  <si>
    <t>$AN$57&lt;=$AP$57</t>
  </si>
  <si>
    <t>Constraint # Feb warehouse capacity Formula</t>
  </si>
  <si>
    <t>$AN$57</t>
  </si>
  <si>
    <t>$AN$56&lt;=$AP$56</t>
  </si>
  <si>
    <t>Constraint # Jan warehouse capacity Formula</t>
  </si>
  <si>
    <t>$AN$56</t>
  </si>
  <si>
    <t>$AN$55=$AP$55</t>
  </si>
  <si>
    <t>Constraint # Mar end inventory Suberc Formula</t>
  </si>
  <si>
    <t>$AN$55</t>
  </si>
  <si>
    <t>$AN$54=$AP$54</t>
  </si>
  <si>
    <t>Constraint # Mar end inventory Hextavia Formula</t>
  </si>
  <si>
    <t>$AN$54</t>
  </si>
  <si>
    <t>$AN$53=$AP$53</t>
  </si>
  <si>
    <t>Constraint # Mar end inventory Rabid Formula</t>
  </si>
  <si>
    <t>$AN$53</t>
  </si>
  <si>
    <t>$AN$52&gt;=$AP$52</t>
  </si>
  <si>
    <t>Constraint # Mar demand Suberc Formula</t>
  </si>
  <si>
    <t>$AN$52</t>
  </si>
  <si>
    <t>$AN$51&gt;=$AP$51</t>
  </si>
  <si>
    <t>Constraint # Mar demand Hextavia Formula</t>
  </si>
  <si>
    <t>$AN$51</t>
  </si>
  <si>
    <t>$AN$50&gt;=$AP$50</t>
  </si>
  <si>
    <t>Constraint # Mar demand Rabid Formula</t>
  </si>
  <si>
    <t>$AN$50</t>
  </si>
  <si>
    <t>$AN$49&gt;=$AP$49</t>
  </si>
  <si>
    <t>Constraint # Feb demand Suberc Formula</t>
  </si>
  <si>
    <t>$AN$49</t>
  </si>
  <si>
    <t>$AN$48&gt;=$AP$48</t>
  </si>
  <si>
    <t>Constraint # Feb demand Hextavia Formula</t>
  </si>
  <si>
    <t>$AN$48</t>
  </si>
  <si>
    <t>$AN$47&gt;=$AP$47</t>
  </si>
  <si>
    <t>Constraint # Feb demand Rabid Formula</t>
  </si>
  <si>
    <t>$AN$47</t>
  </si>
  <si>
    <t>$AN$46&gt;=$AP$46</t>
  </si>
  <si>
    <t>Constraint # Jan demand Suberc Formula</t>
  </si>
  <si>
    <t>$AN$46</t>
  </si>
  <si>
    <t>$AN$45&gt;=$AP$45</t>
  </si>
  <si>
    <t>Constraint # Jan demand Hextavia Formula</t>
  </si>
  <si>
    <t>$AN$45</t>
  </si>
  <si>
    <t>$AN$44&gt;=$AP$44</t>
  </si>
  <si>
    <t>Constraint # Jan demand Rabid Formula</t>
  </si>
  <si>
    <t>$AN$44</t>
  </si>
  <si>
    <t>Decision variables sS3</t>
  </si>
  <si>
    <t>$AM$40</t>
  </si>
  <si>
    <t>Decision variables xS3</t>
  </si>
  <si>
    <t>$AL$40</t>
  </si>
  <si>
    <t>Decision variables sH3</t>
  </si>
  <si>
    <t>$AK$40</t>
  </si>
  <si>
    <t>Decision variables xH3</t>
  </si>
  <si>
    <t>$AJ$40</t>
  </si>
  <si>
    <t>Decision variables sR3</t>
  </si>
  <si>
    <t>$AI$40</t>
  </si>
  <si>
    <t>Decision variables xR3</t>
  </si>
  <si>
    <t>$AH$40</t>
  </si>
  <si>
    <t>Decision variables sS2</t>
  </si>
  <si>
    <t>$AG$40</t>
  </si>
  <si>
    <t>Decision variables xS2</t>
  </si>
  <si>
    <t>$AF$40</t>
  </si>
  <si>
    <t>Decision variables sH2</t>
  </si>
  <si>
    <t>$AE$40</t>
  </si>
  <si>
    <t>Decision variables xH2</t>
  </si>
  <si>
    <t>$AD$40</t>
  </si>
  <si>
    <t>Decision variables sR2</t>
  </si>
  <si>
    <t>$AC$40</t>
  </si>
  <si>
    <t>Decision variables xR2</t>
  </si>
  <si>
    <t>$AB$40</t>
  </si>
  <si>
    <t>Decision variables sS1</t>
  </si>
  <si>
    <t>$AA$40</t>
  </si>
  <si>
    <t>Decision variables xS1</t>
  </si>
  <si>
    <t>$Z$40</t>
  </si>
  <si>
    <t>Decision variables sH1</t>
  </si>
  <si>
    <t>$Y$40</t>
  </si>
  <si>
    <t>Decision variables xH1</t>
  </si>
  <si>
    <t>Decision variables sR1</t>
  </si>
  <si>
    <t>Decision variables xR1</t>
  </si>
  <si>
    <t>Objective cost coefficients Formula</t>
  </si>
  <si>
    <t>$AN$42</t>
  </si>
  <si>
    <t>Worksheet: [ISM-C1004_Assignment_1.xlsx]Problem 4</t>
  </si>
  <si>
    <t>Report Created: 30/10/2023 19.31.09</t>
  </si>
  <si>
    <t>Iterations: 23 Subproblems: 0</t>
  </si>
  <si>
    <t>Report Created: 30/10/2023 19.31.10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</si>
</sst>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b/>
      <sz val="20"/>
      <color theme="1"/>
      <name val="Calibri"/>
      <family val="2"/>
      <scheme val="minor"/>
    </font>
    <font>
      <sz val="11"/>
      <name val="Calibri"/>
      <family val="2"/>
      <scheme val="minor"/>
    </font>
    <font>
      <b/>
      <sz val="14"/>
      <color theme="1"/>
      <name val="Calibri"/>
      <family val="2"/>
      <scheme val="minor"/>
    </font>
    <font>
      <sz val="8"/>
      <color theme="1"/>
      <name val="Calibri"/>
      <family val="2"/>
      <scheme val="minor"/>
    </font>
    <font>
      <b/>
      <sz val="11"/>
      <color rgb="FFFF0000"/>
      <name val="Calibri"/>
      <family val="2"/>
      <scheme val="minor"/>
    </font>
    <font>
      <sz val="8"/>
      <color rgb="FFFF0000"/>
      <name val="Calibri"/>
      <family val="2"/>
      <scheme val="minor"/>
    </font>
    <font>
      <b/>
      <sz val="11"/>
      <color indexed="18"/>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79998168889431442"/>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1">
    <xf numFmtId="0" fontId="0" fillId="0" borderId="0"/>
  </cellStyleXfs>
  <cellXfs count="66">
    <xf numFmtId="0" fontId="0" fillId="0" borderId="0" xfId="0"/>
    <xf numFmtId="0" fontId="0" fillId="2" borderId="1" xfId="0" applyFill="1" applyBorder="1"/>
    <xf numFmtId="0" fontId="2" fillId="0" borderId="0" xfId="0" applyFont="1"/>
    <xf numFmtId="0" fontId="3" fillId="2" borderId="1" xfId="0" applyFont="1" applyFill="1" applyBorder="1"/>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right"/>
    </xf>
    <xf numFmtId="9" fontId="0" fillId="0" borderId="0" xfId="0" applyNumberFormat="1" applyAlignment="1">
      <alignment horizontal="center" vertical="center"/>
    </xf>
    <xf numFmtId="0" fontId="0" fillId="2" borderId="4" xfId="0" applyFill="1" applyBorder="1"/>
    <xf numFmtId="0" fontId="0" fillId="2" borderId="2" xfId="0" applyFill="1" applyBorder="1"/>
    <xf numFmtId="0" fontId="0" fillId="2" borderId="6" xfId="0" applyFill="1" applyBorder="1"/>
    <xf numFmtId="0" fontId="0" fillId="2" borderId="8" xfId="0" applyFill="1" applyBorder="1"/>
    <xf numFmtId="0" fontId="0" fillId="2" borderId="1" xfId="0" applyFill="1" applyBorder="1" applyAlignment="1">
      <alignment horizontal="center"/>
    </xf>
    <xf numFmtId="0" fontId="0" fillId="2" borderId="8" xfId="0" applyFill="1" applyBorder="1" applyAlignment="1">
      <alignment horizontal="center"/>
    </xf>
    <xf numFmtId="0" fontId="0" fillId="3" borderId="1" xfId="0" applyFill="1" applyBorder="1" applyAlignment="1">
      <alignment horizontal="center"/>
    </xf>
    <xf numFmtId="0" fontId="4" fillId="2" borderId="1" xfId="0" applyFont="1" applyFill="1" applyBorder="1" applyAlignment="1">
      <alignment horizontal="center"/>
    </xf>
    <xf numFmtId="0" fontId="4" fillId="3" borderId="1" xfId="0" applyFont="1" applyFill="1" applyBorder="1" applyAlignment="1">
      <alignment horizontal="center"/>
    </xf>
    <xf numFmtId="0" fontId="0" fillId="3" borderId="9" xfId="0" applyFill="1" applyBorder="1" applyAlignment="1">
      <alignment horizontal="center"/>
    </xf>
    <xf numFmtId="0" fontId="6" fillId="2" borderId="0" xfId="0" applyFont="1" applyFill="1" applyAlignment="1">
      <alignment horizontal="center"/>
    </xf>
    <xf numFmtId="0" fontId="6" fillId="2" borderId="7" xfId="0" applyFont="1" applyFill="1" applyBorder="1" applyAlignment="1">
      <alignment horizontal="center"/>
    </xf>
    <xf numFmtId="0" fontId="6" fillId="2" borderId="1" xfId="0" applyFont="1" applyFill="1" applyBorder="1" applyAlignment="1">
      <alignment horizontal="center"/>
    </xf>
    <xf numFmtId="0" fontId="6" fillId="2" borderId="9" xfId="0" applyFont="1" applyFill="1" applyBorder="1" applyAlignment="1">
      <alignment horizontal="center"/>
    </xf>
    <xf numFmtId="0" fontId="2" fillId="2" borderId="3" xfId="0" applyFont="1" applyFill="1" applyBorder="1" applyAlignment="1">
      <alignment horizontal="left"/>
    </xf>
    <xf numFmtId="0" fontId="2" fillId="3" borderId="3"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0" xfId="0" applyFont="1" applyFill="1" applyAlignment="1">
      <alignment horizontal="right"/>
    </xf>
    <xf numFmtId="0" fontId="2" fillId="2" borderId="1" xfId="0" applyFont="1" applyFill="1" applyBorder="1" applyAlignment="1">
      <alignment horizontal="right"/>
    </xf>
    <xf numFmtId="0" fontId="4" fillId="0" borderId="0" xfId="0" applyFont="1" applyAlignment="1">
      <alignment horizontal="center"/>
    </xf>
    <xf numFmtId="0" fontId="0" fillId="2" borderId="1" xfId="0" applyFill="1" applyBorder="1" applyAlignment="1">
      <alignment horizontal="center" vertical="center"/>
    </xf>
    <xf numFmtId="0" fontId="2" fillId="0" borderId="0" xfId="0" applyFont="1" applyAlignment="1">
      <alignment horizontal="center"/>
    </xf>
    <xf numFmtId="0" fontId="1" fillId="0" borderId="0" xfId="0" applyFont="1" applyAlignment="1">
      <alignment horizontal="center"/>
    </xf>
    <xf numFmtId="0" fontId="1" fillId="0" borderId="0" xfId="0" applyFont="1"/>
    <xf numFmtId="0" fontId="8" fillId="0" borderId="0" xfId="0" applyFont="1" applyAlignment="1">
      <alignment horizontal="center"/>
    </xf>
    <xf numFmtId="0" fontId="0" fillId="0" borderId="1" xfId="0" applyBorder="1"/>
    <xf numFmtId="0" fontId="5" fillId="0" borderId="0" xfId="0" applyFont="1"/>
    <xf numFmtId="0" fontId="7" fillId="0" borderId="0" xfId="0" applyFont="1" applyAlignment="1">
      <alignment horizontal="center" vertical="center" wrapText="1"/>
    </xf>
    <xf numFmtId="0" fontId="1" fillId="0" borderId="0" xfId="0" applyFont="1" applyAlignment="1">
      <alignment wrapText="1"/>
    </xf>
    <xf numFmtId="0" fontId="0" fillId="0" borderId="0" xfId="0" applyAlignment="1">
      <alignment horizontal="left"/>
    </xf>
    <xf numFmtId="2" fontId="0" fillId="0" borderId="0" xfId="0" applyNumberFormat="1" applyAlignment="1">
      <alignment horizontal="center"/>
    </xf>
    <xf numFmtId="0" fontId="0" fillId="0" borderId="0" xfId="0" applyAlignment="1">
      <alignment horizontal="center" vertical="top"/>
    </xf>
    <xf numFmtId="0" fontId="0" fillId="0" borderId="1" xfId="0" applyBorder="1" applyAlignment="1">
      <alignment horizontal="center"/>
    </xf>
    <xf numFmtId="0" fontId="2" fillId="2" borderId="3" xfId="0" applyFont="1" applyFill="1" applyBorder="1" applyAlignment="1">
      <alignment horizontal="center"/>
    </xf>
    <xf numFmtId="0" fontId="0" fillId="0" borderId="3" xfId="0" applyBorder="1"/>
    <xf numFmtId="0" fontId="0" fillId="0" borderId="3" xfId="0" applyBorder="1" applyAlignment="1">
      <alignment horizontal="center"/>
    </xf>
    <xf numFmtId="0" fontId="0" fillId="0" borderId="13" xfId="0" applyBorder="1"/>
    <xf numFmtId="0" fontId="9" fillId="0" borderId="12" xfId="0" applyFont="1" applyBorder="1" applyAlignment="1">
      <alignment horizontal="center"/>
    </xf>
    <xf numFmtId="0" fontId="0" fillId="0" borderId="14" xfId="0" applyBorder="1"/>
    <xf numFmtId="0" fontId="9" fillId="0" borderId="10" xfId="0" applyFont="1" applyBorder="1" applyAlignment="1">
      <alignment horizontal="center"/>
    </xf>
    <xf numFmtId="0" fontId="9" fillId="0" borderId="11" xfId="0" applyFont="1" applyBorder="1" applyAlignment="1">
      <alignment horizontal="center"/>
    </xf>
    <xf numFmtId="0" fontId="2" fillId="0" borderId="3" xfId="0" applyFont="1" applyBorder="1" applyAlignment="1">
      <alignment horizontal="center"/>
    </xf>
    <xf numFmtId="2" fontId="0" fillId="2" borderId="3" xfId="0" applyNumberFormat="1" applyFill="1" applyBorder="1"/>
    <xf numFmtId="2" fontId="0" fillId="0" borderId="13" xfId="0" applyNumberFormat="1" applyBorder="1"/>
    <xf numFmtId="2" fontId="0" fillId="0" borderId="14" xfId="0" applyNumberFormat="1" applyBorder="1"/>
    <xf numFmtId="0" fontId="0" fillId="5" borderId="3" xfId="0" applyFill="1" applyBorder="1" applyAlignment="1">
      <alignment horizontal="center"/>
    </xf>
    <xf numFmtId="0" fontId="4" fillId="5" borderId="3" xfId="0" applyFont="1" applyFill="1" applyBorder="1" applyAlignment="1">
      <alignment horizontal="center"/>
    </xf>
    <xf numFmtId="0" fontId="0" fillId="5" borderId="3" xfId="0" applyFill="1" applyBorder="1" applyAlignment="1">
      <alignment horizontal="center" vertical="center"/>
    </xf>
    <xf numFmtId="0" fontId="1" fillId="0" borderId="3" xfId="0" applyFont="1" applyBorder="1" applyAlignment="1">
      <alignment horizontal="center"/>
    </xf>
    <xf numFmtId="0" fontId="0" fillId="4" borderId="3" xfId="0" applyFill="1" applyBorder="1" applyAlignment="1">
      <alignment horizontal="center"/>
    </xf>
    <xf numFmtId="0" fontId="0" fillId="4" borderId="3" xfId="0" applyFill="1" applyBorder="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0" fillId="0" borderId="0" xfId="0" applyAlignment="1">
      <alignment horizontal="center"/>
    </xf>
    <xf numFmtId="0" fontId="2" fillId="2" borderId="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9524</xdr:colOff>
      <xdr:row>1</xdr:row>
      <xdr:rowOff>76201</xdr:rowOff>
    </xdr:from>
    <xdr:ext cx="7096125" cy="17198339"/>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BC097922-8CFA-4170-88DD-337C24443A79}"/>
                </a:ext>
              </a:extLst>
            </xdr:cNvPr>
            <xdr:cNvSpPr txBox="1"/>
          </xdr:nvSpPr>
          <xdr:spPr>
            <a:xfrm>
              <a:off x="619124" y="259081"/>
              <a:ext cx="7096125" cy="1719833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Production scheduling (6 pts)</a:t>
              </a:r>
            </a:p>
            <a:p>
              <a:endParaRPr lang="en-US" sz="1100" b="0" i="0" u="none" strike="noStrike" baseline="0">
                <a:solidFill>
                  <a:schemeClr val="tx1"/>
                </a:solidFill>
                <a:effectLst/>
                <a:latin typeface="+mn-lt"/>
                <a:ea typeface="+mn-ea"/>
                <a:cs typeface="+mn-cs"/>
              </a:endParaRPr>
            </a:p>
            <a:p>
              <a:r>
                <a:rPr lang="en-US" sz="1100">
                  <a:solidFill>
                    <a:schemeClr val="tx1"/>
                  </a:solidFill>
                  <a:effectLst/>
                  <a:latin typeface="+mn-lt"/>
                  <a:ea typeface="+mn-ea"/>
                  <a:cs typeface="+mn-cs"/>
                </a:rPr>
                <a:t>Newtown Automotive Ltd. manufactures three electric car models Rabid, Hextavia and Suberc under contract to Weber Ltd. Four times each year the procurement officer at Weber contacts Newtown Automotive to place an order for the coming three months. Weber’s demand varies each month based on its sales forecasts. Newtown Automotive has just received the January-March</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order (see Table 2) and must plan its three-month production by taking into account the following requirements.</a:t>
              </a:r>
            </a:p>
            <a:p>
              <a:endParaRPr lang="en-FI">
                <a:effectLst/>
              </a:endParaRPr>
            </a:p>
            <a:p>
              <a:r>
                <a:rPr lang="en-US" sz="1100">
                  <a:solidFill>
                    <a:schemeClr val="tx1"/>
                  </a:solidFill>
                  <a:effectLst/>
                  <a:latin typeface="+mn-lt"/>
                  <a:ea typeface="+mn-ea"/>
                  <a:cs typeface="+mn-cs"/>
                </a:rPr>
                <a:t>1. Demand for</a:t>
              </a:r>
              <a:r>
                <a:rPr lang="en-US" sz="1100" baseline="0">
                  <a:solidFill>
                    <a:schemeClr val="tx1"/>
                  </a:solidFill>
                  <a:effectLst/>
                  <a:latin typeface="+mn-lt"/>
                  <a:ea typeface="+mn-ea"/>
                  <a:cs typeface="+mn-cs"/>
                </a:rPr>
                <a:t> each</a:t>
              </a:r>
              <a:r>
                <a:rPr lang="en-US" sz="1100">
                  <a:solidFill>
                    <a:schemeClr val="tx1"/>
                  </a:solidFill>
                  <a:effectLst/>
                  <a:latin typeface="+mn-lt"/>
                  <a:ea typeface="+mn-ea"/>
                  <a:cs typeface="+mn-cs"/>
                </a:rPr>
                <a:t> model</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has to be met each month. Also, the management would like to have a specific inventory left</a:t>
              </a:r>
              <a:r>
                <a:rPr lang="en-US" sz="1100" baseline="0">
                  <a:solidFill>
                    <a:schemeClr val="tx1"/>
                  </a:solidFill>
                  <a:effectLst/>
                  <a:latin typeface="+mn-lt"/>
                  <a:ea typeface="+mn-ea"/>
                  <a:cs typeface="+mn-cs"/>
                </a:rPr>
                <a:t> at the end of March (see Table 2) as spring and especially summer months are</a:t>
              </a:r>
              <a:r>
                <a:rPr lang="en-US" sz="1100">
                  <a:solidFill>
                    <a:schemeClr val="tx1"/>
                  </a:solidFill>
                  <a:effectLst/>
                  <a:latin typeface="+mn-lt"/>
                  <a:ea typeface="+mn-ea"/>
                  <a:cs typeface="+mn-cs"/>
                </a:rPr>
                <a:t> expected to</a:t>
              </a:r>
              <a:r>
                <a:rPr lang="en-US" sz="1100" baseline="0">
                  <a:solidFill>
                    <a:schemeClr val="tx1"/>
                  </a:solidFill>
                  <a:effectLst/>
                  <a:latin typeface="+mn-lt"/>
                  <a:ea typeface="+mn-ea"/>
                  <a:cs typeface="+mn-cs"/>
                </a:rPr>
                <a:t> have</a:t>
              </a:r>
              <a:r>
                <a:rPr lang="en-US" sz="1100">
                  <a:solidFill>
                    <a:schemeClr val="tx1"/>
                  </a:solidFill>
                  <a:effectLst/>
                  <a:latin typeface="+mn-lt"/>
                  <a:ea typeface="+mn-ea"/>
                  <a:cs typeface="+mn-cs"/>
                </a:rPr>
                <a:t> a higher demand.</a:t>
              </a:r>
            </a:p>
            <a:p>
              <a:endParaRPr lang="en-FI">
                <a:effectLst/>
              </a:endParaRPr>
            </a:p>
            <a:p>
              <a:pPr eaLnBrk="1" fontAlgn="auto" latinLnBrk="0" hangingPunct="1"/>
              <a:r>
                <a:rPr lang="en-US" sz="1100">
                  <a:solidFill>
                    <a:schemeClr val="tx1"/>
                  </a:solidFill>
                  <a:effectLst/>
                  <a:latin typeface="+mn-lt"/>
                  <a:ea typeface="+mn-ea"/>
                  <a:cs typeface="+mn-cs"/>
                </a:rPr>
                <a:t>2. The company's warehouse can fit at most 1100</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cars</a:t>
              </a:r>
              <a:r>
                <a:rPr lang="en-US" sz="1100" baseline="0">
                  <a:solidFill>
                    <a:schemeClr val="tx1"/>
                  </a:solidFill>
                  <a:effectLst/>
                  <a:latin typeface="+mn-lt"/>
                  <a:ea typeface="+mn-ea"/>
                  <a:cs typeface="+mn-cs"/>
                </a:rPr>
                <a:t> per month.</a:t>
              </a:r>
            </a:p>
            <a:p>
              <a:pPr eaLnBrk="1" fontAlgn="auto" latinLnBrk="0" hangingPunct="1"/>
              <a:endParaRPr lang="en-FI">
                <a:effectLst/>
              </a:endParaRPr>
            </a:p>
            <a:p>
              <a:r>
                <a:rPr lang="en-US" sz="1100">
                  <a:solidFill>
                    <a:schemeClr val="tx1"/>
                  </a:solidFill>
                  <a:effectLst/>
                  <a:latin typeface="+mn-lt"/>
                  <a:ea typeface="+mn-ea"/>
                  <a:cs typeface="+mn-cs"/>
                </a:rPr>
                <a:t>3. In the past the company has been able to minimize lay-offs by not allowing the production to fluctuate too much from month to month.  Specifically, it is required that total labor days are between 15000 and 21000 days per month.</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Rabid, Hextavia and Suberc require 4, 5 and 7 days per car, respectively.</a:t>
              </a:r>
            </a:p>
            <a:p>
              <a:endParaRPr lang="en-FI">
                <a:effectLst/>
              </a:endParaRPr>
            </a:p>
            <a:p>
              <a:pPr eaLnBrk="1" fontAlgn="auto" latinLnBrk="0" hangingPunct="1"/>
              <a:r>
                <a:rPr lang="en-US" sz="1100">
                  <a:solidFill>
                    <a:schemeClr val="tx1"/>
                  </a:solidFill>
                  <a:effectLst/>
                  <a:latin typeface="+mn-lt"/>
                  <a:ea typeface="+mn-ea"/>
                  <a:cs typeface="+mn-cs"/>
                </a:rPr>
                <a:t>4. The production and storage</a:t>
              </a:r>
              <a:r>
                <a:rPr lang="en-US" sz="1100" baseline="0">
                  <a:solidFill>
                    <a:schemeClr val="tx1"/>
                  </a:solidFill>
                  <a:effectLst/>
                  <a:latin typeface="+mn-lt"/>
                  <a:ea typeface="+mn-ea"/>
                  <a:cs typeface="+mn-cs"/>
                </a:rPr>
                <a:t> (inventory) costs for each car model are specified in Table 1. Notice the projected 10% cost increase for March.</a:t>
              </a:r>
            </a:p>
            <a:p>
              <a:pPr eaLnBrk="1" fontAlgn="auto" latinLnBrk="0" hangingPunct="1"/>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Notes: Cars are shipped right away, i.e., if a car is used to satisfy the demand of the same month in which it is produced, then it does not consume storage space or yield storage costs.</a:t>
              </a:r>
              <a:r>
                <a:rPr lang="fi-FI" sz="1100" baseline="0">
                  <a:solidFill>
                    <a:schemeClr val="tx1"/>
                  </a:solidFill>
                  <a:effectLst/>
                  <a:latin typeface="+mn-lt"/>
                  <a:ea typeface="+mn-ea"/>
                  <a:cs typeface="+mn-cs"/>
                </a:rPr>
                <a:t>  The </a:t>
              </a:r>
              <a:r>
                <a:rPr lang="en-US" sz="1100" baseline="0">
                  <a:solidFill>
                    <a:schemeClr val="tx1"/>
                  </a:solidFill>
                  <a:effectLst/>
                  <a:latin typeface="+mn-lt"/>
                  <a:ea typeface="+mn-ea"/>
                  <a:cs typeface="+mn-cs"/>
                </a:rPr>
                <a:t>e</a:t>
              </a:r>
              <a:r>
                <a:rPr lang="en-US" sz="1100">
                  <a:solidFill>
                    <a:schemeClr val="tx1"/>
                  </a:solidFill>
                  <a:effectLst/>
                  <a:latin typeface="+mn-lt"/>
                  <a:ea typeface="+mn-ea"/>
                  <a:cs typeface="+mn-cs"/>
                </a:rPr>
                <a:t>nd inventory requirement in Table 2 defines</a:t>
              </a:r>
              <a:r>
                <a:rPr lang="en-US" sz="1100" baseline="0">
                  <a:solidFill>
                    <a:schemeClr val="tx1"/>
                  </a:solidFill>
                  <a:effectLst/>
                  <a:latin typeface="+mn-lt"/>
                  <a:ea typeface="+mn-ea"/>
                  <a:cs typeface="+mn-cs"/>
                </a:rPr>
                <a:t> the number of </a:t>
              </a:r>
              <a:r>
                <a:rPr lang="en-US" sz="1100">
                  <a:solidFill>
                    <a:schemeClr val="tx1"/>
                  </a:solidFill>
                  <a:effectLst/>
                  <a:latin typeface="+mn-lt"/>
                  <a:ea typeface="+mn-ea"/>
                  <a:cs typeface="+mn-cs"/>
                </a:rPr>
                <a:t>cars that need to be in storage at the end of march. </a:t>
              </a:r>
              <a:endParaRPr lang="en-US" sz="1100" baseline="0">
                <a:solidFill>
                  <a:schemeClr val="tx1"/>
                </a:solidFill>
                <a:effectLst/>
                <a:latin typeface="+mn-lt"/>
                <a:ea typeface="+mn-ea"/>
                <a:cs typeface="+mn-cs"/>
              </a:endParaRPr>
            </a:p>
            <a:p>
              <a:pPr eaLnBrk="1" fontAlgn="auto" latinLnBrk="0" hangingPunct="1"/>
              <a:endParaRPr lang="en-FI">
                <a:effectLst/>
              </a:endParaRPr>
            </a:p>
            <a:p>
              <a:pPr eaLnBrk="1" fontAlgn="auto" latinLnBrk="0" hangingPunct="1"/>
              <a:r>
                <a:rPr lang="en-US" sz="1100">
                  <a:solidFill>
                    <a:schemeClr val="tx1"/>
                  </a:solidFill>
                  <a:effectLst/>
                  <a:latin typeface="+mn-lt"/>
                  <a:ea typeface="+mn-ea"/>
                  <a:cs typeface="+mn-cs"/>
                </a:rPr>
                <a:t>Implement an LP model on this</a:t>
              </a:r>
              <a:r>
                <a:rPr lang="en-US" sz="1100" baseline="0">
                  <a:solidFill>
                    <a:schemeClr val="tx1"/>
                  </a:solidFill>
                  <a:effectLst/>
                  <a:latin typeface="+mn-lt"/>
                  <a:ea typeface="+mn-ea"/>
                  <a:cs typeface="+mn-cs"/>
                </a:rPr>
                <a:t> spreadsheet that </a:t>
              </a:r>
              <a:r>
                <a:rPr lang="en-US" sz="1100">
                  <a:solidFill>
                    <a:schemeClr val="tx1"/>
                  </a:solidFill>
                  <a:effectLst/>
                  <a:latin typeface="+mn-lt"/>
                  <a:ea typeface="+mn-ea"/>
                  <a:cs typeface="+mn-cs"/>
                </a:rPr>
                <a:t>determines the production schedule that satisfies the above</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requirements with minimal total cost (production + storage).  Report the optimal objective function value (6pts) </a:t>
              </a:r>
            </a:p>
            <a:p>
              <a:pPr eaLnBrk="1" fontAlgn="auto" latinLnBrk="0" hangingPunct="1"/>
              <a:endParaRPr lang="en-US">
                <a:effectLst/>
              </a:endParaRPr>
            </a:p>
            <a:p>
              <a:r>
                <a:rPr lang="en-US" sz="1100" baseline="0">
                  <a:solidFill>
                    <a:schemeClr val="tx1"/>
                  </a:solidFill>
                  <a:effectLst/>
                  <a:latin typeface="+mn-lt"/>
                  <a:ea typeface="+mn-ea"/>
                  <a:cs typeface="+mn-cs"/>
                </a:rPr>
                <a:t>	H</a:t>
              </a:r>
              <a:r>
                <a:rPr lang="en-US" sz="1100">
                  <a:solidFill>
                    <a:schemeClr val="tx1"/>
                  </a:solidFill>
                  <a:effectLst/>
                  <a:latin typeface="+mn-lt"/>
                  <a:ea typeface="+mn-ea"/>
                  <a:cs typeface="+mn-cs"/>
                </a:rPr>
                <a:t>INT: For each car model and</a:t>
              </a:r>
              <a:r>
                <a:rPr lang="en-US" sz="1100" baseline="0">
                  <a:solidFill>
                    <a:schemeClr val="tx1"/>
                  </a:solidFill>
                  <a:effectLst/>
                  <a:latin typeface="+mn-lt"/>
                  <a:ea typeface="+mn-ea"/>
                  <a:cs typeface="+mn-cs"/>
                </a:rPr>
                <a:t> month you need the constraint that ensures "</a:t>
              </a:r>
              <a:r>
                <a:rPr lang="en-US" sz="1100" i="1">
                  <a:solidFill>
                    <a:schemeClr val="tx1"/>
                  </a:solidFill>
                  <a:effectLst/>
                  <a:latin typeface="+mn-lt"/>
                  <a:ea typeface="+mn-ea"/>
                  <a:cs typeface="+mn-cs"/>
                </a:rPr>
                <a:t>Inventory</a:t>
              </a:r>
              <a:r>
                <a:rPr lang="en-US" sz="1100" i="1" baseline="0">
                  <a:solidFill>
                    <a:schemeClr val="tx1"/>
                  </a:solidFill>
                  <a:effectLst/>
                  <a:latin typeface="+mn-lt"/>
                  <a:ea typeface="+mn-ea"/>
                  <a:cs typeface="+mn-cs"/>
                </a:rPr>
                <a:t> at end of </a:t>
              </a:r>
              <a:r>
                <a:rPr lang="en-US" sz="1100" i="1">
                  <a:solidFill>
                    <a:schemeClr val="tx1"/>
                  </a:solidFill>
                  <a:effectLst/>
                  <a:latin typeface="+mn-lt"/>
                  <a:ea typeface="+mn-ea"/>
                  <a:cs typeface="+mn-cs"/>
                </a:rPr>
                <a:t>last 	month +</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Production this</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month</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 Inventory at the end of this month &gt;= Demand this month</a:t>
              </a:r>
              <a:r>
                <a:rPr lang="en-US" sz="1100">
                  <a:solidFill>
                    <a:schemeClr val="tx1"/>
                  </a:solidFill>
                  <a:effectLst/>
                  <a:latin typeface="+mn-lt"/>
                  <a:ea typeface="+mn-ea"/>
                  <a:cs typeface="+mn-cs"/>
                </a:rPr>
                <a:t>" (i.e.,</a:t>
              </a:r>
              <a:r>
                <a:rPr lang="en-US" sz="1100" baseline="0">
                  <a:solidFill>
                    <a:schemeClr val="tx1"/>
                  </a:solidFill>
                  <a:effectLst/>
                  <a:latin typeface="+mn-lt"/>
                  <a:ea typeface="+mn-ea"/>
                  <a:cs typeface="+mn-cs"/>
                </a:rPr>
                <a:t> 3x3=9 	constraints)</a:t>
              </a:r>
              <a:endParaRPr lang="en-FI">
                <a:effectLst/>
              </a:endParaRPr>
            </a:p>
            <a:p>
              <a:r>
                <a:rPr lang="en-US" sz="1100">
                  <a:solidFill>
                    <a:schemeClr val="tx1"/>
                  </a:solidFill>
                  <a:effectLst/>
                  <a:latin typeface="+mn-lt"/>
                  <a:ea typeface="+mn-ea"/>
                  <a:cs typeface="+mn-cs"/>
                </a:rPr>
                <a:t>	HINT: Use Table 1 as a template for</a:t>
              </a:r>
              <a:r>
                <a:rPr lang="en-US" sz="1100" baseline="0">
                  <a:solidFill>
                    <a:schemeClr val="tx1"/>
                  </a:solidFill>
                  <a:effectLst/>
                  <a:latin typeface="+mn-lt"/>
                  <a:ea typeface="+mn-ea"/>
                  <a:cs typeface="+mn-cs"/>
                </a:rPr>
                <a:t> your model. Specifically, the columns give you the titles for the 	3x3x2=18 decision variables you need.</a:t>
              </a:r>
              <a:endParaRPr lang="en-FI">
                <a:effectLst/>
              </a:endParaRPr>
            </a:p>
            <a:p>
              <a:pPr eaLnBrk="1" fontAlgn="auto" latinLnBrk="0" hangingPunct="1"/>
              <a:endParaRPr lang="en-US">
                <a:effectLst/>
              </a:endParaRPr>
            </a:p>
            <a:p>
              <a:r>
                <a:rPr lang="fi-FI" sz="1100" b="1" i="0">
                  <a:solidFill>
                    <a:schemeClr val="tx1"/>
                  </a:solidFill>
                  <a:effectLst/>
                  <a:latin typeface="+mn-lt"/>
                  <a:ea typeface="+mn-ea"/>
                  <a:cs typeface="+mn-cs"/>
                </a:rPr>
                <a:t>1. Decision Variables:</a:t>
              </a:r>
            </a:p>
            <a:p>
              <a:r>
                <a:rPr lang="fi-FI" sz="1100" b="0" i="0">
                  <a:solidFill>
                    <a:schemeClr val="tx1"/>
                  </a:solidFill>
                  <a:effectLst/>
                  <a:latin typeface="+mn-lt"/>
                  <a:ea typeface="+mn-ea"/>
                  <a:cs typeface="+mn-cs"/>
                </a:rPr>
                <a:t>Let</a:t>
              </a:r>
              <a:r>
                <a:rPr lang="fi-FI" sz="1100" b="0" i="0" baseline="0">
                  <a:solidFill>
                    <a:schemeClr val="tx1"/>
                  </a:solidFill>
                  <a:effectLst/>
                  <a:latin typeface="+mn-lt"/>
                  <a:ea typeface="+mn-ea"/>
                  <a:cs typeface="+mn-cs"/>
                </a:rPr>
                <a:t>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𝑥</m:t>
                      </m:r>
                    </m:e>
                    <m:sub>
                      <m:r>
                        <a:rPr lang="en-US" sz="1100" b="0" i="1" baseline="0">
                          <a:solidFill>
                            <a:schemeClr val="tx1"/>
                          </a:solidFill>
                          <a:effectLst/>
                          <a:latin typeface="Cambria Math" panose="02040503050406030204" pitchFamily="18" charset="0"/>
                          <a:ea typeface="+mn-ea"/>
                          <a:cs typeface="+mn-cs"/>
                        </a:rPr>
                        <m:t>𝑖𝑗</m:t>
                      </m:r>
                    </m:sub>
                  </m:sSub>
                </m:oMath>
              </a14:m>
              <a:r>
                <a:rPr lang="fi-FI" sz="1100" b="0" i="0">
                  <a:solidFill>
                    <a:schemeClr val="tx1"/>
                  </a:solidFill>
                  <a:effectLst/>
                  <a:latin typeface="+mn-lt"/>
                  <a:ea typeface="+mn-ea"/>
                  <a:cs typeface="+mn-cs"/>
                </a:rPr>
                <a:t> be the number of cars of model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produced in month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and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𝑠</m:t>
                      </m:r>
                    </m:e>
                    <m:sub>
                      <m:r>
                        <a:rPr lang="en-US" sz="1100" b="0" i="1" baseline="0">
                          <a:solidFill>
                            <a:schemeClr val="tx1"/>
                          </a:solidFill>
                          <a:effectLst/>
                          <a:latin typeface="Cambria Math" panose="02040503050406030204" pitchFamily="18" charset="0"/>
                          <a:ea typeface="+mn-ea"/>
                          <a:cs typeface="+mn-cs"/>
                        </a:rPr>
                        <m:t>𝑖𝑗</m:t>
                      </m:r>
                    </m:sub>
                  </m:sSub>
                </m:oMath>
              </a14:m>
              <a:r>
                <a:rPr lang="fi-FI" sz="1100" b="0" i="0">
                  <a:solidFill>
                    <a:schemeClr val="tx1"/>
                  </a:solidFill>
                  <a:effectLst/>
                  <a:latin typeface="+mn-lt"/>
                  <a:ea typeface="+mn-ea"/>
                  <a:cs typeface="+mn-cs"/>
                </a:rPr>
                <a:t> be the inventory of car model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at the end of month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Here,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can be Rabid (R), Hextavia (H), or Suberc (S), and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can be January (1), February (2), or March (3).</a:t>
              </a:r>
            </a:p>
            <a:p>
              <a:pPr eaLnBrk="1" fontAlgn="auto" latinLnBrk="0" hangingPunct="1"/>
              <a:endParaRPr lang="en-US">
                <a:effectLst/>
              </a:endParaRPr>
            </a:p>
            <a:p>
              <a:r>
                <a:rPr lang="fi-FI" sz="1100" b="1" i="0">
                  <a:solidFill>
                    <a:schemeClr val="tx1"/>
                  </a:solidFill>
                  <a:effectLst/>
                  <a:latin typeface="+mn-lt"/>
                  <a:ea typeface="+mn-ea"/>
                  <a:cs typeface="+mn-cs"/>
                </a:rPr>
                <a:t>2. Objective Function:</a:t>
              </a:r>
            </a:p>
            <a:p>
              <a:r>
                <a:rPr lang="fi-FI" sz="1100" b="0" i="0">
                  <a:solidFill>
                    <a:schemeClr val="tx1"/>
                  </a:solidFill>
                  <a:effectLst/>
                  <a:latin typeface="+mn-lt"/>
                  <a:ea typeface="+mn-ea"/>
                  <a:cs typeface="+mn-cs"/>
                </a:rPr>
                <a:t>Minimize the total cost, which includes production and storage costs.</a:t>
              </a:r>
            </a:p>
            <a:p>
              <a:endParaRPr lang="fi-FI" sz="1100" b="0" i="0">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func>
                      <m:funcPr>
                        <m:ctrlPr>
                          <a:rPr lang="en-US" sz="1100" b="0" i="1">
                            <a:solidFill>
                              <a:schemeClr val="tx1"/>
                            </a:solidFill>
                            <a:effectLst/>
                            <a:latin typeface="Cambria Math" panose="02040503050406030204" pitchFamily="18" charset="0"/>
                            <a:ea typeface="+mn-ea"/>
                            <a:cs typeface="+mn-cs"/>
                          </a:rPr>
                        </m:ctrlPr>
                      </m:funcPr>
                      <m:fName>
                        <m:r>
                          <m:rPr>
                            <m:sty m:val="p"/>
                          </m:rPr>
                          <a:rPr lang="en-US" sz="1100" b="0" i="0">
                            <a:solidFill>
                              <a:schemeClr val="tx1"/>
                            </a:solidFill>
                            <a:effectLst/>
                            <a:latin typeface="Cambria Math" panose="02040503050406030204" pitchFamily="18" charset="0"/>
                            <a:ea typeface="+mn-ea"/>
                            <a:cs typeface="+mn-cs"/>
                          </a:rPr>
                          <m:t>m</m:t>
                        </m:r>
                        <m:r>
                          <a:rPr lang="en-US" sz="1100" b="0" i="1">
                            <a:solidFill>
                              <a:schemeClr val="tx1"/>
                            </a:solidFill>
                            <a:effectLst/>
                            <a:latin typeface="Cambria Math" panose="02040503050406030204" pitchFamily="18" charset="0"/>
                            <a:ea typeface="+mn-ea"/>
                            <a:cs typeface="+mn-cs"/>
                          </a:rPr>
                          <m:t>𝑎𝑥</m:t>
                        </m:r>
                      </m:fName>
                      <m:e>
                        <m:r>
                          <a:rPr lang="en-US" sz="1100" b="0" i="1">
                            <a:solidFill>
                              <a:schemeClr val="tx1"/>
                            </a:solidFill>
                            <a:effectLst/>
                            <a:latin typeface="Cambria Math" panose="02040503050406030204" pitchFamily="18" charset="0"/>
                            <a:ea typeface="+mn-ea"/>
                            <a:cs typeface="+mn-cs"/>
                          </a:rPr>
                          <m:t>𝑧</m:t>
                        </m:r>
                        <m:r>
                          <a:rPr lang="en-US" sz="1100" b="0" i="1">
                            <a:solidFill>
                              <a:schemeClr val="tx1"/>
                            </a:solidFill>
                            <a:effectLst/>
                            <a:latin typeface="Cambria Math" panose="02040503050406030204" pitchFamily="18" charset="0"/>
                            <a:ea typeface="+mn-ea"/>
                            <a:cs typeface="+mn-cs"/>
                          </a:rPr>
                          <m:t>= </m:t>
                        </m:r>
                        <m:nary>
                          <m:naryPr>
                            <m:chr m:val="∑"/>
                            <m:supHide m:val="on"/>
                            <m:ctrlPr>
                              <a:rPr lang="en-US" sz="1100" b="0" i="1">
                                <a:solidFill>
                                  <a:schemeClr val="tx1"/>
                                </a:solidFill>
                                <a:effectLst/>
                                <a:latin typeface="Cambria Math" panose="02040503050406030204" pitchFamily="18" charset="0"/>
                                <a:ea typeface="+mn-ea"/>
                                <a:cs typeface="+mn-cs"/>
                              </a:rPr>
                            </m:ctrlPr>
                          </m:naryPr>
                          <m:sub>
                            <m:r>
                              <m:rPr>
                                <m:brk m:alnAt="7"/>
                              </m:rP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𝑅</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𝐻</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𝑆</m:t>
                            </m:r>
                            <m:r>
                              <a:rPr lang="en-US" sz="1100" b="0" i="1">
                                <a:solidFill>
                                  <a:schemeClr val="tx1"/>
                                </a:solidFill>
                                <a:effectLst/>
                                <a:latin typeface="Cambria Math" panose="02040503050406030204" pitchFamily="18" charset="0"/>
                                <a:ea typeface="Cambria Math" panose="02040503050406030204" pitchFamily="18" charset="0"/>
                                <a:cs typeface="+mn-cs"/>
                              </a:rPr>
                              <m:t>}</m:t>
                            </m:r>
                          </m:sub>
                          <m:sup/>
                          <m:e>
                            <m:nary>
                              <m:naryPr>
                                <m:chr m:val="∑"/>
                                <m:supHide m:val="on"/>
                                <m:ctrlPr>
                                  <a:rPr lang="en-US" sz="1100" b="0" i="1">
                                    <a:solidFill>
                                      <a:schemeClr val="tx1"/>
                                    </a:solidFill>
                                    <a:effectLst/>
                                    <a:latin typeface="Cambria Math" panose="02040503050406030204" pitchFamily="18" charset="0"/>
                                    <a:ea typeface="+mn-ea"/>
                                    <a:cs typeface="+mn-cs"/>
                                  </a:rPr>
                                </m:ctrlPr>
                              </m:naryPr>
                              <m:sub>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∈{1,2,3}</m:t>
                                </m:r>
                              </m:sub>
                              <m:sup/>
                              <m:e>
                                <m:r>
                                  <a:rPr lang="en-US" sz="1100" b="0" i="1">
                                    <a:solidFill>
                                      <a:schemeClr val="tx1"/>
                                    </a:solidFill>
                                    <a:effectLst/>
                                    <a:latin typeface="Cambria Math" panose="02040503050406030204" pitchFamily="18" charset="0"/>
                                    <a:ea typeface="+mn-ea"/>
                                    <a:cs typeface="+mn-cs"/>
                                  </a:rPr>
                                  <m:t>(</m:t>
                                </m:r>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𝐶</m:t>
                                    </m:r>
                                  </m:e>
                                  <m:sub>
                                    <m:r>
                                      <a:rPr lang="en-US" sz="1100" b="0" i="1">
                                        <a:solidFill>
                                          <a:schemeClr val="tx1"/>
                                        </a:solidFill>
                                        <a:effectLst/>
                                        <a:latin typeface="Cambria Math" panose="02040503050406030204" pitchFamily="18" charset="0"/>
                                        <a:ea typeface="+mn-ea"/>
                                        <a:cs typeface="+mn-cs"/>
                                      </a:rPr>
                                      <m:t>𝑖𝑗</m:t>
                                    </m:r>
                                  </m:sub>
                                  <m:sup>
                                    <m:r>
                                      <a:rPr lang="en-US" sz="1100" b="0" i="1">
                                        <a:solidFill>
                                          <a:schemeClr val="tx1"/>
                                        </a:solidFill>
                                        <a:effectLst/>
                                        <a:latin typeface="Cambria Math" panose="02040503050406030204" pitchFamily="18" charset="0"/>
                                        <a:ea typeface="+mn-ea"/>
                                        <a:cs typeface="+mn-cs"/>
                                      </a:rPr>
                                      <m:t>𝑃</m:t>
                                    </m:r>
                                  </m:sup>
                                </m:sSubSup>
                                <m:r>
                                  <a:rPr lang="en-US" sz="1100" b="0" i="1">
                                    <a:solidFill>
                                      <a:schemeClr val="tx1"/>
                                    </a:solidFill>
                                    <a:effectLst/>
                                    <a:latin typeface="Cambria Math" panose="02040503050406030204" pitchFamily="18" charset="0"/>
                                    <a:ea typeface="Cambria Math" panose="02040503050406030204" pitchFamily="18" charset="0"/>
                                    <a:cs typeface="+mn-cs"/>
                                  </a:rPr>
                                  <m:t>∙</m:t>
                                </m:r>
                                <m:sSub>
                                  <m:sSubPr>
                                    <m:ctrlPr>
                                      <a:rPr lang="en-US" sz="1100" b="0" i="1">
                                        <a:solidFill>
                                          <a:schemeClr val="tx1"/>
                                        </a:solidFill>
                                        <a:effectLst/>
                                        <a:latin typeface="Cambria Math" panose="02040503050406030204" pitchFamily="18" charset="0"/>
                                        <a:ea typeface="Cambria Math" panose="02040503050406030204" pitchFamily="18" charset="0"/>
                                        <a:cs typeface="+mn-cs"/>
                                      </a:rPr>
                                    </m:ctrlPr>
                                  </m:sSubPr>
                                  <m:e>
                                    <m:r>
                                      <a:rPr lang="en-US" sz="1100" b="0" i="1">
                                        <a:solidFill>
                                          <a:schemeClr val="tx1"/>
                                        </a:solidFill>
                                        <a:effectLst/>
                                        <a:latin typeface="Cambria Math" panose="02040503050406030204" pitchFamily="18" charset="0"/>
                                        <a:ea typeface="Cambria Math" panose="02040503050406030204" pitchFamily="18" charset="0"/>
                                        <a:cs typeface="+mn-cs"/>
                                      </a:rPr>
                                      <m:t>𝑥</m:t>
                                    </m:r>
                                  </m:e>
                                  <m:sub>
                                    <m:r>
                                      <a:rPr lang="en-US" sz="1100" b="0" i="1">
                                        <a:solidFill>
                                          <a:schemeClr val="tx1"/>
                                        </a:solidFill>
                                        <a:effectLst/>
                                        <a:latin typeface="Cambria Math" panose="02040503050406030204" pitchFamily="18" charset="0"/>
                                        <a:ea typeface="Cambria Math" panose="02040503050406030204" pitchFamily="18" charset="0"/>
                                        <a:cs typeface="+mn-cs"/>
                                      </a:rPr>
                                      <m:t>𝑖𝑗</m:t>
                                    </m:r>
                                  </m:sub>
                                </m:sSub>
                                <m:r>
                                  <a:rPr lang="en-US" sz="1100" b="0" i="1">
                                    <a:solidFill>
                                      <a:schemeClr val="tx1"/>
                                    </a:solidFill>
                                    <a:effectLst/>
                                    <a:latin typeface="Cambria Math" panose="02040503050406030204" pitchFamily="18" charset="0"/>
                                    <a:ea typeface="Cambria Math" panose="02040503050406030204" pitchFamily="18" charset="0"/>
                                    <a:cs typeface="+mn-cs"/>
                                  </a:rPr>
                                  <m:t>+</m:t>
                                </m:r>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𝐶</m:t>
                                    </m:r>
                                  </m:e>
                                  <m:sub>
                                    <m:r>
                                      <a:rPr lang="en-US" sz="1100" b="0" i="1">
                                        <a:solidFill>
                                          <a:schemeClr val="tx1"/>
                                        </a:solidFill>
                                        <a:effectLst/>
                                        <a:latin typeface="Cambria Math" panose="02040503050406030204" pitchFamily="18" charset="0"/>
                                        <a:ea typeface="+mn-ea"/>
                                        <a:cs typeface="+mn-cs"/>
                                      </a:rPr>
                                      <m:t>𝑖𝑗</m:t>
                                    </m:r>
                                  </m:sub>
                                  <m:sup>
                                    <m:r>
                                      <a:rPr lang="en-US" sz="1100" b="0" i="1">
                                        <a:solidFill>
                                          <a:schemeClr val="tx1"/>
                                        </a:solidFill>
                                        <a:effectLst/>
                                        <a:latin typeface="Cambria Math" panose="02040503050406030204" pitchFamily="18" charset="0"/>
                                        <a:ea typeface="+mn-ea"/>
                                        <a:cs typeface="+mn-cs"/>
                                      </a:rPr>
                                      <m:t>𝑆</m:t>
                                    </m:r>
                                  </m:sup>
                                </m:sSubSup>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𝑖𝑗</m:t>
                                    </m:r>
                                  </m:sub>
                                </m:sSub>
                                <m:r>
                                  <a:rPr lang="en-US" sz="1100" b="0" i="1">
                                    <a:solidFill>
                                      <a:schemeClr val="tx1"/>
                                    </a:solidFill>
                                    <a:effectLst/>
                                    <a:latin typeface="Cambria Math" panose="02040503050406030204" pitchFamily="18" charset="0"/>
                                    <a:ea typeface="+mn-ea"/>
                                    <a:cs typeface="+mn-cs"/>
                                  </a:rPr>
                                  <m:t>)</m:t>
                                </m:r>
                              </m:e>
                            </m:nary>
                          </m:e>
                        </m:nary>
                      </m:e>
                    </m:func>
                  </m:oMath>
                </m:oMathPara>
              </a14:m>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Where </a:t>
              </a:r>
              <a14:m>
                <m:oMath xmlns:m="http://schemas.openxmlformats.org/officeDocument/2006/math">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𝐶</m:t>
                      </m:r>
                    </m:e>
                    <m:sub>
                      <m:r>
                        <a:rPr lang="en-US" sz="1100" b="0" i="1">
                          <a:solidFill>
                            <a:schemeClr val="tx1"/>
                          </a:solidFill>
                          <a:effectLst/>
                          <a:latin typeface="Cambria Math" panose="02040503050406030204" pitchFamily="18" charset="0"/>
                          <a:ea typeface="+mn-ea"/>
                          <a:cs typeface="+mn-cs"/>
                        </a:rPr>
                        <m:t>𝑖𝑗</m:t>
                      </m:r>
                    </m:sub>
                    <m:sup>
                      <m:r>
                        <a:rPr lang="en-US" sz="1100" b="0" i="1">
                          <a:solidFill>
                            <a:schemeClr val="tx1"/>
                          </a:solidFill>
                          <a:effectLst/>
                          <a:latin typeface="Cambria Math" panose="02040503050406030204" pitchFamily="18" charset="0"/>
                          <a:ea typeface="+mn-ea"/>
                          <a:cs typeface="+mn-cs"/>
                        </a:rPr>
                        <m:t>𝑃</m:t>
                      </m:r>
                    </m:sup>
                  </m:sSubSup>
                </m:oMath>
              </a14:m>
              <a:r>
                <a:rPr lang="fi-FI" sz="1100" b="0" i="0">
                  <a:solidFill>
                    <a:schemeClr val="tx1"/>
                  </a:solidFill>
                  <a:effectLst/>
                  <a:latin typeface="+mn-lt"/>
                  <a:ea typeface="+mn-ea"/>
                  <a:cs typeface="+mn-cs"/>
                </a:rPr>
                <a:t>​ and </a:t>
              </a:r>
              <a14:m>
                <m:oMath xmlns:m="http://schemas.openxmlformats.org/officeDocument/2006/math">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𝐶</m:t>
                      </m:r>
                    </m:e>
                    <m:sub>
                      <m:r>
                        <a:rPr lang="en-US" sz="1100" b="0" i="1">
                          <a:solidFill>
                            <a:schemeClr val="tx1"/>
                          </a:solidFill>
                          <a:effectLst/>
                          <a:latin typeface="Cambria Math" panose="02040503050406030204" pitchFamily="18" charset="0"/>
                          <a:ea typeface="+mn-ea"/>
                          <a:cs typeface="+mn-cs"/>
                        </a:rPr>
                        <m:t>𝑖𝑗</m:t>
                      </m:r>
                    </m:sub>
                    <m:sup>
                      <m:r>
                        <a:rPr lang="en-US" sz="1100" b="0" i="1">
                          <a:solidFill>
                            <a:schemeClr val="tx1"/>
                          </a:solidFill>
                          <a:effectLst/>
                          <a:latin typeface="Cambria Math" panose="02040503050406030204" pitchFamily="18" charset="0"/>
                          <a:ea typeface="+mn-ea"/>
                          <a:cs typeface="+mn-cs"/>
                        </a:rPr>
                        <m:t>𝑆</m:t>
                      </m:r>
                    </m:sup>
                  </m:sSubSup>
                </m:oMath>
              </a14:m>
              <a:r>
                <a:rPr lang="fi-FI" sz="1100" b="0" i="0">
                  <a:solidFill>
                    <a:schemeClr val="tx1"/>
                  </a:solidFill>
                  <a:effectLst/>
                  <a:latin typeface="+mn-lt"/>
                  <a:ea typeface="+mn-ea"/>
                  <a:cs typeface="+mn-cs"/>
                </a:rPr>
                <a:t> are the production and storage costs per car for model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in month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respectively.</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3. Constraints:</a:t>
              </a:r>
            </a:p>
            <a:p>
              <a:endParaRPr lang="fi-FI"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Demand for</a:t>
              </a:r>
              <a:r>
                <a:rPr lang="en-US" sz="1100" baseline="0">
                  <a:solidFill>
                    <a:schemeClr val="tx1"/>
                  </a:solidFill>
                  <a:effectLst/>
                  <a:latin typeface="+mn-lt"/>
                  <a:ea typeface="+mn-ea"/>
                  <a:cs typeface="+mn-cs"/>
                </a:rPr>
                <a:t> each</a:t>
              </a:r>
              <a:r>
                <a:rPr lang="en-US" sz="1100">
                  <a:solidFill>
                    <a:schemeClr val="tx1"/>
                  </a:solidFill>
                  <a:effectLst/>
                  <a:latin typeface="+mn-lt"/>
                  <a:ea typeface="+mn-ea"/>
                  <a:cs typeface="+mn-cs"/>
                </a:rPr>
                <a:t> model</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has to be met each month. Also, the management would like to have a specific inventory left</a:t>
              </a:r>
              <a:r>
                <a:rPr lang="en-US" sz="1100" baseline="0">
                  <a:solidFill>
                    <a:schemeClr val="tx1"/>
                  </a:solidFill>
                  <a:effectLst/>
                  <a:latin typeface="+mn-lt"/>
                  <a:ea typeface="+mn-ea"/>
                  <a:cs typeface="+mn-cs"/>
                </a:rPr>
                <a:t> at the end of March. </a:t>
              </a:r>
              <a:r>
                <a:rPr lang="fi-FI" sz="1100" b="0" i="0">
                  <a:solidFill>
                    <a:schemeClr val="tx1"/>
                  </a:solidFill>
                  <a:effectLst/>
                  <a:latin typeface="+mn-lt"/>
                  <a:ea typeface="+mn-ea"/>
                  <a:cs typeface="+mn-cs"/>
                </a:rPr>
                <a:t>For each car model and month, the inventory at the end of the last month plus the production this month minus the inventory at the end of this month should be greater than or equal to the demand this month. </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For January:</a:t>
              </a:r>
            </a:p>
            <a:p>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Cambria Math" panose="02040503050406030204" pitchFamily="18" charset="0"/>
                        <a:cs typeface="+mn-cs"/>
                      </a:rPr>
                      <m:t>≥900</m:t>
                    </m:r>
                  </m:oMath>
                </m:oMathPara>
              </a14:m>
              <a:endParaRPr lang="fi-FI"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≥1100</m:t>
                    </m:r>
                  </m:oMath>
                </m:oMathPara>
              </a14:m>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≥500</m:t>
                    </m:r>
                  </m:oMath>
                </m:oMathPara>
              </a14:m>
              <a:endParaRPr lang="en-FI">
                <a:effectLst/>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For February:</a:t>
              </a:r>
            </a:p>
            <a:p>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≥1000</m:t>
                    </m:r>
                  </m:oMath>
                </m:oMathPara>
              </a14:m>
              <a:endParaRPr lang="en-FI">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≥1100</m:t>
                    </m:r>
                  </m:oMath>
                </m:oMathPara>
              </a14:m>
              <a:endParaRPr lang="en-FI">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≥650</m:t>
                    </m:r>
                  </m:oMath>
                </m:oMathPara>
              </a14:m>
              <a:endParaRPr lang="en-FI">
                <a:effectLst/>
              </a:endParaRPr>
            </a:p>
            <a:p>
              <a:r>
                <a:rPr lang="fi-FI" sz="1100" b="0" i="0">
                  <a:solidFill>
                    <a:schemeClr val="tx1"/>
                  </a:solidFill>
                  <a:effectLst/>
                  <a:latin typeface="+mn-lt"/>
                  <a:ea typeface="+mn-ea"/>
                  <a:cs typeface="+mn-cs"/>
                </a:rPr>
                <a:t>For March:</a:t>
              </a:r>
              <a:endParaRPr lang="en-FI">
                <a:effectLst/>
              </a:endParaRPr>
            </a:p>
            <a:p>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≥1100</m:t>
                    </m:r>
                  </m:oMath>
                </m:oMathPara>
              </a14:m>
              <a:endParaRPr lang="en-FI">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≥1300</m:t>
                    </m:r>
                  </m:oMath>
                </m:oMathPara>
              </a14:m>
              <a:endParaRPr lang="en-FI">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≥700</m:t>
                    </m:r>
                  </m:oMath>
                </m:oMathPara>
              </a14:m>
              <a:endParaRPr lang="en-FI">
                <a:effectLst/>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End Inventory Requirements:</a:t>
              </a:r>
            </a:p>
            <a:p>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=300</m:t>
                    </m:r>
                  </m:oMath>
                </m:oMathPara>
              </a14:m>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=400</m:t>
                    </m:r>
                  </m:oMath>
                </m:oMathPara>
              </a14:m>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=300</m:t>
                    </m:r>
                  </m:oMath>
                </m:oMathPara>
              </a14:m>
              <a:endParaRPr lang="en-FI">
                <a:effectLst/>
              </a:endParaRPr>
            </a:p>
            <a:p>
              <a:endParaRPr lang="en-US"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a:r>
              <a:r>
                <a:rPr lang="fi-FI" sz="1100" b="0" i="0" baseline="0">
                  <a:solidFill>
                    <a:schemeClr val="tx1"/>
                  </a:solidFill>
                  <a:effectLst/>
                  <a:latin typeface="+mn-lt"/>
                  <a:ea typeface="+mn-ea"/>
                  <a:cs typeface="+mn-cs"/>
                </a:rPr>
                <a:t> </a:t>
              </a:r>
              <a:r>
                <a:rPr lang="fi-FI" sz="1100" b="0" i="0">
                  <a:solidFill>
                    <a:schemeClr val="tx1"/>
                  </a:solidFill>
                  <a:effectLst/>
                  <a:latin typeface="+mn-lt"/>
                  <a:ea typeface="+mn-ea"/>
                  <a:cs typeface="+mn-cs"/>
                </a:rPr>
                <a:t>Warehouse Capacity Constraint:</a:t>
              </a:r>
              <a:r>
                <a:rPr lang="fi-FI" sz="1100" b="0" i="0" baseline="0">
                  <a:solidFill>
                    <a:schemeClr val="tx1"/>
                  </a:solidFill>
                  <a:effectLst/>
                  <a:latin typeface="+mn-lt"/>
                  <a:ea typeface="+mn-ea"/>
                  <a:cs typeface="+mn-cs"/>
                </a:rPr>
                <a:t> </a:t>
              </a:r>
              <a:r>
                <a:rPr lang="en-US" sz="1100">
                  <a:solidFill>
                    <a:schemeClr val="tx1"/>
                  </a:solidFill>
                  <a:effectLst/>
                  <a:latin typeface="+mn-lt"/>
                  <a:ea typeface="+mn-ea"/>
                  <a:cs typeface="+mn-cs"/>
                </a:rPr>
                <a:t>The company's warehouse can fit at most 1100</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cars</a:t>
              </a:r>
              <a:r>
                <a:rPr lang="en-US" sz="1100" baseline="0">
                  <a:solidFill>
                    <a:schemeClr val="tx1"/>
                  </a:solidFill>
                  <a:effectLst/>
                  <a:latin typeface="+mn-lt"/>
                  <a:ea typeface="+mn-ea"/>
                  <a:cs typeface="+mn-cs"/>
                </a:rPr>
                <a:t> per month.</a:t>
              </a:r>
            </a:p>
            <a:p>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1100</m:t>
                    </m:r>
                  </m:oMath>
                </m:oMathPara>
              </a14:m>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2</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1100</m:t>
                    </m:r>
                  </m:oMath>
                </m:oMathPara>
              </a14:m>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3</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1100</m:t>
                    </m:r>
                  </m:oMath>
                </m:oMathPara>
              </a14:m>
              <a:endParaRPr lang="en-FI">
                <a:effectLst/>
              </a:endParaRPr>
            </a:p>
            <a:p>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 Labor Days Constraint:</a:t>
              </a:r>
              <a:r>
                <a:rPr lang="fi-FI" sz="1100" b="0" i="0" baseline="0">
                  <a:solidFill>
                    <a:schemeClr val="tx1"/>
                  </a:solidFill>
                  <a:effectLst/>
                  <a:latin typeface="+mn-lt"/>
                  <a:ea typeface="+mn-ea"/>
                  <a:cs typeface="+mn-cs"/>
                </a:rPr>
                <a:t> </a:t>
              </a:r>
              <a:r>
                <a:rPr lang="fi-FI" sz="1100" b="0" i="0">
                  <a:solidFill>
                    <a:schemeClr val="tx1"/>
                  </a:solidFill>
                  <a:effectLst/>
                  <a:latin typeface="+mn-lt"/>
                  <a:ea typeface="+mn-ea"/>
                  <a:cs typeface="+mn-cs"/>
                </a:rPr>
                <a:t>Ensure that total labor days are between 15000 and 21000 days per month.</a:t>
              </a:r>
            </a:p>
            <a:p>
              <a:endParaRPr lang="fi-FI" sz="1100" b="0" i="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4</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5</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7</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≥15000</m:t>
                  </m:r>
                </m:oMath>
              </a14:m>
              <a:endParaRPr lang="en-US">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4</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5</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7</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≥15000</m:t>
                  </m:r>
                </m:oMath>
              </a14:m>
              <a:endParaRPr lang="en-US">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4</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5</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7</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≥15000</m:t>
                  </m:r>
                </m:oMath>
              </a14:m>
              <a:endParaRPr lang="en-FI">
                <a:effectLst/>
              </a:endParaRPr>
            </a:p>
            <a:p>
              <a:pPr algn="ctr"/>
              <a:r>
                <a:rPr lang="en-US" sz="1100" b="0">
                  <a:solidFill>
                    <a:schemeClr val="tx1"/>
                  </a:solidFill>
                  <a:effectLst/>
                  <a:ea typeface="+mn-ea"/>
                  <a:cs typeface="+mn-cs"/>
                </a:rPr>
                <a:t>4</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5</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7</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21000</m:t>
                  </m:r>
                </m:oMath>
              </a14:m>
              <a:endParaRPr lang="fi-FI" sz="1100" b="0" i="0">
                <a:solidFill>
                  <a:schemeClr val="tx1"/>
                </a:solidFill>
                <a:effectLst/>
                <a:latin typeface="+mn-lt"/>
                <a:ea typeface="+mn-ea"/>
                <a:cs typeface="+mn-cs"/>
              </a:endParaRPr>
            </a:p>
            <a:p>
              <a:pPr algn="ctr"/>
              <a:r>
                <a:rPr lang="en-US" sz="1100" b="0">
                  <a:solidFill>
                    <a:schemeClr val="tx1"/>
                  </a:solidFill>
                  <a:effectLst/>
                  <a:latin typeface="+mn-lt"/>
                  <a:ea typeface="+mn-ea"/>
                  <a:cs typeface="+mn-cs"/>
                </a:rPr>
                <a:t>4</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5</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7</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2</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21000</m:t>
                  </m:r>
                </m:oMath>
              </a14:m>
              <a:endParaRPr lang="en-FI">
                <a:effectLst/>
              </a:endParaRPr>
            </a:p>
            <a:p>
              <a:pPr algn="ctr"/>
              <a:r>
                <a:rPr lang="en-US" sz="1100" b="0">
                  <a:solidFill>
                    <a:schemeClr val="tx1"/>
                  </a:solidFill>
                  <a:effectLst/>
                  <a:latin typeface="+mn-lt"/>
                  <a:ea typeface="+mn-ea"/>
                  <a:cs typeface="+mn-cs"/>
                </a:rPr>
                <a:t>4</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5</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7</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Cambria Math" panose="02040503050406030204" pitchFamily="18" charset="0"/>
                          <a:ea typeface="+mn-ea"/>
                          <a:cs typeface="+mn-cs"/>
                        </a:rPr>
                        <m:t>3</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21000</m:t>
                  </m:r>
                </m:oMath>
              </a14:m>
              <a:endParaRPr lang="en-FI">
                <a:effectLst/>
              </a:endParaRP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4. Non-Negativity Constraints:</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All decision variables must be non-negative.</a:t>
              </a:r>
            </a:p>
            <a:p>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r>
                      <a:rPr lang="en-US" sz="1100" b="0" i="1">
                        <a:solidFill>
                          <a:schemeClr val="tx1"/>
                        </a:solidFill>
                        <a:effectLst/>
                        <a:latin typeface="Cambria Math" panose="02040503050406030204" pitchFamily="18" charset="0"/>
                        <a:ea typeface="+mn-ea"/>
                        <a:cs typeface="+mn-cs"/>
                      </a:rPr>
                      <m:t>≥0</m:t>
                    </m:r>
                  </m:oMath>
                </m:oMathPara>
              </a14:m>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𝑖𝑗</m:t>
                        </m:r>
                      </m:sub>
                    </m:sSub>
                    <m:r>
                      <a:rPr lang="en-US" sz="1100" b="0" i="1">
                        <a:solidFill>
                          <a:schemeClr val="tx1"/>
                        </a:solidFill>
                        <a:effectLst/>
                        <a:latin typeface="Cambria Math" panose="02040503050406030204" pitchFamily="18" charset="0"/>
                        <a:ea typeface="+mn-ea"/>
                        <a:cs typeface="+mn-cs"/>
                      </a:rPr>
                      <m:t>≥0</m:t>
                    </m:r>
                  </m:oMath>
                </m:oMathPara>
              </a14:m>
              <a:endParaRPr lang="en-FI">
                <a:effectLst/>
              </a:endParaRPr>
            </a:p>
            <a:p>
              <a:endParaRPr lang="en-US"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With these formulations, we have a complete linear programming model to determine the production schedule that satisfies the given requirements with minimal total cost. </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ANSWER: the optimal value for the total cost is 139249</a:t>
              </a:r>
              <a:r>
                <a:rPr lang="en-FI" sz="1100" b="0" i="0">
                  <a:solidFill>
                    <a:schemeClr val="tx1"/>
                  </a:solidFill>
                  <a:effectLst/>
                  <a:latin typeface="+mn-lt"/>
                  <a:ea typeface="+mn-ea"/>
                  <a:cs typeface="+mn-cs"/>
                </a:rPr>
                <a:t>€</a:t>
              </a:r>
              <a:endParaRPr lang="en-US" sz="1100" b="0" i="0" u="none" strike="noStrike">
                <a:solidFill>
                  <a:schemeClr val="tx1"/>
                </a:solidFill>
                <a:effectLst/>
                <a:latin typeface="+mn-lt"/>
                <a:ea typeface="+mn-ea"/>
                <a:cs typeface="+mn-cs"/>
              </a:endParaRPr>
            </a:p>
          </xdr:txBody>
        </xdr:sp>
      </mc:Choice>
      <mc:Fallback xmlns="">
        <xdr:sp macro="" textlink="">
          <xdr:nvSpPr>
            <xdr:cNvPr id="2" name="TextBox 1">
              <a:extLst>
                <a:ext uri="{FF2B5EF4-FFF2-40B4-BE49-F238E27FC236}">
                  <a16:creationId xmlns:a16="http://schemas.microsoft.com/office/drawing/2014/main" id="{BC097922-8CFA-4170-88DD-337C24443A79}"/>
                </a:ext>
              </a:extLst>
            </xdr:cNvPr>
            <xdr:cNvSpPr txBox="1"/>
          </xdr:nvSpPr>
          <xdr:spPr>
            <a:xfrm>
              <a:off x="619124" y="259081"/>
              <a:ext cx="7096125" cy="1719833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Production scheduling (6 pts)</a:t>
              </a:r>
            </a:p>
            <a:p>
              <a:endParaRPr lang="en-US" sz="1100" b="0" i="0" u="none" strike="noStrike" baseline="0">
                <a:solidFill>
                  <a:schemeClr val="tx1"/>
                </a:solidFill>
                <a:effectLst/>
                <a:latin typeface="+mn-lt"/>
                <a:ea typeface="+mn-ea"/>
                <a:cs typeface="+mn-cs"/>
              </a:endParaRPr>
            </a:p>
            <a:p>
              <a:r>
                <a:rPr lang="en-US" sz="1100">
                  <a:solidFill>
                    <a:schemeClr val="tx1"/>
                  </a:solidFill>
                  <a:effectLst/>
                  <a:latin typeface="+mn-lt"/>
                  <a:ea typeface="+mn-ea"/>
                  <a:cs typeface="+mn-cs"/>
                </a:rPr>
                <a:t>Newtown Automotive Ltd. manufactures three electric car models Rabid, Hextavia and Suberc under contract to Weber Ltd. Four times each year the procurement officer at Weber contacts Newtown Automotive to place an order for the coming three months. Weber’s demand varies each month based on its sales forecasts. Newtown Automotive has just received the January-March</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order (see Table 2) and must plan its three-month production by taking into account the following requirements.</a:t>
              </a:r>
            </a:p>
            <a:p>
              <a:endParaRPr lang="en-FI">
                <a:effectLst/>
              </a:endParaRPr>
            </a:p>
            <a:p>
              <a:r>
                <a:rPr lang="en-US" sz="1100">
                  <a:solidFill>
                    <a:schemeClr val="tx1"/>
                  </a:solidFill>
                  <a:effectLst/>
                  <a:latin typeface="+mn-lt"/>
                  <a:ea typeface="+mn-ea"/>
                  <a:cs typeface="+mn-cs"/>
                </a:rPr>
                <a:t>1. Demand for</a:t>
              </a:r>
              <a:r>
                <a:rPr lang="en-US" sz="1100" baseline="0">
                  <a:solidFill>
                    <a:schemeClr val="tx1"/>
                  </a:solidFill>
                  <a:effectLst/>
                  <a:latin typeface="+mn-lt"/>
                  <a:ea typeface="+mn-ea"/>
                  <a:cs typeface="+mn-cs"/>
                </a:rPr>
                <a:t> each</a:t>
              </a:r>
              <a:r>
                <a:rPr lang="en-US" sz="1100">
                  <a:solidFill>
                    <a:schemeClr val="tx1"/>
                  </a:solidFill>
                  <a:effectLst/>
                  <a:latin typeface="+mn-lt"/>
                  <a:ea typeface="+mn-ea"/>
                  <a:cs typeface="+mn-cs"/>
                </a:rPr>
                <a:t> model</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has to be met each month. Also, the management would like to have a specific inventory left</a:t>
              </a:r>
              <a:r>
                <a:rPr lang="en-US" sz="1100" baseline="0">
                  <a:solidFill>
                    <a:schemeClr val="tx1"/>
                  </a:solidFill>
                  <a:effectLst/>
                  <a:latin typeface="+mn-lt"/>
                  <a:ea typeface="+mn-ea"/>
                  <a:cs typeface="+mn-cs"/>
                </a:rPr>
                <a:t> at the end of March (see Table 2) as spring and especially summer months are</a:t>
              </a:r>
              <a:r>
                <a:rPr lang="en-US" sz="1100">
                  <a:solidFill>
                    <a:schemeClr val="tx1"/>
                  </a:solidFill>
                  <a:effectLst/>
                  <a:latin typeface="+mn-lt"/>
                  <a:ea typeface="+mn-ea"/>
                  <a:cs typeface="+mn-cs"/>
                </a:rPr>
                <a:t> expected to</a:t>
              </a:r>
              <a:r>
                <a:rPr lang="en-US" sz="1100" baseline="0">
                  <a:solidFill>
                    <a:schemeClr val="tx1"/>
                  </a:solidFill>
                  <a:effectLst/>
                  <a:latin typeface="+mn-lt"/>
                  <a:ea typeface="+mn-ea"/>
                  <a:cs typeface="+mn-cs"/>
                </a:rPr>
                <a:t> have</a:t>
              </a:r>
              <a:r>
                <a:rPr lang="en-US" sz="1100">
                  <a:solidFill>
                    <a:schemeClr val="tx1"/>
                  </a:solidFill>
                  <a:effectLst/>
                  <a:latin typeface="+mn-lt"/>
                  <a:ea typeface="+mn-ea"/>
                  <a:cs typeface="+mn-cs"/>
                </a:rPr>
                <a:t> a higher demand.</a:t>
              </a:r>
            </a:p>
            <a:p>
              <a:endParaRPr lang="en-FI">
                <a:effectLst/>
              </a:endParaRPr>
            </a:p>
            <a:p>
              <a:pPr eaLnBrk="1" fontAlgn="auto" latinLnBrk="0" hangingPunct="1"/>
              <a:r>
                <a:rPr lang="en-US" sz="1100">
                  <a:solidFill>
                    <a:schemeClr val="tx1"/>
                  </a:solidFill>
                  <a:effectLst/>
                  <a:latin typeface="+mn-lt"/>
                  <a:ea typeface="+mn-ea"/>
                  <a:cs typeface="+mn-cs"/>
                </a:rPr>
                <a:t>2. The company's warehouse can fit at most 1100</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cars</a:t>
              </a:r>
              <a:r>
                <a:rPr lang="en-US" sz="1100" baseline="0">
                  <a:solidFill>
                    <a:schemeClr val="tx1"/>
                  </a:solidFill>
                  <a:effectLst/>
                  <a:latin typeface="+mn-lt"/>
                  <a:ea typeface="+mn-ea"/>
                  <a:cs typeface="+mn-cs"/>
                </a:rPr>
                <a:t> per month.</a:t>
              </a:r>
            </a:p>
            <a:p>
              <a:pPr eaLnBrk="1" fontAlgn="auto" latinLnBrk="0" hangingPunct="1"/>
              <a:endParaRPr lang="en-FI">
                <a:effectLst/>
              </a:endParaRPr>
            </a:p>
            <a:p>
              <a:r>
                <a:rPr lang="en-US" sz="1100">
                  <a:solidFill>
                    <a:schemeClr val="tx1"/>
                  </a:solidFill>
                  <a:effectLst/>
                  <a:latin typeface="+mn-lt"/>
                  <a:ea typeface="+mn-ea"/>
                  <a:cs typeface="+mn-cs"/>
                </a:rPr>
                <a:t>3. In the past the company has been able to minimize lay-offs by not allowing the production to fluctuate too much from month to month.  Specifically, it is required that total labor days are between 15000 and 21000 days per month.</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Rabid, Hextavia and Suberc require 4, 5 and 7 days per car, respectively.</a:t>
              </a:r>
            </a:p>
            <a:p>
              <a:endParaRPr lang="en-FI">
                <a:effectLst/>
              </a:endParaRPr>
            </a:p>
            <a:p>
              <a:pPr eaLnBrk="1" fontAlgn="auto" latinLnBrk="0" hangingPunct="1"/>
              <a:r>
                <a:rPr lang="en-US" sz="1100">
                  <a:solidFill>
                    <a:schemeClr val="tx1"/>
                  </a:solidFill>
                  <a:effectLst/>
                  <a:latin typeface="+mn-lt"/>
                  <a:ea typeface="+mn-ea"/>
                  <a:cs typeface="+mn-cs"/>
                </a:rPr>
                <a:t>4. The production and storage</a:t>
              </a:r>
              <a:r>
                <a:rPr lang="en-US" sz="1100" baseline="0">
                  <a:solidFill>
                    <a:schemeClr val="tx1"/>
                  </a:solidFill>
                  <a:effectLst/>
                  <a:latin typeface="+mn-lt"/>
                  <a:ea typeface="+mn-ea"/>
                  <a:cs typeface="+mn-cs"/>
                </a:rPr>
                <a:t> (inventory) costs for each car model are specified in Table 1. Notice the projected 10% cost increase for March.</a:t>
              </a:r>
            </a:p>
            <a:p>
              <a:pPr eaLnBrk="1" fontAlgn="auto" latinLnBrk="0" hangingPunct="1"/>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Notes: Cars are shipped right away, i.e., if a car is used to satisfy the demand of the same month in which it is produced, then it does not consume storage space or yield storage costs.</a:t>
              </a:r>
              <a:r>
                <a:rPr lang="fi-FI" sz="1100" baseline="0">
                  <a:solidFill>
                    <a:schemeClr val="tx1"/>
                  </a:solidFill>
                  <a:effectLst/>
                  <a:latin typeface="+mn-lt"/>
                  <a:ea typeface="+mn-ea"/>
                  <a:cs typeface="+mn-cs"/>
                </a:rPr>
                <a:t>  The </a:t>
              </a:r>
              <a:r>
                <a:rPr lang="en-US" sz="1100" baseline="0">
                  <a:solidFill>
                    <a:schemeClr val="tx1"/>
                  </a:solidFill>
                  <a:effectLst/>
                  <a:latin typeface="+mn-lt"/>
                  <a:ea typeface="+mn-ea"/>
                  <a:cs typeface="+mn-cs"/>
                </a:rPr>
                <a:t>e</a:t>
              </a:r>
              <a:r>
                <a:rPr lang="en-US" sz="1100">
                  <a:solidFill>
                    <a:schemeClr val="tx1"/>
                  </a:solidFill>
                  <a:effectLst/>
                  <a:latin typeface="+mn-lt"/>
                  <a:ea typeface="+mn-ea"/>
                  <a:cs typeface="+mn-cs"/>
                </a:rPr>
                <a:t>nd inventory requirement in Table 2 defines</a:t>
              </a:r>
              <a:r>
                <a:rPr lang="en-US" sz="1100" baseline="0">
                  <a:solidFill>
                    <a:schemeClr val="tx1"/>
                  </a:solidFill>
                  <a:effectLst/>
                  <a:latin typeface="+mn-lt"/>
                  <a:ea typeface="+mn-ea"/>
                  <a:cs typeface="+mn-cs"/>
                </a:rPr>
                <a:t> the number of </a:t>
              </a:r>
              <a:r>
                <a:rPr lang="en-US" sz="1100">
                  <a:solidFill>
                    <a:schemeClr val="tx1"/>
                  </a:solidFill>
                  <a:effectLst/>
                  <a:latin typeface="+mn-lt"/>
                  <a:ea typeface="+mn-ea"/>
                  <a:cs typeface="+mn-cs"/>
                </a:rPr>
                <a:t>cars that need to be in storage at the end of march. </a:t>
              </a:r>
              <a:endParaRPr lang="en-US" sz="1100" baseline="0">
                <a:solidFill>
                  <a:schemeClr val="tx1"/>
                </a:solidFill>
                <a:effectLst/>
                <a:latin typeface="+mn-lt"/>
                <a:ea typeface="+mn-ea"/>
                <a:cs typeface="+mn-cs"/>
              </a:endParaRPr>
            </a:p>
            <a:p>
              <a:pPr eaLnBrk="1" fontAlgn="auto" latinLnBrk="0" hangingPunct="1"/>
              <a:endParaRPr lang="en-FI">
                <a:effectLst/>
              </a:endParaRPr>
            </a:p>
            <a:p>
              <a:pPr eaLnBrk="1" fontAlgn="auto" latinLnBrk="0" hangingPunct="1"/>
              <a:r>
                <a:rPr lang="en-US" sz="1100">
                  <a:solidFill>
                    <a:schemeClr val="tx1"/>
                  </a:solidFill>
                  <a:effectLst/>
                  <a:latin typeface="+mn-lt"/>
                  <a:ea typeface="+mn-ea"/>
                  <a:cs typeface="+mn-cs"/>
                </a:rPr>
                <a:t>Implement an LP model on this</a:t>
              </a:r>
              <a:r>
                <a:rPr lang="en-US" sz="1100" baseline="0">
                  <a:solidFill>
                    <a:schemeClr val="tx1"/>
                  </a:solidFill>
                  <a:effectLst/>
                  <a:latin typeface="+mn-lt"/>
                  <a:ea typeface="+mn-ea"/>
                  <a:cs typeface="+mn-cs"/>
                </a:rPr>
                <a:t> spreadsheet that </a:t>
              </a:r>
              <a:r>
                <a:rPr lang="en-US" sz="1100">
                  <a:solidFill>
                    <a:schemeClr val="tx1"/>
                  </a:solidFill>
                  <a:effectLst/>
                  <a:latin typeface="+mn-lt"/>
                  <a:ea typeface="+mn-ea"/>
                  <a:cs typeface="+mn-cs"/>
                </a:rPr>
                <a:t>determines the production schedule that satisfies the above</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requirements with minimal total cost (production + storage).  Report the optimal objective function value (6pts) </a:t>
              </a:r>
            </a:p>
            <a:p>
              <a:pPr eaLnBrk="1" fontAlgn="auto" latinLnBrk="0" hangingPunct="1"/>
              <a:endParaRPr lang="en-US">
                <a:effectLst/>
              </a:endParaRPr>
            </a:p>
            <a:p>
              <a:r>
                <a:rPr lang="en-US" sz="1100" baseline="0">
                  <a:solidFill>
                    <a:schemeClr val="tx1"/>
                  </a:solidFill>
                  <a:effectLst/>
                  <a:latin typeface="+mn-lt"/>
                  <a:ea typeface="+mn-ea"/>
                  <a:cs typeface="+mn-cs"/>
                </a:rPr>
                <a:t>	H</a:t>
              </a:r>
              <a:r>
                <a:rPr lang="en-US" sz="1100">
                  <a:solidFill>
                    <a:schemeClr val="tx1"/>
                  </a:solidFill>
                  <a:effectLst/>
                  <a:latin typeface="+mn-lt"/>
                  <a:ea typeface="+mn-ea"/>
                  <a:cs typeface="+mn-cs"/>
                </a:rPr>
                <a:t>INT: For each car model and</a:t>
              </a:r>
              <a:r>
                <a:rPr lang="en-US" sz="1100" baseline="0">
                  <a:solidFill>
                    <a:schemeClr val="tx1"/>
                  </a:solidFill>
                  <a:effectLst/>
                  <a:latin typeface="+mn-lt"/>
                  <a:ea typeface="+mn-ea"/>
                  <a:cs typeface="+mn-cs"/>
                </a:rPr>
                <a:t> month you need the constraint that ensures "</a:t>
              </a:r>
              <a:r>
                <a:rPr lang="en-US" sz="1100" i="1">
                  <a:solidFill>
                    <a:schemeClr val="tx1"/>
                  </a:solidFill>
                  <a:effectLst/>
                  <a:latin typeface="+mn-lt"/>
                  <a:ea typeface="+mn-ea"/>
                  <a:cs typeface="+mn-cs"/>
                </a:rPr>
                <a:t>Inventory</a:t>
              </a:r>
              <a:r>
                <a:rPr lang="en-US" sz="1100" i="1" baseline="0">
                  <a:solidFill>
                    <a:schemeClr val="tx1"/>
                  </a:solidFill>
                  <a:effectLst/>
                  <a:latin typeface="+mn-lt"/>
                  <a:ea typeface="+mn-ea"/>
                  <a:cs typeface="+mn-cs"/>
                </a:rPr>
                <a:t> at end of </a:t>
              </a:r>
              <a:r>
                <a:rPr lang="en-US" sz="1100" i="1">
                  <a:solidFill>
                    <a:schemeClr val="tx1"/>
                  </a:solidFill>
                  <a:effectLst/>
                  <a:latin typeface="+mn-lt"/>
                  <a:ea typeface="+mn-ea"/>
                  <a:cs typeface="+mn-cs"/>
                </a:rPr>
                <a:t>last 	month +</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Production this</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month</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 Inventory at the end of this month &gt;= Demand this month</a:t>
              </a:r>
              <a:r>
                <a:rPr lang="en-US" sz="1100">
                  <a:solidFill>
                    <a:schemeClr val="tx1"/>
                  </a:solidFill>
                  <a:effectLst/>
                  <a:latin typeface="+mn-lt"/>
                  <a:ea typeface="+mn-ea"/>
                  <a:cs typeface="+mn-cs"/>
                </a:rPr>
                <a:t>" (i.e.,</a:t>
              </a:r>
              <a:r>
                <a:rPr lang="en-US" sz="1100" baseline="0">
                  <a:solidFill>
                    <a:schemeClr val="tx1"/>
                  </a:solidFill>
                  <a:effectLst/>
                  <a:latin typeface="+mn-lt"/>
                  <a:ea typeface="+mn-ea"/>
                  <a:cs typeface="+mn-cs"/>
                </a:rPr>
                <a:t> 3x3=9 	constraints)</a:t>
              </a:r>
              <a:endParaRPr lang="en-FI">
                <a:effectLst/>
              </a:endParaRPr>
            </a:p>
            <a:p>
              <a:r>
                <a:rPr lang="en-US" sz="1100">
                  <a:solidFill>
                    <a:schemeClr val="tx1"/>
                  </a:solidFill>
                  <a:effectLst/>
                  <a:latin typeface="+mn-lt"/>
                  <a:ea typeface="+mn-ea"/>
                  <a:cs typeface="+mn-cs"/>
                </a:rPr>
                <a:t>	HINT: Use Table 1 as a template for</a:t>
              </a:r>
              <a:r>
                <a:rPr lang="en-US" sz="1100" baseline="0">
                  <a:solidFill>
                    <a:schemeClr val="tx1"/>
                  </a:solidFill>
                  <a:effectLst/>
                  <a:latin typeface="+mn-lt"/>
                  <a:ea typeface="+mn-ea"/>
                  <a:cs typeface="+mn-cs"/>
                </a:rPr>
                <a:t> your model. Specifically, the columns give you the titles for the 	3x3x2=18 decision variables you need.</a:t>
              </a:r>
              <a:endParaRPr lang="en-FI">
                <a:effectLst/>
              </a:endParaRPr>
            </a:p>
            <a:p>
              <a:pPr eaLnBrk="1" fontAlgn="auto" latinLnBrk="0" hangingPunct="1"/>
              <a:endParaRPr lang="en-US">
                <a:effectLst/>
              </a:endParaRPr>
            </a:p>
            <a:p>
              <a:r>
                <a:rPr lang="fi-FI" sz="1100" b="1" i="0">
                  <a:solidFill>
                    <a:schemeClr val="tx1"/>
                  </a:solidFill>
                  <a:effectLst/>
                  <a:latin typeface="+mn-lt"/>
                  <a:ea typeface="+mn-ea"/>
                  <a:cs typeface="+mn-cs"/>
                </a:rPr>
                <a:t>1. Decision Variables:</a:t>
              </a:r>
            </a:p>
            <a:p>
              <a:r>
                <a:rPr lang="fi-FI" sz="1100" b="0" i="0">
                  <a:solidFill>
                    <a:schemeClr val="tx1"/>
                  </a:solidFill>
                  <a:effectLst/>
                  <a:latin typeface="+mn-lt"/>
                  <a:ea typeface="+mn-ea"/>
                  <a:cs typeface="+mn-cs"/>
                </a:rPr>
                <a:t>Let</a:t>
              </a:r>
              <a:r>
                <a:rPr lang="fi-FI" sz="1100" b="0" i="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𝑥_𝑖𝑗</a:t>
              </a:r>
              <a:r>
                <a:rPr lang="fi-FI" sz="1100" b="0" i="0">
                  <a:solidFill>
                    <a:schemeClr val="tx1"/>
                  </a:solidFill>
                  <a:effectLst/>
                  <a:latin typeface="+mn-lt"/>
                  <a:ea typeface="+mn-ea"/>
                  <a:cs typeface="+mn-cs"/>
                </a:rPr>
                <a:t> be the number of cars of model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produced in month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and </a:t>
              </a:r>
              <a:r>
                <a:rPr lang="en-US" sz="1100" b="0" i="0" baseline="0">
                  <a:solidFill>
                    <a:schemeClr val="tx1"/>
                  </a:solidFill>
                  <a:effectLst/>
                  <a:latin typeface="Cambria Math" panose="02040503050406030204" pitchFamily="18" charset="0"/>
                  <a:ea typeface="+mn-ea"/>
                  <a:cs typeface="+mn-cs"/>
                </a:rPr>
                <a:t>𝑠_𝑖𝑗</a:t>
              </a:r>
              <a:r>
                <a:rPr lang="fi-FI" sz="1100" b="0" i="0">
                  <a:solidFill>
                    <a:schemeClr val="tx1"/>
                  </a:solidFill>
                  <a:effectLst/>
                  <a:latin typeface="+mn-lt"/>
                  <a:ea typeface="+mn-ea"/>
                  <a:cs typeface="+mn-cs"/>
                </a:rPr>
                <a:t> be the inventory of car model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at the end of month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Here,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can be Rabid (R), Hextavia (H), or Suberc (S), and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can be January (1), February (2), or March (3).</a:t>
              </a:r>
            </a:p>
            <a:p>
              <a:pPr eaLnBrk="1" fontAlgn="auto" latinLnBrk="0" hangingPunct="1"/>
              <a:endParaRPr lang="en-US">
                <a:effectLst/>
              </a:endParaRPr>
            </a:p>
            <a:p>
              <a:r>
                <a:rPr lang="fi-FI" sz="1100" b="1" i="0">
                  <a:solidFill>
                    <a:schemeClr val="tx1"/>
                  </a:solidFill>
                  <a:effectLst/>
                  <a:latin typeface="+mn-lt"/>
                  <a:ea typeface="+mn-ea"/>
                  <a:cs typeface="+mn-cs"/>
                </a:rPr>
                <a:t>2. Objective Function:</a:t>
              </a:r>
            </a:p>
            <a:p>
              <a:r>
                <a:rPr lang="fi-FI" sz="1100" b="0" i="0">
                  <a:solidFill>
                    <a:schemeClr val="tx1"/>
                  </a:solidFill>
                  <a:effectLst/>
                  <a:latin typeface="+mn-lt"/>
                  <a:ea typeface="+mn-ea"/>
                  <a:cs typeface="+mn-cs"/>
                </a:rPr>
                <a:t>Minimize the total cost, which includes production and storage costs.</a:t>
              </a:r>
            </a:p>
            <a:p>
              <a:endParaRPr lang="fi-FI" sz="1100" b="0" i="0">
                <a:solidFill>
                  <a:schemeClr val="tx1"/>
                </a:solidFill>
                <a:effectLst/>
                <a:latin typeface="+mn-lt"/>
                <a:ea typeface="+mn-ea"/>
                <a:cs typeface="+mn-cs"/>
              </a:endParaRPr>
            </a:p>
            <a:p>
              <a:pPr/>
              <a:r>
                <a:rPr lang="en-US" sz="1100" b="0" i="0">
                  <a:solidFill>
                    <a:schemeClr val="tx1"/>
                  </a:solidFill>
                  <a:effectLst/>
                  <a:latin typeface="Cambria Math" panose="02040503050406030204" pitchFamily="18" charset="0"/>
                  <a:ea typeface="+mn-ea"/>
                  <a:cs typeface="+mn-cs"/>
                </a:rPr>
                <a:t>m𝑎𝑥⁡〖𝑧= ∑</a:t>
              </a:r>
              <a:r>
                <a:rPr lang="en-US" sz="1100" b="0" i="0">
                  <a:solidFill>
                    <a:schemeClr val="tx1"/>
                  </a:solidFill>
                  <a:effectLst/>
                  <a:latin typeface="Cambria Math" panose="02040503050406030204" pitchFamily="18" charset="0"/>
                  <a:ea typeface="Cambria Math" panose="02040503050406030204" pitchFamily="18" charset="0"/>
                  <a:cs typeface="+mn-cs"/>
                </a:rPr>
                <a:t>_</a:t>
              </a:r>
              <a:r>
                <a:rPr lang="en-US" sz="1100" b="0" i="0">
                  <a:solidFill>
                    <a:schemeClr val="tx1"/>
                  </a:solidFill>
                  <a:effectLst/>
                  <a:latin typeface="Cambria Math" panose="02040503050406030204" pitchFamily="18" charset="0"/>
                  <a:ea typeface="+mn-ea"/>
                  <a:cs typeface="+mn-cs"/>
                </a:rPr>
                <a:t>(𝑖</a:t>
              </a:r>
              <a:r>
                <a:rPr lang="en-US" sz="1100" b="0" i="0">
                  <a:solidFill>
                    <a:schemeClr val="tx1"/>
                  </a:solidFill>
                  <a:effectLst/>
                  <a:latin typeface="Cambria Math" panose="02040503050406030204" pitchFamily="18" charset="0"/>
                  <a:ea typeface="Cambria Math" panose="02040503050406030204" pitchFamily="18" charset="0"/>
                  <a:cs typeface="+mn-cs"/>
                </a:rPr>
                <a:t>∈{𝑅,𝐻,𝑆}</a:t>
              </a:r>
              <a:r>
                <a:rPr lang="en-US" sz="1100" b="0" i="0">
                  <a:solidFill>
                    <a:schemeClr val="tx1"/>
                  </a:solidFill>
                  <a:effectLst/>
                  <a:latin typeface="Cambria Math" panose="02040503050406030204" pitchFamily="18" charset="0"/>
                  <a:ea typeface="+mn-ea"/>
                  <a:cs typeface="+mn-cs"/>
                </a:rPr>
                <a:t>)▒∑_(𝑗∈{1,2,3})▒〖(𝐶_𝑖𝑗^𝑃</a:t>
              </a:r>
              <a:r>
                <a:rPr lang="en-US" sz="1100" b="0" i="0">
                  <a:solidFill>
                    <a:schemeClr val="tx1"/>
                  </a:solidFill>
                  <a:effectLst/>
                  <a:latin typeface="Cambria Math" panose="02040503050406030204" pitchFamily="18" charset="0"/>
                  <a:ea typeface="Cambria Math" panose="02040503050406030204" pitchFamily="18" charset="0"/>
                  <a:cs typeface="+mn-cs"/>
                </a:rPr>
                <a:t>∙𝑥_𝑖𝑗+</a:t>
              </a:r>
              <a:r>
                <a:rPr lang="en-US" sz="1100" b="0" i="0">
                  <a:solidFill>
                    <a:schemeClr val="tx1"/>
                  </a:solidFill>
                  <a:effectLst/>
                  <a:latin typeface="Cambria Math" panose="02040503050406030204" pitchFamily="18" charset="0"/>
                  <a:ea typeface="+mn-ea"/>
                  <a:cs typeface="+mn-cs"/>
                </a:rPr>
                <a:t>𝐶_𝑖𝑗^𝑆∙𝑠_𝑖𝑗)〗〗</a:t>
              </a:r>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Where </a:t>
              </a:r>
              <a:r>
                <a:rPr lang="en-US" sz="1100" b="0" i="0">
                  <a:solidFill>
                    <a:schemeClr val="tx1"/>
                  </a:solidFill>
                  <a:effectLst/>
                  <a:latin typeface="Cambria Math" panose="02040503050406030204" pitchFamily="18" charset="0"/>
                  <a:ea typeface="+mn-ea"/>
                  <a:cs typeface="+mn-cs"/>
                </a:rPr>
                <a:t>𝐶_𝑖𝑗^𝑃</a:t>
              </a:r>
              <a:r>
                <a:rPr lang="fi-FI" sz="1100" b="0" i="0">
                  <a:solidFill>
                    <a:schemeClr val="tx1"/>
                  </a:solidFill>
                  <a:effectLst/>
                  <a:latin typeface="+mn-lt"/>
                  <a:ea typeface="+mn-ea"/>
                  <a:cs typeface="+mn-cs"/>
                </a:rPr>
                <a:t>​ and </a:t>
              </a:r>
              <a:r>
                <a:rPr lang="en-US" sz="1100" b="0" i="0">
                  <a:solidFill>
                    <a:schemeClr val="tx1"/>
                  </a:solidFill>
                  <a:effectLst/>
                  <a:latin typeface="Cambria Math" panose="02040503050406030204" pitchFamily="18" charset="0"/>
                  <a:ea typeface="+mn-ea"/>
                  <a:cs typeface="+mn-cs"/>
                </a:rPr>
                <a:t>𝐶_𝑖𝑗^𝑆</a:t>
              </a:r>
              <a:r>
                <a:rPr lang="fi-FI" sz="1100" b="0" i="0">
                  <a:solidFill>
                    <a:schemeClr val="tx1"/>
                  </a:solidFill>
                  <a:effectLst/>
                  <a:latin typeface="+mn-lt"/>
                  <a:ea typeface="+mn-ea"/>
                  <a:cs typeface="+mn-cs"/>
                </a:rPr>
                <a:t> are the production and storage costs per car for model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in month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respectively.</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3. Constraints:</a:t>
              </a:r>
            </a:p>
            <a:p>
              <a:endParaRPr lang="fi-FI"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Demand for</a:t>
              </a:r>
              <a:r>
                <a:rPr lang="en-US" sz="1100" baseline="0">
                  <a:solidFill>
                    <a:schemeClr val="tx1"/>
                  </a:solidFill>
                  <a:effectLst/>
                  <a:latin typeface="+mn-lt"/>
                  <a:ea typeface="+mn-ea"/>
                  <a:cs typeface="+mn-cs"/>
                </a:rPr>
                <a:t> each</a:t>
              </a:r>
              <a:r>
                <a:rPr lang="en-US" sz="1100">
                  <a:solidFill>
                    <a:schemeClr val="tx1"/>
                  </a:solidFill>
                  <a:effectLst/>
                  <a:latin typeface="+mn-lt"/>
                  <a:ea typeface="+mn-ea"/>
                  <a:cs typeface="+mn-cs"/>
                </a:rPr>
                <a:t> model</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has to be met each month. Also, the management would like to have a specific inventory left</a:t>
              </a:r>
              <a:r>
                <a:rPr lang="en-US" sz="1100" baseline="0">
                  <a:solidFill>
                    <a:schemeClr val="tx1"/>
                  </a:solidFill>
                  <a:effectLst/>
                  <a:latin typeface="+mn-lt"/>
                  <a:ea typeface="+mn-ea"/>
                  <a:cs typeface="+mn-cs"/>
                </a:rPr>
                <a:t> at the end of March. </a:t>
              </a:r>
              <a:r>
                <a:rPr lang="fi-FI" sz="1100" b="0" i="0">
                  <a:solidFill>
                    <a:schemeClr val="tx1"/>
                  </a:solidFill>
                  <a:effectLst/>
                  <a:latin typeface="+mn-lt"/>
                  <a:ea typeface="+mn-ea"/>
                  <a:cs typeface="+mn-cs"/>
                </a:rPr>
                <a:t>For each car model and month, the inventory at the end of the last month plus the production this month minus the inventory at the end of this month should be greater than or equal to the demand this month. </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For January:</a:t>
              </a:r>
            </a:p>
            <a:p>
              <a:pPr/>
              <a:r>
                <a:rPr lang="en-US" sz="1100" b="0" i="0">
                  <a:solidFill>
                    <a:schemeClr val="tx1"/>
                  </a:solidFill>
                  <a:effectLst/>
                  <a:latin typeface="Cambria Math" panose="02040503050406030204" pitchFamily="18" charset="0"/>
                  <a:ea typeface="+mn-ea"/>
                  <a:cs typeface="+mn-cs"/>
                </a:rPr>
                <a:t>𝑥_𝑅1−𝑠_𝑅1</a:t>
              </a:r>
              <a:r>
                <a:rPr lang="en-US" sz="1100" b="0" i="0">
                  <a:solidFill>
                    <a:schemeClr val="tx1"/>
                  </a:solidFill>
                  <a:effectLst/>
                  <a:latin typeface="Cambria Math" panose="02040503050406030204" pitchFamily="18" charset="0"/>
                  <a:ea typeface="Cambria Math" panose="02040503050406030204" pitchFamily="18" charset="0"/>
                  <a:cs typeface="+mn-cs"/>
                </a:rPr>
                <a:t>≥900</a:t>
              </a:r>
              <a:endParaRPr lang="fi-FI"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𝑥_𝐻1−𝑠_𝐻1≥1100</a:t>
              </a:r>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𝑥_𝑆1−𝑠_𝑆1≥500</a:t>
              </a:r>
              <a:endParaRPr lang="en-FI">
                <a:effectLst/>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For February:</a:t>
              </a:r>
            </a:p>
            <a:p>
              <a:pPr/>
              <a:r>
                <a:rPr lang="en-US" sz="1100" b="0" i="0">
                  <a:solidFill>
                    <a:schemeClr val="tx1"/>
                  </a:solidFill>
                  <a:effectLst/>
                  <a:latin typeface="Cambria Math" panose="02040503050406030204" pitchFamily="18" charset="0"/>
                  <a:ea typeface="+mn-ea"/>
                  <a:cs typeface="+mn-cs"/>
                </a:rPr>
                <a:t>𝑠_𝑅1+𝑥_𝑅2−𝑠_𝑅2≥1000</a:t>
              </a:r>
              <a:endParaRPr lang="en-FI">
                <a:effectLst/>
              </a:endParaRPr>
            </a:p>
            <a:p>
              <a:pPr eaLnBrk="1" fontAlgn="auto" latinLnBrk="0" hangingPunct="1"/>
              <a:r>
                <a:rPr lang="en-US" sz="1100" b="0" i="0">
                  <a:solidFill>
                    <a:schemeClr val="tx1"/>
                  </a:solidFill>
                  <a:effectLst/>
                  <a:latin typeface="Cambria Math" panose="02040503050406030204" pitchFamily="18" charset="0"/>
                  <a:ea typeface="+mn-ea"/>
                  <a:cs typeface="+mn-cs"/>
                </a:rPr>
                <a:t>𝑠_𝐻1+𝑥_𝐻2−𝑠_𝐻2≥1100</a:t>
              </a:r>
              <a:endParaRPr lang="en-FI">
                <a:effectLst/>
              </a:endParaRPr>
            </a:p>
            <a:p>
              <a:pPr eaLnBrk="1" fontAlgn="auto" latinLnBrk="0" hangingPunct="1"/>
              <a:r>
                <a:rPr lang="en-US" sz="1100" b="0" i="0">
                  <a:solidFill>
                    <a:schemeClr val="tx1"/>
                  </a:solidFill>
                  <a:effectLst/>
                  <a:latin typeface="Cambria Math" panose="02040503050406030204" pitchFamily="18" charset="0"/>
                  <a:ea typeface="+mn-ea"/>
                  <a:cs typeface="+mn-cs"/>
                </a:rPr>
                <a:t>𝑠_𝑆1+𝑥_𝑆2−𝑠_𝑆2≥650</a:t>
              </a:r>
              <a:endParaRPr lang="en-FI">
                <a:effectLst/>
              </a:endParaRPr>
            </a:p>
            <a:p>
              <a:r>
                <a:rPr lang="fi-FI" sz="1100" b="0" i="0">
                  <a:solidFill>
                    <a:schemeClr val="tx1"/>
                  </a:solidFill>
                  <a:effectLst/>
                  <a:latin typeface="+mn-lt"/>
                  <a:ea typeface="+mn-ea"/>
                  <a:cs typeface="+mn-cs"/>
                </a:rPr>
                <a:t>For March:</a:t>
              </a:r>
              <a:endParaRPr lang="en-FI">
                <a:effectLst/>
              </a:endParaRPr>
            </a:p>
            <a:p>
              <a:pPr/>
              <a:r>
                <a:rPr lang="en-US" sz="1100" b="0" i="0">
                  <a:solidFill>
                    <a:schemeClr val="tx1"/>
                  </a:solidFill>
                  <a:effectLst/>
                  <a:latin typeface="Cambria Math" panose="02040503050406030204" pitchFamily="18" charset="0"/>
                  <a:ea typeface="+mn-ea"/>
                  <a:cs typeface="+mn-cs"/>
                </a:rPr>
                <a:t>𝑠_𝑅2+𝑥_𝑅3−𝑠_𝑅3≥1100</a:t>
              </a:r>
              <a:endParaRPr lang="en-FI">
                <a:effectLst/>
              </a:endParaRPr>
            </a:p>
            <a:p>
              <a:pPr eaLnBrk="1" fontAlgn="auto" latinLnBrk="0" hangingPunct="1"/>
              <a:r>
                <a:rPr lang="en-US" sz="1100" b="0" i="0">
                  <a:solidFill>
                    <a:schemeClr val="tx1"/>
                  </a:solidFill>
                  <a:effectLst/>
                  <a:latin typeface="Cambria Math" panose="02040503050406030204" pitchFamily="18" charset="0"/>
                  <a:ea typeface="+mn-ea"/>
                  <a:cs typeface="+mn-cs"/>
                </a:rPr>
                <a:t>𝑠_𝐻2+𝑥_𝐻3−𝑠_𝐻3≥1300</a:t>
              </a:r>
              <a:endParaRPr lang="en-FI">
                <a:effectLst/>
              </a:endParaRPr>
            </a:p>
            <a:p>
              <a:pPr eaLnBrk="1" fontAlgn="auto" latinLnBrk="0" hangingPunct="1"/>
              <a:r>
                <a:rPr lang="en-US" sz="1100" b="0" i="0">
                  <a:solidFill>
                    <a:schemeClr val="tx1"/>
                  </a:solidFill>
                  <a:effectLst/>
                  <a:latin typeface="Cambria Math" panose="02040503050406030204" pitchFamily="18" charset="0"/>
                  <a:ea typeface="+mn-ea"/>
                  <a:cs typeface="+mn-cs"/>
                </a:rPr>
                <a:t>𝑠_𝑆2+𝑥_𝑆3−𝑠_𝑆3≥700</a:t>
              </a:r>
              <a:endParaRPr lang="en-FI">
                <a:effectLst/>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End Inventory Requirements:</a:t>
              </a:r>
            </a:p>
            <a:p>
              <a:pPr/>
              <a:r>
                <a:rPr lang="en-US" sz="1100" b="0" i="0">
                  <a:solidFill>
                    <a:schemeClr val="tx1"/>
                  </a:solidFill>
                  <a:effectLst/>
                  <a:latin typeface="Cambria Math" panose="02040503050406030204" pitchFamily="18" charset="0"/>
                  <a:ea typeface="+mn-ea"/>
                  <a:cs typeface="+mn-cs"/>
                </a:rPr>
                <a:t>𝑠_𝑅3=300</a:t>
              </a:r>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𝑠_𝐻3=400</a:t>
              </a:r>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𝑠_𝑆3=300</a:t>
              </a:r>
              <a:endParaRPr lang="en-FI">
                <a:effectLst/>
              </a:endParaRPr>
            </a:p>
            <a:p>
              <a:endParaRPr lang="en-US"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a:r>
              <a:r>
                <a:rPr lang="fi-FI" sz="1100" b="0" i="0" baseline="0">
                  <a:solidFill>
                    <a:schemeClr val="tx1"/>
                  </a:solidFill>
                  <a:effectLst/>
                  <a:latin typeface="+mn-lt"/>
                  <a:ea typeface="+mn-ea"/>
                  <a:cs typeface="+mn-cs"/>
                </a:rPr>
                <a:t> </a:t>
              </a:r>
              <a:r>
                <a:rPr lang="fi-FI" sz="1100" b="0" i="0">
                  <a:solidFill>
                    <a:schemeClr val="tx1"/>
                  </a:solidFill>
                  <a:effectLst/>
                  <a:latin typeface="+mn-lt"/>
                  <a:ea typeface="+mn-ea"/>
                  <a:cs typeface="+mn-cs"/>
                </a:rPr>
                <a:t>Warehouse Capacity Constraint:</a:t>
              </a:r>
              <a:r>
                <a:rPr lang="fi-FI" sz="1100" b="0" i="0" baseline="0">
                  <a:solidFill>
                    <a:schemeClr val="tx1"/>
                  </a:solidFill>
                  <a:effectLst/>
                  <a:latin typeface="+mn-lt"/>
                  <a:ea typeface="+mn-ea"/>
                  <a:cs typeface="+mn-cs"/>
                </a:rPr>
                <a:t> </a:t>
              </a:r>
              <a:r>
                <a:rPr lang="en-US" sz="1100">
                  <a:solidFill>
                    <a:schemeClr val="tx1"/>
                  </a:solidFill>
                  <a:effectLst/>
                  <a:latin typeface="+mn-lt"/>
                  <a:ea typeface="+mn-ea"/>
                  <a:cs typeface="+mn-cs"/>
                </a:rPr>
                <a:t>The company's warehouse can fit at most 1100</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cars</a:t>
              </a:r>
              <a:r>
                <a:rPr lang="en-US" sz="1100" baseline="0">
                  <a:solidFill>
                    <a:schemeClr val="tx1"/>
                  </a:solidFill>
                  <a:effectLst/>
                  <a:latin typeface="+mn-lt"/>
                  <a:ea typeface="+mn-ea"/>
                  <a:cs typeface="+mn-cs"/>
                </a:rPr>
                <a:t> per month.</a:t>
              </a:r>
            </a:p>
            <a:p>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𝑠_𝑅1+𝑠_𝐻1+𝑠_𝑆1</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1100</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𝑠_𝑅2+𝑠_𝐻2+𝑠_𝑆2</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1100</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𝑠_𝑅3+𝑠_𝐻3+𝑠_𝑆3</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1100</a:t>
              </a:r>
              <a:endParaRPr lang="en-FI">
                <a:effectLst/>
              </a:endParaRPr>
            </a:p>
            <a:p>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 Labor Days Constraint:</a:t>
              </a:r>
              <a:r>
                <a:rPr lang="fi-FI" sz="1100" b="0" i="0" baseline="0">
                  <a:solidFill>
                    <a:schemeClr val="tx1"/>
                  </a:solidFill>
                  <a:effectLst/>
                  <a:latin typeface="+mn-lt"/>
                  <a:ea typeface="+mn-ea"/>
                  <a:cs typeface="+mn-cs"/>
                </a:rPr>
                <a:t> </a:t>
              </a:r>
              <a:r>
                <a:rPr lang="fi-FI" sz="1100" b="0" i="0">
                  <a:solidFill>
                    <a:schemeClr val="tx1"/>
                  </a:solidFill>
                  <a:effectLst/>
                  <a:latin typeface="+mn-lt"/>
                  <a:ea typeface="+mn-ea"/>
                  <a:cs typeface="+mn-cs"/>
                </a:rPr>
                <a:t>Ensure that total labor days are between 15000 and 21000 days per month.</a:t>
              </a:r>
            </a:p>
            <a:p>
              <a:endParaRPr lang="fi-FI" sz="1100" b="0" i="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4</a:t>
              </a:r>
              <a:r>
                <a:rPr lang="en-US" sz="1100" b="0" i="0">
                  <a:solidFill>
                    <a:schemeClr val="tx1"/>
                  </a:solidFill>
                  <a:effectLst/>
                  <a:latin typeface="Cambria Math" panose="02040503050406030204" pitchFamily="18" charset="0"/>
                  <a:ea typeface="+mn-ea"/>
                  <a:cs typeface="+mn-cs"/>
                </a:rPr>
                <a:t>𝑥_𝑅1+〖5𝑥〗_𝐻1+〖7𝑥〗_𝑆1≥15000</a:t>
              </a:r>
              <a:endParaRPr lang="en-US">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4</a:t>
              </a:r>
              <a:r>
                <a:rPr lang="en-US" sz="1100" b="0" i="0">
                  <a:solidFill>
                    <a:schemeClr val="tx1"/>
                  </a:solidFill>
                  <a:effectLst/>
                  <a:latin typeface="Cambria Math" panose="02040503050406030204" pitchFamily="18" charset="0"/>
                  <a:ea typeface="+mn-ea"/>
                  <a:cs typeface="+mn-cs"/>
                </a:rPr>
                <a:t>𝑥_𝑅2+〖5𝑥〗_𝐻2+〖7𝑥〗_𝑆2≥15000</a:t>
              </a:r>
              <a:endParaRPr lang="en-US">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4</a:t>
              </a:r>
              <a:r>
                <a:rPr lang="en-US" sz="1100" b="0" i="0">
                  <a:solidFill>
                    <a:schemeClr val="tx1"/>
                  </a:solidFill>
                  <a:effectLst/>
                  <a:latin typeface="Cambria Math" panose="02040503050406030204" pitchFamily="18" charset="0"/>
                  <a:ea typeface="+mn-ea"/>
                  <a:cs typeface="+mn-cs"/>
                </a:rPr>
                <a:t>𝑥_𝑅3+〖5𝑥〗_𝐻3+〖7𝑥〗_𝑆3≥15000</a:t>
              </a:r>
              <a:endParaRPr lang="en-FI">
                <a:effectLst/>
              </a:endParaRPr>
            </a:p>
            <a:p>
              <a:pPr algn="ctr"/>
              <a:r>
                <a:rPr lang="en-US" sz="1100" b="0">
                  <a:solidFill>
                    <a:schemeClr val="tx1"/>
                  </a:solidFill>
                  <a:effectLst/>
                  <a:ea typeface="+mn-ea"/>
                  <a:cs typeface="+mn-cs"/>
                </a:rPr>
                <a:t>4</a:t>
              </a:r>
              <a:r>
                <a:rPr lang="en-US" sz="1100" b="0" i="0">
                  <a:solidFill>
                    <a:schemeClr val="tx1"/>
                  </a:solidFill>
                  <a:effectLst/>
                  <a:latin typeface="Cambria Math" panose="02040503050406030204" pitchFamily="18" charset="0"/>
                  <a:ea typeface="+mn-ea"/>
                  <a:cs typeface="+mn-cs"/>
                </a:rPr>
                <a:t>𝑥_𝑅1+〖5𝑥〗_𝐻1+〖7𝑥〗_𝑆1</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21000</a:t>
              </a:r>
              <a:endParaRPr lang="fi-FI" sz="1100" b="0" i="0">
                <a:solidFill>
                  <a:schemeClr val="tx1"/>
                </a:solidFill>
                <a:effectLst/>
                <a:latin typeface="+mn-lt"/>
                <a:ea typeface="+mn-ea"/>
                <a:cs typeface="+mn-cs"/>
              </a:endParaRPr>
            </a:p>
            <a:p>
              <a:pPr algn="ctr"/>
              <a:r>
                <a:rPr lang="en-US" sz="1100" b="0">
                  <a:solidFill>
                    <a:schemeClr val="tx1"/>
                  </a:solidFill>
                  <a:effectLst/>
                  <a:latin typeface="+mn-lt"/>
                  <a:ea typeface="+mn-ea"/>
                  <a:cs typeface="+mn-cs"/>
                </a:rPr>
                <a:t>4</a:t>
              </a:r>
              <a:r>
                <a:rPr lang="en-US" sz="1100" b="0" i="0">
                  <a:solidFill>
                    <a:schemeClr val="tx1"/>
                  </a:solidFill>
                  <a:effectLst/>
                  <a:latin typeface="Cambria Math" panose="02040503050406030204" pitchFamily="18" charset="0"/>
                  <a:ea typeface="+mn-ea"/>
                  <a:cs typeface="+mn-cs"/>
                </a:rPr>
                <a:t>𝑥_𝑅2+〖5𝑥〗_𝐻2+〖7𝑥〗_𝑆2</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21000</a:t>
              </a:r>
              <a:endParaRPr lang="en-FI">
                <a:effectLst/>
              </a:endParaRPr>
            </a:p>
            <a:p>
              <a:pPr algn="ctr"/>
              <a:r>
                <a:rPr lang="en-US" sz="1100" b="0">
                  <a:solidFill>
                    <a:schemeClr val="tx1"/>
                  </a:solidFill>
                  <a:effectLst/>
                  <a:latin typeface="+mn-lt"/>
                  <a:ea typeface="+mn-ea"/>
                  <a:cs typeface="+mn-cs"/>
                </a:rPr>
                <a:t>4</a:t>
              </a:r>
              <a:r>
                <a:rPr lang="en-US" sz="1100" b="0" i="0">
                  <a:solidFill>
                    <a:schemeClr val="tx1"/>
                  </a:solidFill>
                  <a:effectLst/>
                  <a:latin typeface="Cambria Math" panose="02040503050406030204" pitchFamily="18" charset="0"/>
                  <a:ea typeface="+mn-ea"/>
                  <a:cs typeface="+mn-cs"/>
                </a:rPr>
                <a:t>𝑥_𝑅3+〖5𝑥〗_𝐻3+〖7𝑥〗_𝑆3</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21000</a:t>
              </a:r>
              <a:endParaRPr lang="en-FI">
                <a:effectLst/>
              </a:endParaRP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4. Non-Negativity Constraints:</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All decision variables must be non-negative.</a:t>
              </a:r>
            </a:p>
            <a:p>
              <a:pPr/>
              <a:r>
                <a:rPr lang="en-US" sz="1100" b="0" i="0">
                  <a:solidFill>
                    <a:schemeClr val="tx1"/>
                  </a:solidFill>
                  <a:effectLst/>
                  <a:latin typeface="Cambria Math" panose="02040503050406030204" pitchFamily="18" charset="0"/>
                  <a:ea typeface="+mn-ea"/>
                  <a:cs typeface="+mn-cs"/>
                </a:rPr>
                <a:t>𝑥_𝑖𝑗≥0</a:t>
              </a:r>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𝑠_𝑖𝑗≥0</a:t>
              </a:r>
              <a:endParaRPr lang="en-FI">
                <a:effectLst/>
              </a:endParaRPr>
            </a:p>
            <a:p>
              <a:endParaRPr lang="en-US"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With these formulations, we have a complete linear programming model to determine the production schedule that satisfies the given requirements with minimal total cost. </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ANSWER: the optimal value for the total cost is 139249</a:t>
              </a:r>
              <a:r>
                <a:rPr lang="en-FI" sz="1100" b="0" i="0">
                  <a:solidFill>
                    <a:schemeClr val="tx1"/>
                  </a:solidFill>
                  <a:effectLst/>
                  <a:latin typeface="+mn-lt"/>
                  <a:ea typeface="+mn-ea"/>
                  <a:cs typeface="+mn-cs"/>
                </a:rPr>
                <a:t>€</a:t>
              </a:r>
              <a:endParaRPr lang="en-US" sz="1100" b="0" i="0" u="none" strike="noStrike">
                <a:solidFill>
                  <a:schemeClr val="tx1"/>
                </a:solidFill>
                <a:effectLst/>
                <a:latin typeface="+mn-lt"/>
                <a:ea typeface="+mn-ea"/>
                <a:cs typeface="+mn-cs"/>
              </a:endParaRPr>
            </a:p>
          </xdr:txBody>
        </xdr:sp>
      </mc:Fallback>
    </mc:AlternateContent>
    <xdr:clientData/>
  </xdr:oneCellAnchor>
  <xdr:oneCellAnchor>
    <xdr:from>
      <xdr:col>20</xdr:col>
      <xdr:colOff>9526</xdr:colOff>
      <xdr:row>1</xdr:row>
      <xdr:rowOff>85725</xdr:rowOff>
    </xdr:from>
    <xdr:ext cx="5038724" cy="3489673"/>
    <xdr:sp macro="" textlink="">
      <xdr:nvSpPr>
        <xdr:cNvPr id="3" name="TextBox 2">
          <a:extLst>
            <a:ext uri="{FF2B5EF4-FFF2-40B4-BE49-F238E27FC236}">
              <a16:creationId xmlns:a16="http://schemas.microsoft.com/office/drawing/2014/main" id="{75FE89E0-E1CF-45C2-B945-AC750B802FF2}"/>
            </a:ext>
          </a:extLst>
        </xdr:cNvPr>
        <xdr:cNvSpPr txBox="1"/>
      </xdr:nvSpPr>
      <xdr:spPr>
        <a:xfrm>
          <a:off x="12201526" y="268605"/>
          <a:ext cx="5038724" cy="348967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Is the implementation correct? (0-6pts)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 Are the decision variables reasonable?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(ii) Are the constraints linking inventory, production and demand correct? (Minor mistakes allowed.)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(iii) Are the warehouse capacity and labor constraints correct? (Minor mistakes allowed.)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(iv) Are the variables and constraints well named and is the LP model in general well presented?  (i.e., all objective function and constraints coefficients are in their own cells and the model is easy to read and understand) (+2pts)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(v) Does the model give the correct optimal objective funtion value? (+1pst)</a:t>
          </a:r>
          <a:r>
            <a:rPr lang="en-US" sz="1100" b="0" i="0" u="none" strike="noStrike">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A non-linear model will result in zero points.</a:t>
          </a:r>
          <a:endParaRPr lang="en-US" sz="14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0"/>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 </a:t>
          </a:r>
          <a:endParaRPr lang="en-US">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454BF-08C6-42E6-9F30-E12BD0E6CC60}">
  <dimension ref="A1:BK64"/>
  <sheetViews>
    <sheetView topLeftCell="A74" zoomScaleNormal="100" workbookViewId="0">
      <selection activeCell="AU44" sqref="AU44"/>
    </sheetView>
  </sheetViews>
  <sheetFormatPr defaultColWidth="8.88671875" defaultRowHeight="14.4" x14ac:dyDescent="0.3"/>
  <cols>
    <col min="1" max="1" width="2.109375" customWidth="1"/>
    <col min="2" max="19" width="5.6640625" customWidth="1"/>
    <col min="21" max="21" width="38.5546875" customWidth="1"/>
    <col min="22" max="22" width="17.44140625" customWidth="1"/>
    <col min="23" max="23" width="11" customWidth="1"/>
    <col min="24" max="24" width="10.5546875" customWidth="1"/>
    <col min="25" max="25" width="11.44140625" customWidth="1"/>
    <col min="26" max="26" width="10.21875" customWidth="1"/>
    <col min="27" max="27" width="12.21875" customWidth="1"/>
    <col min="28" max="28" width="9.44140625" customWidth="1"/>
    <col min="29" max="29" width="12" customWidth="1"/>
    <col min="32" max="32" width="9.109375" customWidth="1"/>
    <col min="33" max="33" width="5.88671875" customWidth="1"/>
    <col min="34" max="34" width="5.6640625" customWidth="1"/>
    <col min="35" max="35" width="6.77734375" customWidth="1"/>
    <col min="36" max="39" width="5.6640625" customWidth="1"/>
    <col min="40" max="40" width="13.21875" customWidth="1"/>
    <col min="41" max="41" width="7.88671875" customWidth="1"/>
    <col min="42" max="42" width="8.21875" customWidth="1"/>
    <col min="43" max="53" width="5.6640625" customWidth="1"/>
    <col min="54" max="54" width="2.44140625" customWidth="1"/>
    <col min="55" max="55" width="13.44140625" style="6" customWidth="1"/>
    <col min="56" max="56" width="3.44140625" customWidth="1"/>
    <col min="58" max="58" width="13.44140625" customWidth="1"/>
    <col min="59" max="59" width="12" customWidth="1"/>
  </cols>
  <sheetData>
    <row r="1" spans="1:63" s="1" customFormat="1" ht="25.8" x14ac:dyDescent="0.5">
      <c r="A1" s="3" t="e">
        <f>#REF!</f>
        <v>#REF!</v>
      </c>
      <c r="AH1" s="36"/>
      <c r="AI1" s="36"/>
      <c r="AJ1" s="36"/>
      <c r="AK1" s="36"/>
      <c r="AL1" s="36"/>
      <c r="AM1" s="36"/>
      <c r="AN1" s="36"/>
      <c r="AO1" s="36"/>
      <c r="AP1" s="36"/>
      <c r="AQ1" s="36"/>
      <c r="AR1" s="36"/>
      <c r="AS1" s="36"/>
      <c r="AT1" s="36"/>
      <c r="AU1" s="36"/>
      <c r="AV1" s="36"/>
      <c r="AW1" s="36"/>
      <c r="AX1" s="36"/>
      <c r="AY1" s="36"/>
      <c r="AZ1" s="36"/>
      <c r="BA1" s="36"/>
      <c r="BB1" s="36"/>
      <c r="BC1" s="43"/>
      <c r="BD1" s="36"/>
      <c r="BE1" s="36"/>
      <c r="BF1" s="36"/>
      <c r="BG1" s="36"/>
      <c r="BH1" s="36"/>
      <c r="BI1" s="36"/>
      <c r="BJ1" s="36"/>
      <c r="BK1" s="36"/>
    </row>
    <row r="3" spans="1:63" ht="18" x14ac:dyDescent="0.35">
      <c r="AI3" s="37"/>
      <c r="AJ3" s="37"/>
    </row>
    <row r="4" spans="1:63" x14ac:dyDescent="0.3">
      <c r="AI4" s="34"/>
      <c r="AJ4" s="63"/>
      <c r="AK4" s="63"/>
      <c r="AL4" s="63"/>
      <c r="AM4" s="63"/>
      <c r="AN4" s="63"/>
      <c r="AO4" s="63"/>
      <c r="AP4" s="63"/>
      <c r="AQ4" s="63"/>
      <c r="AR4" s="63"/>
      <c r="AS4" s="63"/>
      <c r="AT4" s="63"/>
      <c r="AU4" s="63"/>
      <c r="AV4" s="63"/>
      <c r="AW4" s="63"/>
      <c r="AX4" s="63"/>
      <c r="AY4" s="63"/>
      <c r="AZ4" s="63"/>
      <c r="BA4" s="63"/>
      <c r="BB4" s="34"/>
      <c r="BC4" s="33"/>
      <c r="BD4" s="34"/>
      <c r="BE4" s="34"/>
      <c r="BF4" s="34"/>
      <c r="BG4" s="34"/>
      <c r="BH4" s="34"/>
      <c r="BI4" s="34"/>
      <c r="BJ4" s="34"/>
      <c r="BK4" s="34"/>
    </row>
    <row r="5" spans="1:63" x14ac:dyDescent="0.3">
      <c r="AI5" s="34"/>
      <c r="AJ5" s="38"/>
      <c r="AK5" s="38"/>
      <c r="AL5" s="38"/>
      <c r="AM5" s="38"/>
      <c r="AN5" s="38"/>
      <c r="AO5" s="39"/>
      <c r="AP5" s="34"/>
      <c r="AQ5" s="34"/>
      <c r="AR5" s="34"/>
      <c r="AS5" s="34"/>
      <c r="AT5" s="34"/>
      <c r="AU5" s="34"/>
      <c r="AV5" s="34"/>
      <c r="AW5" s="34"/>
      <c r="AX5" s="34"/>
      <c r="AY5" s="34"/>
      <c r="AZ5" s="34"/>
      <c r="BA5" s="34"/>
      <c r="BB5" s="34"/>
      <c r="BC5" s="33"/>
      <c r="BD5" s="34"/>
      <c r="BE5" s="34"/>
      <c r="BF5" s="34"/>
      <c r="BG5" s="34"/>
      <c r="BH5" s="34"/>
      <c r="BI5" s="34"/>
      <c r="BJ5" s="34"/>
      <c r="BK5" s="34"/>
    </row>
    <row r="6" spans="1:63" x14ac:dyDescent="0.3">
      <c r="AI6" s="34"/>
      <c r="AJ6" s="33"/>
      <c r="AK6" s="33"/>
      <c r="AL6" s="33"/>
      <c r="AM6" s="33"/>
      <c r="AN6" s="33"/>
      <c r="AO6" s="34"/>
      <c r="AP6" s="34"/>
      <c r="AQ6" s="34"/>
      <c r="AR6" s="34"/>
      <c r="AS6" s="34"/>
      <c r="AT6" s="34"/>
      <c r="AU6" s="34"/>
      <c r="AV6" s="34"/>
      <c r="AW6" s="34"/>
      <c r="AX6" s="34"/>
      <c r="AY6" s="34"/>
      <c r="AZ6" s="34"/>
      <c r="BA6" s="34"/>
      <c r="BB6" s="34"/>
      <c r="BC6" s="33"/>
      <c r="BD6" s="34"/>
      <c r="BE6" s="34"/>
      <c r="BF6" s="34"/>
      <c r="BG6" s="34"/>
      <c r="BH6" s="34"/>
      <c r="BI6" s="34"/>
      <c r="BJ6" s="34"/>
      <c r="BK6" s="34"/>
    </row>
    <row r="7" spans="1:63" x14ac:dyDescent="0.3">
      <c r="AI7" s="8"/>
      <c r="AJ7" s="64"/>
      <c r="AK7" s="64"/>
      <c r="AL7" s="64"/>
      <c r="AM7" s="64"/>
      <c r="AN7" s="64"/>
      <c r="AO7" s="64"/>
      <c r="AP7" s="64"/>
      <c r="AQ7" s="64"/>
      <c r="AR7" s="64"/>
      <c r="AS7" s="64"/>
      <c r="AT7" s="64"/>
      <c r="AU7" s="64"/>
      <c r="AV7" s="64"/>
      <c r="AW7" s="64"/>
      <c r="AX7" s="64"/>
      <c r="AY7" s="64"/>
      <c r="AZ7" s="64"/>
      <c r="BA7" s="64"/>
      <c r="BB7" s="6"/>
    </row>
    <row r="8" spans="1:63" x14ac:dyDescent="0.3">
      <c r="AI8" s="8"/>
      <c r="AJ8" s="64"/>
      <c r="AK8" s="64"/>
      <c r="AL8" s="64"/>
      <c r="AM8" s="64"/>
      <c r="AN8" s="64"/>
      <c r="AO8" s="64"/>
      <c r="AP8" s="64"/>
      <c r="AQ8" s="64"/>
      <c r="AR8" s="64"/>
      <c r="AS8" s="64"/>
      <c r="AT8" s="64"/>
      <c r="AU8" s="64"/>
      <c r="AV8" s="64"/>
      <c r="AW8" s="64"/>
      <c r="AX8" s="64"/>
      <c r="AY8" s="64"/>
      <c r="AZ8" s="64"/>
      <c r="BA8" s="64"/>
      <c r="BB8" s="6"/>
    </row>
    <row r="9" spans="1:63" x14ac:dyDescent="0.3">
      <c r="AI9" s="8"/>
      <c r="AJ9" s="40"/>
      <c r="AK9" s="6"/>
      <c r="AL9" s="40"/>
      <c r="AM9" s="6"/>
      <c r="AN9" s="40"/>
      <c r="AO9" s="6"/>
      <c r="AP9" s="40"/>
      <c r="AQ9" s="6"/>
      <c r="AR9" s="40"/>
      <c r="AS9" s="6"/>
      <c r="AT9" s="40"/>
      <c r="AU9" s="6"/>
      <c r="AV9" s="40"/>
      <c r="AW9" s="6"/>
      <c r="AX9" s="40"/>
      <c r="AY9" s="6"/>
      <c r="AZ9" s="40"/>
      <c r="BA9" s="6"/>
      <c r="BB9" s="6"/>
    </row>
    <row r="10" spans="1:63" x14ac:dyDescent="0.3">
      <c r="AI10" s="8"/>
      <c r="AJ10" s="6"/>
      <c r="AK10" s="6"/>
      <c r="AL10" s="30"/>
      <c r="AM10" s="30"/>
      <c r="AN10" s="30"/>
      <c r="AO10" s="30"/>
      <c r="AP10" s="30"/>
      <c r="AQ10" s="30"/>
      <c r="AR10" s="4"/>
      <c r="AS10" s="6"/>
      <c r="AT10" s="6"/>
      <c r="AU10" s="6"/>
      <c r="AV10" s="6"/>
      <c r="AW10" s="6"/>
      <c r="AX10" s="6"/>
      <c r="AY10" s="6"/>
      <c r="AZ10" s="6"/>
      <c r="BA10" s="6"/>
      <c r="BB10" s="6"/>
      <c r="BC10" s="41"/>
    </row>
    <row r="11" spans="1:63" x14ac:dyDescent="0.3">
      <c r="AI11" s="8"/>
      <c r="AJ11" s="6"/>
      <c r="AK11" s="6"/>
      <c r="AL11" s="6"/>
      <c r="AM11" s="6"/>
      <c r="AN11" s="6"/>
      <c r="AO11" s="6"/>
      <c r="AP11" s="6"/>
      <c r="AQ11" s="6"/>
      <c r="AR11" s="4"/>
      <c r="AS11" s="6"/>
      <c r="AT11" s="6"/>
      <c r="AU11" s="6"/>
      <c r="AV11" s="6"/>
      <c r="AW11" s="6"/>
      <c r="AX11" s="6"/>
      <c r="AY11" s="6"/>
      <c r="AZ11" s="6"/>
      <c r="BA11" s="6"/>
      <c r="BB11" s="6"/>
    </row>
    <row r="12" spans="1:63" x14ac:dyDescent="0.3">
      <c r="AI12" s="8"/>
      <c r="AJ12" s="6"/>
      <c r="AK12" s="6"/>
      <c r="AL12" s="6"/>
      <c r="AM12" s="6"/>
      <c r="AN12" s="6"/>
      <c r="AO12" s="6"/>
      <c r="AP12" s="6"/>
      <c r="AQ12" s="6"/>
      <c r="AR12" s="4"/>
      <c r="AS12" s="6"/>
      <c r="AT12" s="6"/>
      <c r="AU12" s="6"/>
      <c r="AV12" s="6"/>
      <c r="AW12" s="6"/>
      <c r="AX12" s="6"/>
      <c r="AY12" s="6"/>
      <c r="AZ12" s="6"/>
      <c r="BA12" s="6"/>
      <c r="BB12" s="6"/>
    </row>
    <row r="13" spans="1:63" x14ac:dyDescent="0.3">
      <c r="AI13" s="8"/>
      <c r="AJ13" s="6"/>
      <c r="AK13" s="6"/>
      <c r="AL13" s="6"/>
      <c r="AM13" s="6"/>
      <c r="AN13" s="6"/>
      <c r="AO13" s="6"/>
      <c r="AP13" s="6"/>
      <c r="AQ13" s="6"/>
      <c r="AR13" s="4"/>
      <c r="AS13" s="6"/>
      <c r="AT13" s="6"/>
      <c r="AU13" s="6"/>
      <c r="AV13" s="6"/>
      <c r="AW13" s="6"/>
      <c r="AX13" s="6"/>
      <c r="AY13" s="6"/>
      <c r="AZ13" s="6"/>
      <c r="BA13" s="6"/>
      <c r="BB13" s="6"/>
      <c r="BD13" s="62"/>
      <c r="BE13" s="6"/>
      <c r="BI13" s="62"/>
      <c r="BJ13" s="62"/>
    </row>
    <row r="14" spans="1:63" x14ac:dyDescent="0.3">
      <c r="AI14" s="8"/>
      <c r="AJ14" s="6"/>
      <c r="AK14" s="6"/>
      <c r="AL14" s="6"/>
      <c r="AM14" s="6"/>
      <c r="AN14" s="6"/>
      <c r="AO14" s="6"/>
      <c r="AP14" s="6"/>
      <c r="AQ14" s="6"/>
      <c r="AR14" s="4"/>
      <c r="AS14" s="6"/>
      <c r="AT14" s="6"/>
      <c r="AU14" s="6"/>
      <c r="AV14" s="6"/>
      <c r="AW14" s="6"/>
      <c r="AX14" s="6"/>
      <c r="AY14" s="6"/>
      <c r="AZ14" s="6"/>
      <c r="BA14" s="6"/>
      <c r="BB14" s="6"/>
      <c r="BD14" s="62"/>
      <c r="BE14" s="6"/>
      <c r="BI14" s="62"/>
      <c r="BJ14" s="62"/>
    </row>
    <row r="15" spans="1:63" x14ac:dyDescent="0.3">
      <c r="AI15" s="8"/>
      <c r="AJ15" s="6"/>
      <c r="AK15" s="6"/>
      <c r="AL15" s="6"/>
      <c r="AM15" s="6"/>
      <c r="AN15" s="6"/>
      <c r="AO15" s="6"/>
      <c r="AP15" s="6"/>
      <c r="AQ15" s="6"/>
      <c r="AR15" s="4"/>
      <c r="AS15" s="6"/>
      <c r="AT15" s="6"/>
      <c r="AU15" s="6"/>
      <c r="AV15" s="6"/>
      <c r="AW15" s="6"/>
      <c r="AX15" s="6"/>
      <c r="AY15" s="6"/>
      <c r="AZ15" s="6"/>
      <c r="BA15" s="6"/>
      <c r="BB15" s="6"/>
      <c r="BD15" s="62"/>
      <c r="BE15" s="6"/>
      <c r="BI15" s="62"/>
      <c r="BJ15" s="62"/>
    </row>
    <row r="16" spans="1:63" x14ac:dyDescent="0.3">
      <c r="AI16" s="8"/>
      <c r="AJ16" s="6"/>
      <c r="AK16" s="6"/>
      <c r="AL16" s="6"/>
      <c r="AM16" s="6"/>
      <c r="AN16" s="6"/>
      <c r="AO16" s="6"/>
      <c r="AP16" s="6"/>
      <c r="AQ16" s="6"/>
      <c r="AR16" s="4"/>
      <c r="AS16" s="6"/>
      <c r="AT16" s="6"/>
      <c r="AU16" s="6"/>
      <c r="AV16" s="6"/>
      <c r="AW16" s="6"/>
      <c r="AX16" s="6"/>
      <c r="AY16" s="6"/>
      <c r="AZ16" s="6"/>
      <c r="BA16" s="6"/>
      <c r="BB16" s="6"/>
      <c r="BD16" s="62"/>
      <c r="BE16" s="6"/>
      <c r="BI16" s="62"/>
      <c r="BJ16" s="62"/>
    </row>
    <row r="17" spans="3:62" x14ac:dyDescent="0.3">
      <c r="AI17" s="8"/>
      <c r="AJ17" s="6"/>
      <c r="AK17" s="6"/>
      <c r="AL17" s="6"/>
      <c r="AM17" s="6"/>
      <c r="AN17" s="6"/>
      <c r="AO17" s="6"/>
      <c r="AP17" s="6"/>
      <c r="AQ17" s="6"/>
      <c r="AR17" s="4"/>
      <c r="AS17" s="6"/>
      <c r="AT17" s="6"/>
      <c r="AU17" s="6"/>
      <c r="AV17" s="6"/>
      <c r="AW17" s="6"/>
      <c r="AX17" s="6"/>
      <c r="AY17" s="6"/>
      <c r="AZ17" s="6"/>
      <c r="BA17" s="6"/>
      <c r="BB17" s="6"/>
    </row>
    <row r="18" spans="3:62" x14ac:dyDescent="0.3">
      <c r="AI18" s="8"/>
      <c r="AL18" s="6"/>
      <c r="AM18" s="6"/>
      <c r="AN18" s="6"/>
      <c r="AO18" s="6"/>
      <c r="AP18" s="6"/>
      <c r="AQ18" s="6"/>
      <c r="AR18" s="6"/>
      <c r="AS18" s="6"/>
      <c r="AT18" s="4"/>
      <c r="AU18" s="6"/>
      <c r="AV18" s="6"/>
      <c r="AW18" s="6"/>
      <c r="AX18" s="6"/>
      <c r="AY18" s="6"/>
      <c r="AZ18" s="6"/>
      <c r="BA18" s="6"/>
      <c r="BB18" s="6"/>
      <c r="BD18" s="62"/>
      <c r="BE18" s="6"/>
      <c r="BI18" s="62"/>
      <c r="BJ18" s="62"/>
    </row>
    <row r="19" spans="3:62" x14ac:dyDescent="0.3">
      <c r="AI19" s="8"/>
      <c r="AL19" s="6"/>
      <c r="AM19" s="6"/>
      <c r="AN19" s="6"/>
      <c r="AO19" s="6"/>
      <c r="AP19" s="6"/>
      <c r="AQ19" s="6"/>
      <c r="AR19" s="6"/>
      <c r="AS19" s="6"/>
      <c r="AT19" s="4"/>
      <c r="AU19" s="6"/>
      <c r="AV19" s="6"/>
      <c r="AW19" s="6"/>
      <c r="AX19" s="6"/>
      <c r="AY19" s="6"/>
      <c r="AZ19" s="6"/>
      <c r="BA19" s="6"/>
      <c r="BB19" s="6"/>
      <c r="BD19" s="62"/>
      <c r="BE19" s="6"/>
      <c r="BI19" s="62"/>
      <c r="BJ19" s="62"/>
    </row>
    <row r="20" spans="3:62" x14ac:dyDescent="0.3">
      <c r="AL20" s="6"/>
      <c r="AM20" s="6"/>
      <c r="AN20" s="6"/>
      <c r="AO20" s="6"/>
      <c r="AP20" s="6"/>
      <c r="AQ20" s="6"/>
      <c r="AR20" s="6"/>
      <c r="AS20" s="6"/>
      <c r="AT20" s="4"/>
      <c r="AU20" s="6"/>
      <c r="AV20" s="6"/>
      <c r="AW20" s="6"/>
      <c r="AX20" s="6"/>
      <c r="AY20" s="6"/>
      <c r="AZ20" s="6"/>
      <c r="BA20" s="6"/>
      <c r="BB20" s="6"/>
      <c r="BD20" s="62"/>
      <c r="BE20" s="6"/>
      <c r="BI20" s="62"/>
      <c r="BJ20" s="62"/>
    </row>
    <row r="21" spans="3:62" x14ac:dyDescent="0.3">
      <c r="AL21" s="6"/>
      <c r="AM21" s="6"/>
      <c r="AN21" s="6"/>
      <c r="AO21" s="6"/>
      <c r="AP21" s="6"/>
      <c r="AQ21" s="6"/>
      <c r="AR21" s="6"/>
      <c r="AS21" s="6"/>
      <c r="AT21" s="4"/>
      <c r="AU21" s="6"/>
      <c r="AV21" s="6"/>
      <c r="AW21" s="6"/>
      <c r="AX21" s="6"/>
      <c r="AY21" s="6"/>
      <c r="AZ21" s="6"/>
      <c r="BA21" s="6"/>
      <c r="BB21" s="6"/>
      <c r="BD21" s="62"/>
      <c r="BE21" s="6"/>
      <c r="BI21" s="62"/>
      <c r="BJ21" s="62"/>
    </row>
    <row r="22" spans="3:62" x14ac:dyDescent="0.3">
      <c r="AJ22" s="6"/>
      <c r="AK22" s="6"/>
      <c r="AL22" s="30"/>
      <c r="AM22" s="30"/>
      <c r="AN22" s="30"/>
      <c r="AO22" s="30"/>
      <c r="AP22" s="30"/>
      <c r="AQ22" s="42"/>
      <c r="AR22" s="6"/>
      <c r="AS22" s="6"/>
      <c r="AT22" s="6"/>
      <c r="AU22" s="6"/>
      <c r="AV22" s="6"/>
      <c r="AW22" s="6"/>
      <c r="AX22" s="6"/>
      <c r="AY22" s="6"/>
      <c r="AZ22" s="6"/>
      <c r="BA22" s="6"/>
      <c r="BB22" s="6"/>
    </row>
    <row r="23" spans="3:62" x14ac:dyDescent="0.3">
      <c r="U23" s="2" t="s">
        <v>8</v>
      </c>
      <c r="AM23" s="6"/>
      <c r="AN23" s="6"/>
      <c r="AO23" s="6"/>
      <c r="AP23" s="6"/>
      <c r="AQ23" s="6"/>
      <c r="AR23" s="6"/>
      <c r="AS23" s="6"/>
      <c r="AT23" s="6"/>
      <c r="AU23" s="6"/>
      <c r="AV23" s="4"/>
      <c r="AW23" s="6"/>
      <c r="AX23" s="6"/>
      <c r="AY23" s="6"/>
      <c r="AZ23" s="6"/>
      <c r="BA23" s="6"/>
      <c r="BB23" s="6"/>
      <c r="BD23" s="62"/>
      <c r="BE23" s="6"/>
      <c r="BI23" s="62"/>
      <c r="BJ23" s="62"/>
    </row>
    <row r="24" spans="3:62" x14ac:dyDescent="0.3">
      <c r="U24" s="65" t="s">
        <v>0</v>
      </c>
      <c r="V24" s="65"/>
      <c r="W24" s="65"/>
      <c r="X24" s="65"/>
      <c r="Y24" s="65"/>
      <c r="Z24" s="65"/>
      <c r="AA24" s="65" t="s">
        <v>1</v>
      </c>
      <c r="AB24" s="65"/>
      <c r="AC24" s="65"/>
      <c r="AD24" s="65"/>
      <c r="AE24" s="65"/>
      <c r="AF24" s="65"/>
      <c r="AG24" s="65" t="s">
        <v>2</v>
      </c>
      <c r="AH24" s="65"/>
      <c r="AI24" s="65"/>
      <c r="AJ24" s="65"/>
      <c r="AK24" s="65"/>
      <c r="AL24" s="65"/>
      <c r="AM24" s="6"/>
      <c r="AN24" s="6"/>
      <c r="AO24" s="6"/>
      <c r="AP24" s="6"/>
      <c r="AQ24" s="6"/>
      <c r="AR24" s="6"/>
      <c r="AS24" s="6"/>
      <c r="AT24" s="6"/>
      <c r="AU24" s="6"/>
      <c r="AV24" s="4"/>
      <c r="AW24" s="6"/>
      <c r="AX24" s="6"/>
      <c r="AY24" s="6"/>
      <c r="AZ24" s="6"/>
      <c r="BA24" s="6"/>
      <c r="BB24" s="6"/>
      <c r="BD24" s="62"/>
      <c r="BE24" s="6"/>
      <c r="BI24" s="62"/>
      <c r="BJ24" s="62"/>
    </row>
    <row r="25" spans="3:62" x14ac:dyDescent="0.3">
      <c r="C25" s="5"/>
      <c r="D25" s="7"/>
      <c r="E25" s="7"/>
      <c r="U25" s="65" t="s">
        <v>3</v>
      </c>
      <c r="V25" s="65"/>
      <c r="W25" s="65" t="s">
        <v>4</v>
      </c>
      <c r="X25" s="65"/>
      <c r="Y25" s="65" t="s">
        <v>5</v>
      </c>
      <c r="Z25" s="65"/>
      <c r="AA25" s="65" t="s">
        <v>3</v>
      </c>
      <c r="AB25" s="65"/>
      <c r="AC25" s="65" t="s">
        <v>4</v>
      </c>
      <c r="AD25" s="65"/>
      <c r="AE25" s="65" t="s">
        <v>5</v>
      </c>
      <c r="AF25" s="65"/>
      <c r="AG25" s="65" t="s">
        <v>3</v>
      </c>
      <c r="AH25" s="65"/>
      <c r="AI25" s="65" t="s">
        <v>4</v>
      </c>
      <c r="AJ25" s="65"/>
      <c r="AK25" s="65" t="s">
        <v>5</v>
      </c>
      <c r="AL25" s="65"/>
      <c r="AM25" s="6"/>
      <c r="AN25" s="6"/>
      <c r="AO25" s="6"/>
      <c r="AP25" s="6"/>
      <c r="AQ25" s="6"/>
      <c r="AR25" s="6"/>
      <c r="AS25" s="6"/>
      <c r="AT25" s="6"/>
      <c r="AU25" s="6"/>
      <c r="AV25" s="4"/>
      <c r="AW25" s="6"/>
      <c r="AX25" s="6"/>
      <c r="AY25" s="6"/>
      <c r="AZ25" s="6"/>
      <c r="BA25" s="6"/>
      <c r="BB25" s="6"/>
      <c r="BD25" s="62"/>
      <c r="BE25" s="6"/>
      <c r="BI25" s="62"/>
      <c r="BJ25" s="62"/>
    </row>
    <row r="26" spans="3:62" x14ac:dyDescent="0.3">
      <c r="C26" s="8"/>
      <c r="D26" s="9"/>
      <c r="E26" s="4"/>
      <c r="U26" s="24" t="s">
        <v>6</v>
      </c>
      <c r="V26" s="25" t="s">
        <v>7</v>
      </c>
      <c r="W26" s="24" t="s">
        <v>6</v>
      </c>
      <c r="X26" s="25" t="s">
        <v>7</v>
      </c>
      <c r="Y26" s="24" t="s">
        <v>6</v>
      </c>
      <c r="Z26" s="25" t="s">
        <v>7</v>
      </c>
      <c r="AA26" s="24" t="s">
        <v>6</v>
      </c>
      <c r="AB26" s="25" t="s">
        <v>7</v>
      </c>
      <c r="AC26" s="24" t="s">
        <v>6</v>
      </c>
      <c r="AD26" s="25" t="s">
        <v>7</v>
      </c>
      <c r="AE26" s="24" t="s">
        <v>6</v>
      </c>
      <c r="AF26" s="25" t="s">
        <v>7</v>
      </c>
      <c r="AG26" s="24" t="s">
        <v>6</v>
      </c>
      <c r="AH26" s="25" t="s">
        <v>7</v>
      </c>
      <c r="AI26" s="24" t="s">
        <v>6</v>
      </c>
      <c r="AJ26" s="25" t="s">
        <v>7</v>
      </c>
      <c r="AK26" s="24" t="s">
        <v>6</v>
      </c>
      <c r="AL26" s="25" t="s">
        <v>7</v>
      </c>
      <c r="AM26" s="6"/>
      <c r="AN26" s="6"/>
      <c r="AO26" s="6"/>
      <c r="AP26" s="6"/>
      <c r="AQ26" s="6"/>
      <c r="AR26" s="6"/>
      <c r="AS26" s="6"/>
      <c r="AT26" s="6"/>
      <c r="AU26" s="6"/>
      <c r="AV26" s="4"/>
      <c r="AW26" s="6"/>
      <c r="AX26" s="6"/>
      <c r="AY26" s="6"/>
      <c r="AZ26" s="6"/>
      <c r="BA26" s="6"/>
      <c r="BB26" s="6"/>
      <c r="BD26" s="62"/>
      <c r="BE26" s="6"/>
      <c r="BI26" s="62"/>
      <c r="BJ26" s="62"/>
    </row>
    <row r="27" spans="3:62" x14ac:dyDescent="0.3">
      <c r="C27" s="8"/>
      <c r="D27" s="9"/>
      <c r="E27" s="4"/>
      <c r="U27" s="15">
        <v>10</v>
      </c>
      <c r="V27" s="16">
        <v>0.2</v>
      </c>
      <c r="W27" s="17">
        <v>15</v>
      </c>
      <c r="X27" s="18">
        <v>0.2</v>
      </c>
      <c r="Y27" s="17">
        <v>20</v>
      </c>
      <c r="Z27" s="18">
        <v>0.3</v>
      </c>
      <c r="AA27" s="17">
        <f t="shared" ref="AA27:AF27" si="0">U27</f>
        <v>10</v>
      </c>
      <c r="AB27" s="18">
        <f t="shared" si="0"/>
        <v>0.2</v>
      </c>
      <c r="AC27" s="31">
        <f t="shared" si="0"/>
        <v>15</v>
      </c>
      <c r="AD27" s="16">
        <f t="shared" si="0"/>
        <v>0.2</v>
      </c>
      <c r="AE27" s="14">
        <f t="shared" si="0"/>
        <v>20</v>
      </c>
      <c r="AF27" s="16">
        <f t="shared" si="0"/>
        <v>0.3</v>
      </c>
      <c r="AG27" s="14">
        <f t="shared" ref="AG27:AL27" si="1">AA27*1.1</f>
        <v>11</v>
      </c>
      <c r="AH27" s="16">
        <f t="shared" si="1"/>
        <v>0.22000000000000003</v>
      </c>
      <c r="AI27" s="14">
        <f t="shared" si="1"/>
        <v>16.5</v>
      </c>
      <c r="AJ27" s="16">
        <f t="shared" si="1"/>
        <v>0.22000000000000003</v>
      </c>
      <c r="AK27" s="14">
        <f t="shared" si="1"/>
        <v>22</v>
      </c>
      <c r="AL27" s="19">
        <f t="shared" si="1"/>
        <v>0.33</v>
      </c>
      <c r="AM27" s="6"/>
      <c r="AN27" s="6"/>
      <c r="AO27" s="6"/>
      <c r="AP27" s="6"/>
      <c r="AQ27" s="6"/>
      <c r="AR27" s="6"/>
      <c r="AS27" s="6"/>
      <c r="AT27" s="6"/>
      <c r="AU27" s="6"/>
      <c r="AV27" s="6"/>
      <c r="AW27" s="6"/>
      <c r="AX27" s="6"/>
      <c r="AY27" s="6"/>
      <c r="AZ27" s="6"/>
      <c r="BA27" s="6"/>
      <c r="BB27" s="6"/>
    </row>
    <row r="28" spans="3:62" x14ac:dyDescent="0.3">
      <c r="C28" s="8"/>
      <c r="D28" s="9"/>
      <c r="E28" s="4"/>
      <c r="AM28" s="6"/>
      <c r="AN28" s="6"/>
      <c r="AO28" s="6"/>
      <c r="AP28" s="6"/>
      <c r="AQ28" s="6"/>
      <c r="AR28" s="6"/>
      <c r="AS28" s="6"/>
      <c r="AT28" s="6"/>
      <c r="AU28" s="6"/>
      <c r="AV28" s="6"/>
      <c r="AW28" s="6"/>
      <c r="AX28" s="6"/>
      <c r="AY28" s="6"/>
      <c r="AZ28" s="6"/>
      <c r="BA28" s="6"/>
      <c r="BB28" s="6"/>
      <c r="BD28" s="62"/>
      <c r="BE28" s="4"/>
      <c r="BI28" s="62"/>
      <c r="BJ28" s="62"/>
    </row>
    <row r="29" spans="3:62" x14ac:dyDescent="0.3">
      <c r="C29" s="8"/>
      <c r="D29" s="9"/>
      <c r="E29" s="4"/>
      <c r="V29" s="2" t="s">
        <v>9</v>
      </c>
      <c r="AM29" s="6"/>
      <c r="AN29" s="6"/>
      <c r="AO29" s="6"/>
      <c r="AP29" s="6"/>
      <c r="AQ29" s="6"/>
      <c r="AR29" s="6"/>
      <c r="AS29" s="6"/>
      <c r="AT29" s="6"/>
      <c r="AU29" s="6"/>
      <c r="AV29" s="6"/>
      <c r="AW29" s="6"/>
      <c r="AX29" s="6"/>
      <c r="AY29" s="6"/>
      <c r="AZ29" s="6"/>
      <c r="BA29" s="6"/>
      <c r="BB29" s="6"/>
      <c r="BD29" s="62"/>
      <c r="BE29" s="4"/>
      <c r="BI29" s="62"/>
      <c r="BJ29" s="62"/>
    </row>
    <row r="30" spans="3:62" x14ac:dyDescent="0.3">
      <c r="C30" s="8"/>
      <c r="D30" s="9"/>
      <c r="E30" s="4"/>
      <c r="V30" s="10"/>
      <c r="W30" s="11"/>
      <c r="X30" s="26" t="s">
        <v>0</v>
      </c>
      <c r="Y30" s="26" t="s">
        <v>1</v>
      </c>
      <c r="Z30" s="26" t="s">
        <v>10</v>
      </c>
      <c r="AA30" s="27" t="s">
        <v>11</v>
      </c>
      <c r="AD30" s="34"/>
      <c r="AE30" s="34"/>
      <c r="AM30" s="6"/>
      <c r="AN30" s="6"/>
      <c r="AO30" s="6"/>
      <c r="AP30" s="6"/>
      <c r="AQ30" s="6"/>
      <c r="AR30" s="6"/>
      <c r="AS30" s="6"/>
      <c r="AT30" s="6"/>
      <c r="AU30" s="6"/>
      <c r="AV30" s="6"/>
      <c r="AW30" s="6"/>
      <c r="AX30" s="6"/>
      <c r="AY30" s="6"/>
      <c r="AZ30" s="6"/>
      <c r="BA30" s="6"/>
      <c r="BB30" s="6"/>
      <c r="BD30" s="62"/>
      <c r="BE30" s="4"/>
      <c r="BI30" s="62"/>
      <c r="BJ30" s="62"/>
    </row>
    <row r="31" spans="3:62" x14ac:dyDescent="0.3">
      <c r="C31" s="8"/>
      <c r="D31" s="9"/>
      <c r="E31" s="4"/>
      <c r="V31" s="12"/>
      <c r="W31" s="28" t="s">
        <v>3</v>
      </c>
      <c r="X31" s="20">
        <v>900</v>
      </c>
      <c r="Y31" s="20">
        <v>1000</v>
      </c>
      <c r="Z31" s="20">
        <v>1100</v>
      </c>
      <c r="AA31" s="21">
        <v>300</v>
      </c>
      <c r="AD31" s="35"/>
      <c r="AM31" s="6"/>
      <c r="AN31" s="6"/>
      <c r="AO31" s="6"/>
      <c r="AP31" s="6"/>
      <c r="AQ31" s="6"/>
      <c r="AR31" s="6"/>
      <c r="AS31" s="6"/>
      <c r="AT31" s="6"/>
      <c r="AU31" s="6"/>
      <c r="AV31" s="6"/>
      <c r="AW31" s="6"/>
      <c r="AX31" s="6"/>
      <c r="AY31" s="6"/>
      <c r="AZ31" s="6"/>
      <c r="BA31" s="6"/>
      <c r="BB31" s="6"/>
      <c r="BE31" s="6"/>
    </row>
    <row r="32" spans="3:62" x14ac:dyDescent="0.3">
      <c r="V32" s="12"/>
      <c r="W32" s="28" t="s">
        <v>4</v>
      </c>
      <c r="X32" s="20">
        <v>1100</v>
      </c>
      <c r="Y32" s="20">
        <v>1100</v>
      </c>
      <c r="Z32" s="20">
        <v>1300</v>
      </c>
      <c r="AA32" s="21">
        <v>400</v>
      </c>
      <c r="AD32" s="35"/>
      <c r="AM32" s="6"/>
      <c r="AN32" s="6"/>
      <c r="AO32" s="6"/>
      <c r="AP32" s="6"/>
      <c r="AQ32" s="6"/>
      <c r="AR32" s="6"/>
      <c r="AS32" s="6"/>
      <c r="AT32" s="6"/>
      <c r="AU32" s="6"/>
      <c r="AV32" s="6"/>
      <c r="AW32" s="6"/>
      <c r="AX32" s="6"/>
      <c r="AY32" s="6"/>
      <c r="AZ32" s="6"/>
      <c r="BA32" s="6"/>
      <c r="BB32" s="6"/>
      <c r="BD32" s="62"/>
      <c r="BE32" s="6"/>
      <c r="BI32" s="62"/>
      <c r="BJ32" s="62"/>
    </row>
    <row r="33" spans="21:62" x14ac:dyDescent="0.3">
      <c r="V33" s="13"/>
      <c r="W33" s="29" t="s">
        <v>5</v>
      </c>
      <c r="X33" s="22">
        <v>500</v>
      </c>
      <c r="Y33" s="22">
        <v>650</v>
      </c>
      <c r="Z33" s="22">
        <v>700</v>
      </c>
      <c r="AA33" s="23">
        <v>300</v>
      </c>
      <c r="AD33" s="35"/>
      <c r="AM33" s="6"/>
      <c r="AN33" s="6"/>
      <c r="AO33" s="6"/>
      <c r="AP33" s="6"/>
      <c r="AQ33" s="6"/>
      <c r="AR33" s="6"/>
      <c r="AS33" s="6"/>
      <c r="AT33" s="6"/>
      <c r="AU33" s="6"/>
      <c r="AV33" s="6"/>
      <c r="AW33" s="6"/>
      <c r="AX33" s="6"/>
      <c r="AY33" s="6"/>
      <c r="AZ33" s="6"/>
      <c r="BA33" s="6"/>
      <c r="BB33" s="6"/>
      <c r="BD33" s="62"/>
      <c r="BE33" s="6"/>
      <c r="BI33" s="62"/>
      <c r="BJ33" s="62"/>
    </row>
    <row r="34" spans="21:62" x14ac:dyDescent="0.3">
      <c r="AM34" s="6"/>
      <c r="AN34" s="6"/>
      <c r="AO34" s="6"/>
      <c r="AP34" s="6"/>
      <c r="AQ34" s="6"/>
      <c r="AR34" s="6"/>
      <c r="AS34" s="6"/>
      <c r="AT34" s="6"/>
      <c r="AU34" s="6"/>
      <c r="AV34" s="6"/>
      <c r="AW34" s="6"/>
      <c r="AX34" s="6"/>
      <c r="AY34" s="6"/>
      <c r="AZ34" s="6"/>
      <c r="BA34" s="6"/>
      <c r="BB34" s="6"/>
      <c r="BD34" s="62"/>
      <c r="BE34" s="6"/>
      <c r="BI34" s="62"/>
      <c r="BJ34" s="62"/>
    </row>
    <row r="35" spans="21:62" x14ac:dyDescent="0.3">
      <c r="AO35" s="6"/>
      <c r="AP35" s="6"/>
      <c r="AQ35" s="6"/>
      <c r="AR35" s="6"/>
      <c r="AS35" s="6"/>
      <c r="AT35" s="6"/>
      <c r="AU35" s="6"/>
      <c r="AV35" s="6"/>
      <c r="AW35" s="6"/>
      <c r="AX35" s="6"/>
      <c r="AY35" s="6"/>
      <c r="AZ35" s="6"/>
      <c r="BA35" s="6"/>
      <c r="BB35" s="6"/>
      <c r="BE35" s="6"/>
    </row>
    <row r="36" spans="21:62" x14ac:dyDescent="0.3">
      <c r="W36" s="32"/>
      <c r="AO36" s="6"/>
      <c r="AP36" s="6"/>
      <c r="AQ36" s="6"/>
      <c r="AR36" s="6"/>
      <c r="AS36" s="6"/>
      <c r="AT36" s="6"/>
      <c r="AU36" s="6"/>
      <c r="AV36" s="6"/>
      <c r="AW36" s="6"/>
      <c r="AX36" s="6"/>
      <c r="AY36" s="6"/>
      <c r="AZ36" s="6"/>
      <c r="BA36" s="6"/>
      <c r="BB36" s="6"/>
      <c r="BD36" s="62"/>
      <c r="BE36" s="6"/>
      <c r="BI36" s="62"/>
      <c r="BJ36" s="62"/>
    </row>
    <row r="37" spans="21:62" x14ac:dyDescent="0.3">
      <c r="U37" s="45"/>
      <c r="V37" s="65" t="s">
        <v>0</v>
      </c>
      <c r="W37" s="65"/>
      <c r="X37" s="65"/>
      <c r="Y37" s="65"/>
      <c r="Z37" s="65"/>
      <c r="AA37" s="65"/>
      <c r="AB37" s="65" t="s">
        <v>1</v>
      </c>
      <c r="AC37" s="65"/>
      <c r="AD37" s="65"/>
      <c r="AE37" s="65"/>
      <c r="AF37" s="65"/>
      <c r="AG37" s="65"/>
      <c r="AH37" s="65" t="s">
        <v>2</v>
      </c>
      <c r="AI37" s="65"/>
      <c r="AJ37" s="65"/>
      <c r="AK37" s="65"/>
      <c r="AL37" s="65"/>
      <c r="AM37" s="65"/>
      <c r="AN37" s="45"/>
      <c r="AO37" s="45"/>
      <c r="AP37" s="45"/>
      <c r="AQ37" s="6"/>
      <c r="AR37" s="6"/>
      <c r="AS37" s="6"/>
      <c r="AT37" s="6"/>
      <c r="AU37" s="6"/>
      <c r="AV37" s="6"/>
      <c r="AW37" s="6"/>
      <c r="AX37" s="6"/>
      <c r="AY37" s="6"/>
      <c r="AZ37" s="6"/>
      <c r="BA37" s="6"/>
      <c r="BB37" s="6"/>
      <c r="BD37" s="62"/>
      <c r="BE37" s="6"/>
      <c r="BI37" s="62"/>
      <c r="BJ37" s="62"/>
    </row>
    <row r="38" spans="21:62" x14ac:dyDescent="0.3">
      <c r="U38" s="45"/>
      <c r="V38" s="65" t="s">
        <v>3</v>
      </c>
      <c r="W38" s="65"/>
      <c r="X38" s="65" t="s">
        <v>4</v>
      </c>
      <c r="Y38" s="65"/>
      <c r="Z38" s="65" t="s">
        <v>5</v>
      </c>
      <c r="AA38" s="65"/>
      <c r="AB38" s="65" t="s">
        <v>3</v>
      </c>
      <c r="AC38" s="65"/>
      <c r="AD38" s="65" t="s">
        <v>4</v>
      </c>
      <c r="AE38" s="65"/>
      <c r="AF38" s="65" t="s">
        <v>5</v>
      </c>
      <c r="AG38" s="65"/>
      <c r="AH38" s="65" t="s">
        <v>3</v>
      </c>
      <c r="AI38" s="65"/>
      <c r="AJ38" s="65" t="s">
        <v>4</v>
      </c>
      <c r="AK38" s="65"/>
      <c r="AL38" s="65" t="s">
        <v>5</v>
      </c>
      <c r="AM38" s="65"/>
      <c r="AN38" s="45"/>
      <c r="AO38" s="45"/>
      <c r="AP38" s="45"/>
      <c r="AQ38" s="6"/>
      <c r="AR38" s="6"/>
      <c r="AS38" s="6"/>
      <c r="AT38" s="6"/>
      <c r="AU38" s="6"/>
      <c r="AV38" s="6"/>
      <c r="AW38" s="6"/>
      <c r="AX38" s="6"/>
      <c r="AY38" s="6"/>
      <c r="AZ38" s="6"/>
      <c r="BA38" s="6"/>
      <c r="BB38" s="6"/>
      <c r="BD38" s="62"/>
      <c r="BE38" s="6"/>
      <c r="BI38" s="62"/>
      <c r="BJ38" s="62"/>
    </row>
    <row r="39" spans="21:62" x14ac:dyDescent="0.3">
      <c r="U39" s="45"/>
      <c r="V39" s="44" t="s">
        <v>97</v>
      </c>
      <c r="W39" s="25" t="s">
        <v>96</v>
      </c>
      <c r="X39" s="44" t="s">
        <v>95</v>
      </c>
      <c r="Y39" s="25" t="s">
        <v>94</v>
      </c>
      <c r="Z39" s="44" t="s">
        <v>93</v>
      </c>
      <c r="AA39" s="25" t="s">
        <v>92</v>
      </c>
      <c r="AB39" s="44" t="s">
        <v>91</v>
      </c>
      <c r="AC39" s="25" t="s">
        <v>90</v>
      </c>
      <c r="AD39" s="44" t="s">
        <v>89</v>
      </c>
      <c r="AE39" s="25" t="s">
        <v>88</v>
      </c>
      <c r="AF39" s="44" t="s">
        <v>87</v>
      </c>
      <c r="AG39" s="25" t="s">
        <v>86</v>
      </c>
      <c r="AH39" s="44" t="s">
        <v>85</v>
      </c>
      <c r="AI39" s="25" t="s">
        <v>84</v>
      </c>
      <c r="AJ39" s="44" t="s">
        <v>83</v>
      </c>
      <c r="AK39" s="25" t="s">
        <v>82</v>
      </c>
      <c r="AL39" s="44" t="s">
        <v>81</v>
      </c>
      <c r="AM39" s="25" t="s">
        <v>80</v>
      </c>
      <c r="AN39" s="45"/>
      <c r="AO39" s="45"/>
      <c r="AP39" s="45"/>
      <c r="AQ39" s="6"/>
      <c r="AR39" s="6"/>
      <c r="AS39" s="6"/>
      <c r="AT39" s="6"/>
      <c r="AU39" s="6"/>
      <c r="AV39" s="6"/>
      <c r="AW39" s="6"/>
      <c r="AX39" s="6"/>
      <c r="AY39" s="6"/>
      <c r="AZ39" s="6"/>
      <c r="BA39" s="6"/>
      <c r="BB39" s="6"/>
      <c r="BE39" s="6"/>
    </row>
    <row r="40" spans="21:62" ht="18.75" customHeight="1" x14ac:dyDescent="0.3">
      <c r="U40" s="52" t="s">
        <v>12</v>
      </c>
      <c r="V40" s="60">
        <v>900.00000000000023</v>
      </c>
      <c r="W40" s="60">
        <v>0</v>
      </c>
      <c r="X40" s="60">
        <v>1579.9999999999998</v>
      </c>
      <c r="Y40" s="60">
        <v>479.99999999999977</v>
      </c>
      <c r="Z40" s="60">
        <v>499.99999999999989</v>
      </c>
      <c r="AA40" s="60">
        <v>0</v>
      </c>
      <c r="AB40" s="60">
        <v>1000</v>
      </c>
      <c r="AC40" s="60">
        <v>0</v>
      </c>
      <c r="AD40" s="61">
        <v>1420.0000000000009</v>
      </c>
      <c r="AE40" s="60">
        <v>800.00000000000045</v>
      </c>
      <c r="AF40" s="60">
        <v>949.99999999999932</v>
      </c>
      <c r="AG40" s="60">
        <v>299.99999999999949</v>
      </c>
      <c r="AH40" s="60">
        <v>1400</v>
      </c>
      <c r="AI40" s="60">
        <v>300</v>
      </c>
      <c r="AJ40" s="60">
        <v>899.99999999999955</v>
      </c>
      <c r="AK40" s="60">
        <v>400</v>
      </c>
      <c r="AL40" s="60">
        <v>700.00000000000091</v>
      </c>
      <c r="AM40" s="60">
        <v>300</v>
      </c>
      <c r="AN40" s="46" t="s">
        <v>13</v>
      </c>
      <c r="AO40" s="46" t="s">
        <v>14</v>
      </c>
      <c r="AP40" s="46" t="s">
        <v>15</v>
      </c>
      <c r="AQ40" s="6"/>
      <c r="AR40" s="6"/>
      <c r="AS40" s="6"/>
      <c r="AT40" s="6"/>
      <c r="AU40" s="6"/>
      <c r="AV40" s="6"/>
      <c r="AW40" s="6"/>
      <c r="AX40" s="6"/>
      <c r="AY40" s="6"/>
      <c r="AZ40" s="6"/>
      <c r="BA40" s="6"/>
      <c r="BB40" s="6"/>
      <c r="BE40" s="6"/>
    </row>
    <row r="41" spans="21:62" x14ac:dyDescent="0.3">
      <c r="U41" s="45"/>
      <c r="V41" s="46"/>
      <c r="W41" s="46"/>
      <c r="X41" s="46"/>
      <c r="Y41" s="46"/>
      <c r="Z41" s="46"/>
      <c r="AA41" s="46"/>
      <c r="AB41" s="46"/>
      <c r="AC41" s="46"/>
      <c r="AD41" s="46"/>
      <c r="AE41" s="46"/>
      <c r="AF41" s="46"/>
      <c r="AG41" s="46"/>
      <c r="AH41" s="46"/>
      <c r="AI41" s="46"/>
      <c r="AJ41" s="59"/>
      <c r="AK41" s="59"/>
      <c r="AL41" s="59"/>
      <c r="AM41" s="59"/>
      <c r="AN41" s="45"/>
      <c r="AO41" s="45"/>
      <c r="AP41" s="45"/>
      <c r="AQ41" s="33"/>
      <c r="AR41" s="33"/>
      <c r="AS41" s="33"/>
      <c r="AT41" s="33"/>
      <c r="AU41" s="33"/>
      <c r="AV41" s="33"/>
      <c r="AW41" s="33"/>
      <c r="AX41" s="33"/>
      <c r="AY41" s="33"/>
      <c r="AZ41" s="33"/>
      <c r="BA41" s="33"/>
      <c r="BB41" s="33"/>
      <c r="BC41" s="33"/>
      <c r="BD41" s="34"/>
      <c r="BE41" s="34"/>
      <c r="BF41" s="34"/>
    </row>
    <row r="42" spans="21:62" x14ac:dyDescent="0.3">
      <c r="U42" s="52" t="s">
        <v>79</v>
      </c>
      <c r="V42" s="56">
        <v>10</v>
      </c>
      <c r="W42" s="56">
        <v>0.2</v>
      </c>
      <c r="X42" s="57">
        <v>15</v>
      </c>
      <c r="Y42" s="57">
        <v>0.2</v>
      </c>
      <c r="Z42" s="57">
        <v>20</v>
      </c>
      <c r="AA42" s="57">
        <v>0.3</v>
      </c>
      <c r="AB42" s="57">
        <f t="shared" ref="AB42:AG42" si="2">V42</f>
        <v>10</v>
      </c>
      <c r="AC42" s="57">
        <f t="shared" si="2"/>
        <v>0.2</v>
      </c>
      <c r="AD42" s="58">
        <f t="shared" si="2"/>
        <v>15</v>
      </c>
      <c r="AE42" s="56">
        <f t="shared" si="2"/>
        <v>0.2</v>
      </c>
      <c r="AF42" s="56">
        <f t="shared" si="2"/>
        <v>20</v>
      </c>
      <c r="AG42" s="56">
        <f t="shared" si="2"/>
        <v>0.3</v>
      </c>
      <c r="AH42" s="56">
        <f t="shared" ref="AH42:AM42" si="3">AB42*1.1</f>
        <v>11</v>
      </c>
      <c r="AI42" s="56">
        <f t="shared" si="3"/>
        <v>0.22000000000000003</v>
      </c>
      <c r="AJ42" s="56">
        <f t="shared" si="3"/>
        <v>16.5</v>
      </c>
      <c r="AK42" s="56">
        <f t="shared" si="3"/>
        <v>0.22000000000000003</v>
      </c>
      <c r="AL42" s="56">
        <f t="shared" si="3"/>
        <v>22</v>
      </c>
      <c r="AM42" s="56">
        <f t="shared" si="3"/>
        <v>0.33</v>
      </c>
      <c r="AN42" s="53">
        <f xml:space="preserve"> SUMPRODUCT(V$40:AM$40,V42:AM42)</f>
        <v>139249.00000000003</v>
      </c>
      <c r="AO42" s="45"/>
      <c r="AP42" s="45"/>
      <c r="AQ42" s="33"/>
      <c r="AR42" s="33"/>
      <c r="AS42" s="33"/>
      <c r="AT42" s="33"/>
      <c r="AU42" s="33"/>
      <c r="AV42" s="33"/>
      <c r="AW42" s="33"/>
      <c r="AX42" s="33"/>
      <c r="AY42" s="33"/>
      <c r="AZ42" s="33"/>
      <c r="BA42" s="33"/>
      <c r="BB42" s="33"/>
      <c r="BC42" s="33"/>
      <c r="BD42" s="34"/>
      <c r="BE42" s="34"/>
      <c r="BF42" s="34"/>
    </row>
    <row r="43" spans="21:62" x14ac:dyDescent="0.3">
      <c r="U43" s="45"/>
      <c r="V43" s="46"/>
      <c r="W43" s="46"/>
      <c r="X43" s="46"/>
      <c r="Y43" s="46"/>
      <c r="Z43" s="46"/>
      <c r="AA43" s="46"/>
      <c r="AB43" s="46"/>
      <c r="AC43" s="46"/>
      <c r="AD43" s="46"/>
      <c r="AE43" s="46"/>
      <c r="AF43" s="46"/>
      <c r="AG43" s="46"/>
      <c r="AH43" s="46"/>
      <c r="AI43" s="46"/>
      <c r="AJ43" s="59"/>
      <c r="AK43" s="59"/>
      <c r="AL43" s="59"/>
      <c r="AM43" s="59"/>
      <c r="AN43" s="53"/>
      <c r="AO43" s="45"/>
      <c r="AP43" s="45"/>
      <c r="AQ43" s="33"/>
      <c r="AR43" s="33"/>
      <c r="AS43" s="33"/>
      <c r="AT43" s="33"/>
      <c r="AU43" s="33"/>
      <c r="AV43" s="33"/>
      <c r="AW43" s="33"/>
      <c r="AX43" s="33"/>
      <c r="AY43" s="33"/>
      <c r="AZ43" s="33"/>
      <c r="BA43" s="33"/>
      <c r="BB43" s="33"/>
      <c r="BC43" s="33"/>
      <c r="BD43" s="34"/>
      <c r="BE43" s="34"/>
      <c r="BF43" s="34"/>
    </row>
    <row r="44" spans="21:62" x14ac:dyDescent="0.3">
      <c r="U44" s="45" t="s">
        <v>78</v>
      </c>
      <c r="V44" s="56">
        <v>1</v>
      </c>
      <c r="W44" s="56">
        <v>-1</v>
      </c>
      <c r="X44" s="57"/>
      <c r="Y44" s="57"/>
      <c r="Z44" s="57"/>
      <c r="AA44" s="57"/>
      <c r="AB44" s="57"/>
      <c r="AC44" s="57"/>
      <c r="AD44" s="58"/>
      <c r="AE44" s="56"/>
      <c r="AF44" s="56"/>
      <c r="AG44" s="56"/>
      <c r="AH44" s="56"/>
      <c r="AI44" s="56"/>
      <c r="AJ44" s="56"/>
      <c r="AK44" s="56"/>
      <c r="AL44" s="56"/>
      <c r="AM44" s="56"/>
      <c r="AN44" s="53">
        <f t="shared" ref="AN44:AN64" si="4" xml:space="preserve"> SUMPRODUCT(V$40:AM$40,V44:AM44)</f>
        <v>900.00000000000023</v>
      </c>
      <c r="AO44" s="46" t="s">
        <v>16</v>
      </c>
      <c r="AP44" s="45">
        <v>900</v>
      </c>
      <c r="AQ44" s="33"/>
      <c r="AR44" s="33"/>
      <c r="AS44" s="33"/>
      <c r="AT44" s="33"/>
      <c r="AU44" s="33"/>
      <c r="AV44" s="33"/>
      <c r="AW44" s="33"/>
      <c r="AX44" s="33"/>
      <c r="AY44" s="33"/>
      <c r="AZ44" s="33"/>
      <c r="BA44" s="33"/>
      <c r="BB44" s="33"/>
      <c r="BC44" s="33"/>
      <c r="BD44" s="34"/>
      <c r="BE44" s="34"/>
      <c r="BF44" s="34"/>
      <c r="BI44" s="6"/>
    </row>
    <row r="45" spans="21:62" ht="15" customHeight="1" x14ac:dyDescent="0.3">
      <c r="U45" s="45" t="s">
        <v>77</v>
      </c>
      <c r="V45" s="56"/>
      <c r="W45" s="56"/>
      <c r="X45" s="57">
        <v>1</v>
      </c>
      <c r="Y45" s="57">
        <v>-1</v>
      </c>
      <c r="Z45" s="57"/>
      <c r="AA45" s="57"/>
      <c r="AB45" s="57"/>
      <c r="AC45" s="57"/>
      <c r="AD45" s="58"/>
      <c r="AE45" s="56"/>
      <c r="AF45" s="56"/>
      <c r="AG45" s="56"/>
      <c r="AH45" s="56"/>
      <c r="AI45" s="56"/>
      <c r="AJ45" s="56"/>
      <c r="AK45" s="56"/>
      <c r="AL45" s="56"/>
      <c r="AM45" s="56"/>
      <c r="AN45" s="53">
        <f t="shared" si="4"/>
        <v>1100</v>
      </c>
      <c r="AO45" s="46" t="s">
        <v>16</v>
      </c>
      <c r="AP45" s="45">
        <v>1100</v>
      </c>
      <c r="AQ45" s="34"/>
      <c r="AR45" s="34"/>
      <c r="AW45" s="33"/>
      <c r="AX45" s="33"/>
      <c r="AY45" s="33"/>
      <c r="AZ45" s="33"/>
      <c r="BA45" s="33"/>
      <c r="BB45" s="33"/>
      <c r="BC45" s="33"/>
      <c r="BD45" s="34"/>
      <c r="BE45" s="34"/>
      <c r="BF45" s="34"/>
      <c r="BI45" s="6"/>
    </row>
    <row r="46" spans="21:62" x14ac:dyDescent="0.3">
      <c r="U46" s="45" t="s">
        <v>76</v>
      </c>
      <c r="V46" s="56"/>
      <c r="W46" s="56"/>
      <c r="X46" s="57"/>
      <c r="Y46" s="57"/>
      <c r="Z46" s="57">
        <v>1</v>
      </c>
      <c r="AA46" s="57">
        <v>-1</v>
      </c>
      <c r="AB46" s="57"/>
      <c r="AC46" s="57"/>
      <c r="AD46" s="58"/>
      <c r="AE46" s="56"/>
      <c r="AF46" s="56"/>
      <c r="AG46" s="56"/>
      <c r="AH46" s="56"/>
      <c r="AI46" s="56"/>
      <c r="AJ46" s="56"/>
      <c r="AK46" s="56"/>
      <c r="AL46" s="56"/>
      <c r="AM46" s="56"/>
      <c r="AN46" s="53">
        <f t="shared" si="4"/>
        <v>499.99999999999989</v>
      </c>
      <c r="AO46" s="46" t="s">
        <v>16</v>
      </c>
      <c r="AP46" s="45">
        <v>500</v>
      </c>
      <c r="AQ46" s="35"/>
      <c r="AW46" s="33"/>
      <c r="AX46" s="33"/>
      <c r="AY46" s="33"/>
      <c r="AZ46" s="33"/>
      <c r="BA46" s="33"/>
      <c r="BB46" s="33"/>
      <c r="BC46" s="33"/>
      <c r="BD46" s="34"/>
      <c r="BE46" s="34"/>
      <c r="BF46" s="34"/>
      <c r="BI46" s="6"/>
    </row>
    <row r="47" spans="21:62" ht="14.4" customHeight="1" x14ac:dyDescent="0.3">
      <c r="U47" s="45" t="s">
        <v>75</v>
      </c>
      <c r="V47" s="56"/>
      <c r="W47" s="56">
        <v>1</v>
      </c>
      <c r="X47" s="57"/>
      <c r="Y47" s="57"/>
      <c r="Z47" s="57"/>
      <c r="AA47" s="57"/>
      <c r="AB47" s="57">
        <v>1</v>
      </c>
      <c r="AC47" s="57">
        <v>-1</v>
      </c>
      <c r="AD47" s="58"/>
      <c r="AE47" s="56"/>
      <c r="AF47" s="56"/>
      <c r="AG47" s="56"/>
      <c r="AH47" s="56"/>
      <c r="AI47" s="56"/>
      <c r="AJ47" s="56"/>
      <c r="AK47" s="56"/>
      <c r="AL47" s="56"/>
      <c r="AM47" s="56"/>
      <c r="AN47" s="53">
        <f t="shared" si="4"/>
        <v>1000</v>
      </c>
      <c r="AO47" s="46" t="s">
        <v>16</v>
      </c>
      <c r="AP47" s="45">
        <v>1000</v>
      </c>
      <c r="AQ47" s="35"/>
      <c r="AW47" s="33"/>
      <c r="AX47" s="33"/>
      <c r="AY47" s="33"/>
      <c r="AZ47" s="33"/>
      <c r="BA47" s="33"/>
      <c r="BB47" s="33"/>
      <c r="BC47" s="33"/>
      <c r="BD47" s="34"/>
      <c r="BE47" s="34"/>
      <c r="BF47" s="34"/>
    </row>
    <row r="48" spans="21:62" x14ac:dyDescent="0.3">
      <c r="U48" s="45" t="s">
        <v>74</v>
      </c>
      <c r="V48" s="56"/>
      <c r="W48" s="56"/>
      <c r="X48" s="57"/>
      <c r="Y48" s="57">
        <v>1</v>
      </c>
      <c r="Z48" s="57"/>
      <c r="AA48" s="57"/>
      <c r="AB48" s="57"/>
      <c r="AC48" s="57"/>
      <c r="AD48" s="58">
        <v>1</v>
      </c>
      <c r="AE48" s="56">
        <v>-1</v>
      </c>
      <c r="AF48" s="56"/>
      <c r="AG48" s="56"/>
      <c r="AH48" s="56"/>
      <c r="AI48" s="56"/>
      <c r="AJ48" s="56"/>
      <c r="AK48" s="56"/>
      <c r="AL48" s="56"/>
      <c r="AM48" s="56"/>
      <c r="AN48" s="53">
        <f t="shared" si="4"/>
        <v>1100.0000000000002</v>
      </c>
      <c r="AO48" s="46" t="s">
        <v>16</v>
      </c>
      <c r="AP48" s="45">
        <v>1100</v>
      </c>
      <c r="AQ48" s="35"/>
      <c r="AW48" s="33"/>
      <c r="AX48" s="33"/>
      <c r="AY48" s="33"/>
      <c r="AZ48" s="33"/>
      <c r="BA48" s="33"/>
      <c r="BB48" s="33"/>
      <c r="BC48" s="33"/>
      <c r="BD48" s="34"/>
      <c r="BE48" s="34"/>
      <c r="BF48" s="34"/>
    </row>
    <row r="49" spans="21:58" x14ac:dyDescent="0.3">
      <c r="U49" s="45" t="s">
        <v>73</v>
      </c>
      <c r="V49" s="56"/>
      <c r="W49" s="56"/>
      <c r="X49" s="57"/>
      <c r="Y49" s="57"/>
      <c r="Z49" s="57"/>
      <c r="AA49" s="57">
        <v>1</v>
      </c>
      <c r="AB49" s="57"/>
      <c r="AC49" s="57"/>
      <c r="AD49" s="58"/>
      <c r="AE49" s="56"/>
      <c r="AF49" s="58">
        <v>1</v>
      </c>
      <c r="AG49" s="56">
        <v>-1</v>
      </c>
      <c r="AH49" s="56"/>
      <c r="AI49" s="56"/>
      <c r="AJ49" s="56"/>
      <c r="AK49" s="56"/>
      <c r="AL49" s="56"/>
      <c r="AM49" s="56"/>
      <c r="AN49" s="53">
        <f t="shared" si="4"/>
        <v>649.99999999999977</v>
      </c>
      <c r="AO49" s="46" t="s">
        <v>16</v>
      </c>
      <c r="AP49" s="45">
        <v>650</v>
      </c>
      <c r="AQ49" s="33"/>
      <c r="AR49" s="33"/>
      <c r="AS49" s="33"/>
      <c r="AT49" s="33"/>
      <c r="AU49" s="33"/>
      <c r="AV49" s="33"/>
      <c r="AW49" s="33"/>
      <c r="AX49" s="33"/>
      <c r="AY49" s="33"/>
      <c r="AZ49" s="33"/>
      <c r="BA49" s="33"/>
      <c r="BB49" s="33"/>
      <c r="BC49" s="33"/>
      <c r="BD49" s="34"/>
      <c r="BE49" s="34"/>
      <c r="BF49" s="34"/>
    </row>
    <row r="50" spans="21:58" x14ac:dyDescent="0.3">
      <c r="U50" s="45" t="s">
        <v>72</v>
      </c>
      <c r="V50" s="56"/>
      <c r="W50" s="56"/>
      <c r="X50" s="57"/>
      <c r="Y50" s="57"/>
      <c r="Z50" s="57"/>
      <c r="AA50" s="57"/>
      <c r="AB50" s="57"/>
      <c r="AC50" s="57">
        <v>1</v>
      </c>
      <c r="AD50" s="58"/>
      <c r="AE50" s="56"/>
      <c r="AF50" s="56"/>
      <c r="AG50" s="56"/>
      <c r="AH50" s="57">
        <v>1</v>
      </c>
      <c r="AI50" s="57">
        <v>-1</v>
      </c>
      <c r="AJ50" s="56"/>
      <c r="AK50" s="56"/>
      <c r="AL50" s="56"/>
      <c r="AM50" s="56"/>
      <c r="AN50" s="53">
        <f t="shared" si="4"/>
        <v>1100</v>
      </c>
      <c r="AO50" s="46" t="s">
        <v>16</v>
      </c>
      <c r="AP50" s="45">
        <v>1100</v>
      </c>
      <c r="AQ50" s="33"/>
      <c r="AR50" s="33"/>
      <c r="AS50" s="33"/>
      <c r="AT50" s="33"/>
      <c r="AU50" s="33"/>
      <c r="AV50" s="33"/>
      <c r="AW50" s="33"/>
      <c r="AX50" s="33"/>
      <c r="AY50" s="33"/>
      <c r="AZ50" s="33"/>
      <c r="BA50" s="33"/>
      <c r="BB50" s="33"/>
      <c r="BC50" s="33"/>
      <c r="BD50" s="34"/>
      <c r="BE50" s="34"/>
      <c r="BF50" s="34"/>
    </row>
    <row r="51" spans="21:58" x14ac:dyDescent="0.3">
      <c r="U51" s="45" t="s">
        <v>71</v>
      </c>
      <c r="V51" s="56"/>
      <c r="W51" s="56"/>
      <c r="X51" s="57"/>
      <c r="Y51" s="57"/>
      <c r="Z51" s="57"/>
      <c r="AA51" s="57"/>
      <c r="AB51" s="57"/>
      <c r="AC51" s="57"/>
      <c r="AD51" s="58"/>
      <c r="AE51" s="56">
        <v>1</v>
      </c>
      <c r="AF51" s="56"/>
      <c r="AG51" s="56"/>
      <c r="AH51" s="56"/>
      <c r="AI51" s="56"/>
      <c r="AJ51" s="57">
        <v>1</v>
      </c>
      <c r="AK51" s="57">
        <v>-1</v>
      </c>
      <c r="AL51" s="56"/>
      <c r="AM51" s="56"/>
      <c r="AN51" s="53">
        <f t="shared" si="4"/>
        <v>1300</v>
      </c>
      <c r="AO51" s="46" t="s">
        <v>16</v>
      </c>
      <c r="AP51" s="45">
        <v>1300</v>
      </c>
      <c r="AQ51" s="33"/>
      <c r="AR51" s="33"/>
      <c r="AS51" s="33"/>
      <c r="AT51" s="33"/>
      <c r="AU51" s="33"/>
      <c r="AV51" s="33"/>
      <c r="AW51" s="33"/>
      <c r="AX51" s="33"/>
      <c r="AY51" s="33"/>
      <c r="AZ51" s="33"/>
      <c r="BA51" s="33"/>
      <c r="BB51" s="33"/>
      <c r="BC51" s="33"/>
      <c r="BD51" s="34"/>
      <c r="BE51" s="34"/>
      <c r="BF51" s="34"/>
    </row>
    <row r="52" spans="21:58" x14ac:dyDescent="0.3">
      <c r="U52" s="45" t="s">
        <v>70</v>
      </c>
      <c r="V52" s="56"/>
      <c r="W52" s="56"/>
      <c r="X52" s="57"/>
      <c r="Y52" s="57"/>
      <c r="Z52" s="57"/>
      <c r="AA52" s="57"/>
      <c r="AB52" s="57"/>
      <c r="AC52" s="57"/>
      <c r="AD52" s="58"/>
      <c r="AE52" s="56"/>
      <c r="AF52" s="56"/>
      <c r="AG52" s="56">
        <v>1</v>
      </c>
      <c r="AH52" s="56"/>
      <c r="AI52" s="56"/>
      <c r="AJ52" s="56"/>
      <c r="AK52" s="56"/>
      <c r="AL52" s="57">
        <v>1</v>
      </c>
      <c r="AM52" s="57">
        <v>-1</v>
      </c>
      <c r="AN52" s="53">
        <f t="shared" si="4"/>
        <v>700.00000000000045</v>
      </c>
      <c r="AO52" s="46" t="s">
        <v>16</v>
      </c>
      <c r="AP52" s="45">
        <v>700</v>
      </c>
      <c r="AQ52" s="33"/>
      <c r="AR52" s="33"/>
      <c r="AS52" s="33"/>
      <c r="AT52" s="33"/>
      <c r="AU52" s="33"/>
      <c r="AV52" s="33"/>
      <c r="AW52" s="33"/>
      <c r="AX52" s="33"/>
      <c r="AY52" s="33"/>
      <c r="AZ52" s="33"/>
      <c r="BA52" s="33"/>
      <c r="BB52" s="33"/>
      <c r="BC52" s="33"/>
      <c r="BD52" s="34"/>
      <c r="BE52" s="34"/>
      <c r="BF52" s="34"/>
    </row>
    <row r="53" spans="21:58" x14ac:dyDescent="0.3">
      <c r="U53" s="45" t="s">
        <v>69</v>
      </c>
      <c r="V53" s="56"/>
      <c r="W53" s="56"/>
      <c r="X53" s="57"/>
      <c r="Y53" s="57"/>
      <c r="Z53" s="57"/>
      <c r="AA53" s="57"/>
      <c r="AB53" s="57"/>
      <c r="AC53" s="57"/>
      <c r="AD53" s="58"/>
      <c r="AE53" s="56"/>
      <c r="AF53" s="56"/>
      <c r="AG53" s="56"/>
      <c r="AH53" s="56"/>
      <c r="AI53" s="56">
        <v>1</v>
      </c>
      <c r="AJ53" s="56"/>
      <c r="AK53" s="56"/>
      <c r="AL53" s="56"/>
      <c r="AM53" s="56"/>
      <c r="AN53" s="53">
        <f t="shared" si="4"/>
        <v>300</v>
      </c>
      <c r="AO53" s="46" t="s">
        <v>17</v>
      </c>
      <c r="AP53" s="45">
        <v>300</v>
      </c>
      <c r="AQ53" s="33"/>
      <c r="AR53" s="33"/>
      <c r="AS53" s="33"/>
      <c r="AT53" s="33"/>
      <c r="AU53" s="33"/>
      <c r="AV53" s="33"/>
      <c r="AW53" s="33"/>
      <c r="AX53" s="33"/>
      <c r="AY53" s="33"/>
      <c r="AZ53" s="33"/>
      <c r="BA53" s="33"/>
      <c r="BB53" s="33"/>
      <c r="BC53" s="33"/>
      <c r="BD53" s="34"/>
      <c r="BE53" s="34"/>
      <c r="BF53" s="34"/>
    </row>
    <row r="54" spans="21:58" x14ac:dyDescent="0.3">
      <c r="U54" s="45" t="s">
        <v>68</v>
      </c>
      <c r="V54" s="56"/>
      <c r="W54" s="56"/>
      <c r="X54" s="57"/>
      <c r="Y54" s="57"/>
      <c r="Z54" s="57"/>
      <c r="AA54" s="57"/>
      <c r="AB54" s="57"/>
      <c r="AC54" s="57"/>
      <c r="AD54" s="58"/>
      <c r="AE54" s="56"/>
      <c r="AF54" s="56"/>
      <c r="AG54" s="56"/>
      <c r="AH54" s="56"/>
      <c r="AI54" s="56"/>
      <c r="AJ54" s="56"/>
      <c r="AK54" s="56">
        <v>1</v>
      </c>
      <c r="AL54" s="56"/>
      <c r="AM54" s="56"/>
      <c r="AN54" s="53">
        <f t="shared" si="4"/>
        <v>400</v>
      </c>
      <c r="AO54" s="46" t="s">
        <v>17</v>
      </c>
      <c r="AP54" s="45">
        <v>400</v>
      </c>
      <c r="AQ54" s="33"/>
      <c r="AR54" s="33"/>
      <c r="AS54" s="33"/>
      <c r="AT54" s="33"/>
      <c r="AU54" s="33"/>
      <c r="AV54" s="33"/>
      <c r="AW54" s="33"/>
      <c r="AX54" s="33"/>
      <c r="AY54" s="33"/>
      <c r="AZ54" s="33"/>
      <c r="BA54" s="33"/>
      <c r="BB54" s="33"/>
      <c r="BC54" s="33"/>
      <c r="BD54" s="34"/>
      <c r="BE54" s="34"/>
      <c r="BF54" s="34"/>
    </row>
    <row r="55" spans="21:58" x14ac:dyDescent="0.3">
      <c r="U55" s="45" t="s">
        <v>67</v>
      </c>
      <c r="V55" s="56"/>
      <c r="W55" s="56"/>
      <c r="X55" s="57"/>
      <c r="Y55" s="57"/>
      <c r="Z55" s="57"/>
      <c r="AA55" s="57"/>
      <c r="AB55" s="57"/>
      <c r="AC55" s="57"/>
      <c r="AD55" s="58"/>
      <c r="AE55" s="56"/>
      <c r="AF55" s="56"/>
      <c r="AG55" s="56"/>
      <c r="AH55" s="56"/>
      <c r="AI55" s="56"/>
      <c r="AJ55" s="56"/>
      <c r="AK55" s="56"/>
      <c r="AL55" s="56"/>
      <c r="AM55" s="56">
        <v>1</v>
      </c>
      <c r="AN55" s="53">
        <f t="shared" si="4"/>
        <v>300</v>
      </c>
      <c r="AO55" s="46" t="s">
        <v>17</v>
      </c>
      <c r="AP55" s="45">
        <v>300</v>
      </c>
      <c r="AQ55" s="34"/>
      <c r="AR55" s="34"/>
      <c r="AS55" s="34"/>
      <c r="AT55" s="34"/>
      <c r="AU55" s="34"/>
      <c r="AV55" s="34"/>
      <c r="AW55" s="34"/>
      <c r="AX55" s="34"/>
      <c r="AY55" s="34"/>
      <c r="AZ55" s="34"/>
      <c r="BA55" s="34"/>
      <c r="BB55" s="34"/>
      <c r="BC55" s="33"/>
      <c r="BD55" s="34"/>
      <c r="BE55" s="34"/>
      <c r="BF55" s="34"/>
    </row>
    <row r="56" spans="21:58" x14ac:dyDescent="0.3">
      <c r="U56" s="45" t="s">
        <v>66</v>
      </c>
      <c r="V56" s="56"/>
      <c r="W56" s="56">
        <v>1</v>
      </c>
      <c r="X56" s="57"/>
      <c r="Y56" s="57">
        <v>1</v>
      </c>
      <c r="Z56" s="57"/>
      <c r="AA56" s="57">
        <v>1</v>
      </c>
      <c r="AB56" s="57"/>
      <c r="AC56" s="57"/>
      <c r="AD56" s="58"/>
      <c r="AE56" s="56"/>
      <c r="AF56" s="56"/>
      <c r="AG56" s="56"/>
      <c r="AH56" s="56"/>
      <c r="AI56" s="56"/>
      <c r="AJ56" s="56"/>
      <c r="AK56" s="56"/>
      <c r="AL56" s="56"/>
      <c r="AM56" s="56"/>
      <c r="AN56" s="53">
        <f t="shared" si="4"/>
        <v>479.99999999999977</v>
      </c>
      <c r="AO56" s="46" t="s">
        <v>52</v>
      </c>
      <c r="AP56" s="45">
        <v>1100</v>
      </c>
    </row>
    <row r="57" spans="21:58" x14ac:dyDescent="0.3">
      <c r="U57" s="45" t="s">
        <v>65</v>
      </c>
      <c r="V57" s="56"/>
      <c r="W57" s="56"/>
      <c r="X57" s="57"/>
      <c r="Y57" s="57"/>
      <c r="Z57" s="57"/>
      <c r="AA57" s="57"/>
      <c r="AB57" s="57"/>
      <c r="AC57" s="57">
        <v>1</v>
      </c>
      <c r="AD57" s="58"/>
      <c r="AE57" s="56">
        <v>1</v>
      </c>
      <c r="AF57" s="56"/>
      <c r="AG57" s="56">
        <v>1</v>
      </c>
      <c r="AH57" s="56"/>
      <c r="AI57" s="56"/>
      <c r="AJ57" s="56"/>
      <c r="AK57" s="56"/>
      <c r="AL57" s="56"/>
      <c r="AM57" s="56"/>
      <c r="AN57" s="53">
        <f t="shared" si="4"/>
        <v>1100</v>
      </c>
      <c r="AO57" s="46" t="s">
        <v>52</v>
      </c>
      <c r="AP57" s="45">
        <v>1100</v>
      </c>
    </row>
    <row r="58" spans="21:58" x14ac:dyDescent="0.3">
      <c r="U58" s="45" t="s">
        <v>64</v>
      </c>
      <c r="V58" s="56"/>
      <c r="W58" s="56"/>
      <c r="X58" s="57"/>
      <c r="Y58" s="57"/>
      <c r="Z58" s="57"/>
      <c r="AA58" s="57"/>
      <c r="AB58" s="57"/>
      <c r="AC58" s="57"/>
      <c r="AD58" s="58"/>
      <c r="AE58" s="56"/>
      <c r="AF58" s="56"/>
      <c r="AG58" s="56"/>
      <c r="AH58" s="56"/>
      <c r="AI58" s="56">
        <v>1</v>
      </c>
      <c r="AJ58" s="56"/>
      <c r="AK58" s="56">
        <v>1</v>
      </c>
      <c r="AL58" s="56"/>
      <c r="AM58" s="56">
        <v>1</v>
      </c>
      <c r="AN58" s="53">
        <f t="shared" si="4"/>
        <v>1000</v>
      </c>
      <c r="AO58" s="46" t="s">
        <v>52</v>
      </c>
      <c r="AP58" s="45">
        <v>1100</v>
      </c>
    </row>
    <row r="59" spans="21:58" x14ac:dyDescent="0.3">
      <c r="U59" s="45" t="s">
        <v>63</v>
      </c>
      <c r="V59" s="56">
        <v>4</v>
      </c>
      <c r="W59" s="56"/>
      <c r="X59" s="57">
        <v>5</v>
      </c>
      <c r="Y59" s="57"/>
      <c r="Z59" s="57">
        <v>7</v>
      </c>
      <c r="AA59" s="57"/>
      <c r="AB59" s="57"/>
      <c r="AC59" s="57"/>
      <c r="AD59" s="58"/>
      <c r="AE59" s="56"/>
      <c r="AF59" s="56"/>
      <c r="AG59" s="56"/>
      <c r="AH59" s="56"/>
      <c r="AI59" s="56"/>
      <c r="AJ59" s="56"/>
      <c r="AK59" s="56"/>
      <c r="AL59" s="56"/>
      <c r="AM59" s="56"/>
      <c r="AN59" s="53">
        <f t="shared" si="4"/>
        <v>15000</v>
      </c>
      <c r="AO59" s="46" t="s">
        <v>16</v>
      </c>
      <c r="AP59" s="45">
        <v>15000</v>
      </c>
    </row>
    <row r="60" spans="21:58" x14ac:dyDescent="0.3">
      <c r="U60" s="45" t="s">
        <v>62</v>
      </c>
      <c r="V60" s="56"/>
      <c r="W60" s="56"/>
      <c r="X60" s="57"/>
      <c r="Y60" s="57"/>
      <c r="Z60" s="57"/>
      <c r="AA60" s="57"/>
      <c r="AB60" s="56">
        <v>4</v>
      </c>
      <c r="AC60" s="56"/>
      <c r="AD60" s="57">
        <v>5</v>
      </c>
      <c r="AE60" s="57"/>
      <c r="AF60" s="57">
        <v>7</v>
      </c>
      <c r="AG60" s="56"/>
      <c r="AH60" s="56"/>
      <c r="AI60" s="56"/>
      <c r="AJ60" s="56"/>
      <c r="AK60" s="56"/>
      <c r="AL60" s="56"/>
      <c r="AM60" s="56"/>
      <c r="AN60" s="53">
        <f t="shared" si="4"/>
        <v>17750</v>
      </c>
      <c r="AO60" s="46" t="s">
        <v>16</v>
      </c>
      <c r="AP60" s="45">
        <v>15000</v>
      </c>
    </row>
    <row r="61" spans="21:58" x14ac:dyDescent="0.3">
      <c r="U61" s="45" t="s">
        <v>61</v>
      </c>
      <c r="V61" s="56"/>
      <c r="W61" s="56"/>
      <c r="X61" s="57"/>
      <c r="Y61" s="57"/>
      <c r="Z61" s="57"/>
      <c r="AA61" s="57"/>
      <c r="AB61" s="57"/>
      <c r="AC61" s="57"/>
      <c r="AD61" s="58"/>
      <c r="AE61" s="56"/>
      <c r="AF61" s="56"/>
      <c r="AG61" s="56"/>
      <c r="AH61" s="56">
        <v>4</v>
      </c>
      <c r="AI61" s="56"/>
      <c r="AJ61" s="57">
        <v>5</v>
      </c>
      <c r="AK61" s="57"/>
      <c r="AL61" s="57">
        <v>7</v>
      </c>
      <c r="AM61" s="56"/>
      <c r="AN61" s="53">
        <f t="shared" si="4"/>
        <v>15000.000000000004</v>
      </c>
      <c r="AO61" s="46" t="s">
        <v>16</v>
      </c>
      <c r="AP61" s="45">
        <v>15000</v>
      </c>
    </row>
    <row r="62" spans="21:58" x14ac:dyDescent="0.3">
      <c r="U62" s="45" t="s">
        <v>60</v>
      </c>
      <c r="V62" s="56">
        <v>4</v>
      </c>
      <c r="W62" s="56"/>
      <c r="X62" s="57">
        <v>5</v>
      </c>
      <c r="Y62" s="57"/>
      <c r="Z62" s="57">
        <v>7</v>
      </c>
      <c r="AA62" s="57"/>
      <c r="AB62" s="57"/>
      <c r="AC62" s="57"/>
      <c r="AD62" s="58"/>
      <c r="AE62" s="56"/>
      <c r="AF62" s="56"/>
      <c r="AG62" s="56"/>
      <c r="AH62" s="56"/>
      <c r="AI62" s="56"/>
      <c r="AJ62" s="56"/>
      <c r="AK62" s="56"/>
      <c r="AL62" s="56"/>
      <c r="AM62" s="56"/>
      <c r="AN62" s="53">
        <f t="shared" si="4"/>
        <v>15000</v>
      </c>
      <c r="AO62" s="46" t="s">
        <v>52</v>
      </c>
      <c r="AP62" s="45">
        <v>21000</v>
      </c>
    </row>
    <row r="63" spans="21:58" x14ac:dyDescent="0.3">
      <c r="U63" s="45" t="s">
        <v>59</v>
      </c>
      <c r="V63" s="56"/>
      <c r="W63" s="56"/>
      <c r="X63" s="57"/>
      <c r="Y63" s="57"/>
      <c r="Z63" s="57"/>
      <c r="AA63" s="57"/>
      <c r="AB63" s="56">
        <v>4</v>
      </c>
      <c r="AC63" s="56"/>
      <c r="AD63" s="57">
        <v>5</v>
      </c>
      <c r="AE63" s="57"/>
      <c r="AF63" s="57">
        <v>7</v>
      </c>
      <c r="AG63" s="56"/>
      <c r="AH63" s="56"/>
      <c r="AI63" s="56"/>
      <c r="AJ63" s="56"/>
      <c r="AK63" s="56"/>
      <c r="AL63" s="56"/>
      <c r="AM63" s="56"/>
      <c r="AN63" s="53">
        <f t="shared" si="4"/>
        <v>17750</v>
      </c>
      <c r="AO63" s="46" t="s">
        <v>52</v>
      </c>
      <c r="AP63" s="45">
        <v>21000</v>
      </c>
    </row>
    <row r="64" spans="21:58" x14ac:dyDescent="0.3">
      <c r="U64" s="45" t="s">
        <v>58</v>
      </c>
      <c r="V64" s="56"/>
      <c r="W64" s="56"/>
      <c r="X64" s="57"/>
      <c r="Y64" s="57"/>
      <c r="Z64" s="57"/>
      <c r="AA64" s="57"/>
      <c r="AB64" s="57"/>
      <c r="AC64" s="57"/>
      <c r="AD64" s="58"/>
      <c r="AE64" s="56"/>
      <c r="AF64" s="56"/>
      <c r="AG64" s="56"/>
      <c r="AH64" s="56">
        <v>4</v>
      </c>
      <c r="AI64" s="56"/>
      <c r="AJ64" s="57">
        <v>5</v>
      </c>
      <c r="AK64" s="57"/>
      <c r="AL64" s="57">
        <v>7</v>
      </c>
      <c r="AM64" s="56"/>
      <c r="AN64" s="53">
        <f t="shared" si="4"/>
        <v>15000.000000000004</v>
      </c>
      <c r="AO64" s="46" t="s">
        <v>52</v>
      </c>
      <c r="AP64" s="45">
        <v>21000</v>
      </c>
    </row>
  </sheetData>
  <mergeCells count="49">
    <mergeCell ref="V38:W38"/>
    <mergeCell ref="V37:AA37"/>
    <mergeCell ref="AB37:AG37"/>
    <mergeCell ref="AH37:AM37"/>
    <mergeCell ref="X38:Y38"/>
    <mergeCell ref="Z38:AA38"/>
    <mergeCell ref="AB38:AC38"/>
    <mergeCell ref="AD38:AE38"/>
    <mergeCell ref="AF38:AG38"/>
    <mergeCell ref="AH38:AI38"/>
    <mergeCell ref="AJ38:AK38"/>
    <mergeCell ref="AL38:AM38"/>
    <mergeCell ref="BD36:BD38"/>
    <mergeCell ref="BI13:BJ16"/>
    <mergeCell ref="BI18:BJ21"/>
    <mergeCell ref="BI23:BJ26"/>
    <mergeCell ref="BI28:BJ30"/>
    <mergeCell ref="BI32:BJ34"/>
    <mergeCell ref="BI36:BJ38"/>
    <mergeCell ref="BD13:BD16"/>
    <mergeCell ref="BD18:BD21"/>
    <mergeCell ref="BD23:BD26"/>
    <mergeCell ref="BD28:BD30"/>
    <mergeCell ref="BD32:BD34"/>
    <mergeCell ref="AE25:AF25"/>
    <mergeCell ref="U24:Z24"/>
    <mergeCell ref="AA24:AF24"/>
    <mergeCell ref="AG24:AL24"/>
    <mergeCell ref="AJ7:AO7"/>
    <mergeCell ref="AJ8:AK8"/>
    <mergeCell ref="AL8:AM8"/>
    <mergeCell ref="AN8:AO8"/>
    <mergeCell ref="AG25:AH25"/>
    <mergeCell ref="AI25:AJ25"/>
    <mergeCell ref="AK25:AL25"/>
    <mergeCell ref="U25:V25"/>
    <mergeCell ref="W25:X25"/>
    <mergeCell ref="Y25:Z25"/>
    <mergeCell ref="AA25:AB25"/>
    <mergeCell ref="AC25:AD25"/>
    <mergeCell ref="AJ4:BA4"/>
    <mergeCell ref="AV7:BA7"/>
    <mergeCell ref="AV8:AW8"/>
    <mergeCell ref="AX8:AY8"/>
    <mergeCell ref="AZ8:BA8"/>
    <mergeCell ref="AP7:AU7"/>
    <mergeCell ref="AP8:AQ8"/>
    <mergeCell ref="AR8:AS8"/>
    <mergeCell ref="AT8:AU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786E-FD2C-4936-AEED-231A139F97E4}">
  <dimension ref="A1:G63"/>
  <sheetViews>
    <sheetView showGridLines="0" workbookViewId="0"/>
  </sheetViews>
  <sheetFormatPr defaultRowHeight="14.4" x14ac:dyDescent="0.3"/>
  <cols>
    <col min="1" max="1" width="2.33203125" customWidth="1"/>
    <col min="2" max="2" width="7.44140625" bestFit="1" customWidth="1"/>
    <col min="3" max="3" width="41.6640625" bestFit="1" customWidth="1"/>
    <col min="4" max="4" width="12.6640625" bestFit="1" customWidth="1"/>
    <col min="5" max="5" width="15.6640625" bestFit="1" customWidth="1"/>
    <col min="6" max="6" width="10.44140625" bestFit="1" customWidth="1"/>
    <col min="7" max="7" width="7.44140625" bestFit="1" customWidth="1"/>
  </cols>
  <sheetData>
    <row r="1" spans="1:5" x14ac:dyDescent="0.3">
      <c r="A1" s="2" t="s">
        <v>18</v>
      </c>
    </row>
    <row r="2" spans="1:5" x14ac:dyDescent="0.3">
      <c r="A2" s="2" t="s">
        <v>196</v>
      </c>
    </row>
    <row r="3" spans="1:5" x14ac:dyDescent="0.3">
      <c r="A3" s="2" t="s">
        <v>197</v>
      </c>
    </row>
    <row r="4" spans="1:5" x14ac:dyDescent="0.3">
      <c r="A4" s="2" t="s">
        <v>19</v>
      </c>
    </row>
    <row r="5" spans="1:5" x14ac:dyDescent="0.3">
      <c r="A5" s="2" t="s">
        <v>20</v>
      </c>
    </row>
    <row r="6" spans="1:5" x14ac:dyDescent="0.3">
      <c r="A6" s="2"/>
      <c r="B6" t="s">
        <v>21</v>
      </c>
    </row>
    <row r="7" spans="1:5" x14ac:dyDescent="0.3">
      <c r="A7" s="2"/>
      <c r="B7" t="s">
        <v>53</v>
      </c>
    </row>
    <row r="8" spans="1:5" x14ac:dyDescent="0.3">
      <c r="A8" s="2"/>
      <c r="B8" t="s">
        <v>198</v>
      </c>
    </row>
    <row r="9" spans="1:5" x14ac:dyDescent="0.3">
      <c r="A9" s="2" t="s">
        <v>22</v>
      </c>
    </row>
    <row r="10" spans="1:5" x14ac:dyDescent="0.3">
      <c r="B10" t="s">
        <v>23</v>
      </c>
    </row>
    <row r="11" spans="1:5" x14ac:dyDescent="0.3">
      <c r="B11" t="s">
        <v>24</v>
      </c>
    </row>
    <row r="14" spans="1:5" ht="15" thickBot="1" x14ac:dyDescent="0.35">
      <c r="A14" t="s">
        <v>54</v>
      </c>
    </row>
    <row r="15" spans="1:5" ht="15" thickBot="1" x14ac:dyDescent="0.35">
      <c r="B15" s="48" t="s">
        <v>25</v>
      </c>
      <c r="C15" s="48" t="s">
        <v>26</v>
      </c>
      <c r="D15" s="48" t="s">
        <v>27</v>
      </c>
      <c r="E15" s="48" t="s">
        <v>28</v>
      </c>
    </row>
    <row r="16" spans="1:5" ht="15" thickBot="1" x14ac:dyDescent="0.35">
      <c r="B16" s="47" t="s">
        <v>195</v>
      </c>
      <c r="C16" s="47" t="s">
        <v>194</v>
      </c>
      <c r="D16" s="54">
        <v>139249.00000000003</v>
      </c>
      <c r="E16" s="54">
        <v>139249.00000000003</v>
      </c>
    </row>
    <row r="19" spans="1:6" ht="15" thickBot="1" x14ac:dyDescent="0.35">
      <c r="A19" t="s">
        <v>29</v>
      </c>
    </row>
    <row r="20" spans="1:6" ht="15" thickBot="1" x14ac:dyDescent="0.35">
      <c r="B20" s="48" t="s">
        <v>25</v>
      </c>
      <c r="C20" s="48" t="s">
        <v>26</v>
      </c>
      <c r="D20" s="48" t="s">
        <v>27</v>
      </c>
      <c r="E20" s="48" t="s">
        <v>28</v>
      </c>
      <c r="F20" s="48" t="s">
        <v>30</v>
      </c>
    </row>
    <row r="21" spans="1:6" x14ac:dyDescent="0.3">
      <c r="B21" s="49" t="s">
        <v>55</v>
      </c>
      <c r="C21" s="49" t="s">
        <v>193</v>
      </c>
      <c r="D21" s="49">
        <v>900.00000000000023</v>
      </c>
      <c r="E21" s="49">
        <v>900.00000000000023</v>
      </c>
      <c r="F21" s="49" t="s">
        <v>35</v>
      </c>
    </row>
    <row r="22" spans="1:6" x14ac:dyDescent="0.3">
      <c r="B22" s="49" t="s">
        <v>56</v>
      </c>
      <c r="C22" s="49" t="s">
        <v>192</v>
      </c>
      <c r="D22" s="49">
        <v>0</v>
      </c>
      <c r="E22" s="49">
        <v>0</v>
      </c>
      <c r="F22" s="49" t="s">
        <v>35</v>
      </c>
    </row>
    <row r="23" spans="1:6" x14ac:dyDescent="0.3">
      <c r="B23" s="49" t="s">
        <v>57</v>
      </c>
      <c r="C23" s="49" t="s">
        <v>191</v>
      </c>
      <c r="D23" s="49">
        <v>1579.9999999999998</v>
      </c>
      <c r="E23" s="49">
        <v>1579.9999999999998</v>
      </c>
      <c r="F23" s="49" t="s">
        <v>35</v>
      </c>
    </row>
    <row r="24" spans="1:6" x14ac:dyDescent="0.3">
      <c r="B24" s="49" t="s">
        <v>190</v>
      </c>
      <c r="C24" s="49" t="s">
        <v>189</v>
      </c>
      <c r="D24" s="49">
        <v>479.99999999999977</v>
      </c>
      <c r="E24" s="49">
        <v>479.99999999999977</v>
      </c>
      <c r="F24" s="49" t="s">
        <v>35</v>
      </c>
    </row>
    <row r="25" spans="1:6" x14ac:dyDescent="0.3">
      <c r="B25" s="49" t="s">
        <v>188</v>
      </c>
      <c r="C25" s="49" t="s">
        <v>187</v>
      </c>
      <c r="D25" s="49">
        <v>499.99999999999989</v>
      </c>
      <c r="E25" s="49">
        <v>499.99999999999989</v>
      </c>
      <c r="F25" s="49" t="s">
        <v>35</v>
      </c>
    </row>
    <row r="26" spans="1:6" x14ac:dyDescent="0.3">
      <c r="B26" s="49" t="s">
        <v>186</v>
      </c>
      <c r="C26" s="49" t="s">
        <v>185</v>
      </c>
      <c r="D26" s="49">
        <v>0</v>
      </c>
      <c r="E26" s="49">
        <v>0</v>
      </c>
      <c r="F26" s="49" t="s">
        <v>35</v>
      </c>
    </row>
    <row r="27" spans="1:6" x14ac:dyDescent="0.3">
      <c r="B27" s="49" t="s">
        <v>184</v>
      </c>
      <c r="C27" s="49" t="s">
        <v>183</v>
      </c>
      <c r="D27" s="49">
        <v>1000</v>
      </c>
      <c r="E27" s="49">
        <v>1000</v>
      </c>
      <c r="F27" s="49" t="s">
        <v>35</v>
      </c>
    </row>
    <row r="28" spans="1:6" x14ac:dyDescent="0.3">
      <c r="B28" s="49" t="s">
        <v>182</v>
      </c>
      <c r="C28" s="49" t="s">
        <v>181</v>
      </c>
      <c r="D28" s="49">
        <v>0</v>
      </c>
      <c r="E28" s="49">
        <v>0</v>
      </c>
      <c r="F28" s="49" t="s">
        <v>35</v>
      </c>
    </row>
    <row r="29" spans="1:6" x14ac:dyDescent="0.3">
      <c r="B29" s="49" t="s">
        <v>180</v>
      </c>
      <c r="C29" s="49" t="s">
        <v>179</v>
      </c>
      <c r="D29" s="49">
        <v>1420.0000000000009</v>
      </c>
      <c r="E29" s="49">
        <v>1420.0000000000009</v>
      </c>
      <c r="F29" s="49" t="s">
        <v>35</v>
      </c>
    </row>
    <row r="30" spans="1:6" x14ac:dyDescent="0.3">
      <c r="B30" s="49" t="s">
        <v>178</v>
      </c>
      <c r="C30" s="49" t="s">
        <v>177</v>
      </c>
      <c r="D30" s="49">
        <v>800.00000000000045</v>
      </c>
      <c r="E30" s="49">
        <v>800.00000000000045</v>
      </c>
      <c r="F30" s="49" t="s">
        <v>35</v>
      </c>
    </row>
    <row r="31" spans="1:6" x14ac:dyDescent="0.3">
      <c r="B31" s="49" t="s">
        <v>176</v>
      </c>
      <c r="C31" s="49" t="s">
        <v>175</v>
      </c>
      <c r="D31" s="49">
        <v>949.99999999999932</v>
      </c>
      <c r="E31" s="49">
        <v>949.99999999999932</v>
      </c>
      <c r="F31" s="49" t="s">
        <v>35</v>
      </c>
    </row>
    <row r="32" spans="1:6" x14ac:dyDescent="0.3">
      <c r="B32" s="49" t="s">
        <v>174</v>
      </c>
      <c r="C32" s="49" t="s">
        <v>173</v>
      </c>
      <c r="D32" s="49">
        <v>299.99999999999949</v>
      </c>
      <c r="E32" s="49">
        <v>299.99999999999949</v>
      </c>
      <c r="F32" s="49" t="s">
        <v>35</v>
      </c>
    </row>
    <row r="33" spans="1:7" x14ac:dyDescent="0.3">
      <c r="B33" s="49" t="s">
        <v>172</v>
      </c>
      <c r="C33" s="49" t="s">
        <v>171</v>
      </c>
      <c r="D33" s="49">
        <v>1400</v>
      </c>
      <c r="E33" s="49">
        <v>1400</v>
      </c>
      <c r="F33" s="49" t="s">
        <v>35</v>
      </c>
    </row>
    <row r="34" spans="1:7" x14ac:dyDescent="0.3">
      <c r="B34" s="49" t="s">
        <v>170</v>
      </c>
      <c r="C34" s="49" t="s">
        <v>169</v>
      </c>
      <c r="D34" s="49">
        <v>300</v>
      </c>
      <c r="E34" s="49">
        <v>300</v>
      </c>
      <c r="F34" s="49" t="s">
        <v>35</v>
      </c>
    </row>
    <row r="35" spans="1:7" x14ac:dyDescent="0.3">
      <c r="B35" s="49" t="s">
        <v>168</v>
      </c>
      <c r="C35" s="49" t="s">
        <v>167</v>
      </c>
      <c r="D35" s="49">
        <v>899.99999999999955</v>
      </c>
      <c r="E35" s="49">
        <v>899.99999999999955</v>
      </c>
      <c r="F35" s="49" t="s">
        <v>35</v>
      </c>
    </row>
    <row r="36" spans="1:7" x14ac:dyDescent="0.3">
      <c r="B36" s="49" t="s">
        <v>166</v>
      </c>
      <c r="C36" s="49" t="s">
        <v>165</v>
      </c>
      <c r="D36" s="49">
        <v>400</v>
      </c>
      <c r="E36" s="49">
        <v>400</v>
      </c>
      <c r="F36" s="49" t="s">
        <v>35</v>
      </c>
    </row>
    <row r="37" spans="1:7" x14ac:dyDescent="0.3">
      <c r="B37" s="49" t="s">
        <v>164</v>
      </c>
      <c r="C37" s="49" t="s">
        <v>163</v>
      </c>
      <c r="D37" s="49">
        <v>700.00000000000091</v>
      </c>
      <c r="E37" s="49">
        <v>700.00000000000091</v>
      </c>
      <c r="F37" s="49" t="s">
        <v>35</v>
      </c>
    </row>
    <row r="38" spans="1:7" ht="15" thickBot="1" x14ac:dyDescent="0.35">
      <c r="B38" s="47" t="s">
        <v>162</v>
      </c>
      <c r="C38" s="47" t="s">
        <v>161</v>
      </c>
      <c r="D38" s="47">
        <v>300</v>
      </c>
      <c r="E38" s="47">
        <v>300</v>
      </c>
      <c r="F38" s="47" t="s">
        <v>35</v>
      </c>
    </row>
    <row r="41" spans="1:7" ht="15" thickBot="1" x14ac:dyDescent="0.35">
      <c r="A41" t="s">
        <v>31</v>
      </c>
    </row>
    <row r="42" spans="1:7" ht="15" thickBot="1" x14ac:dyDescent="0.35">
      <c r="B42" s="48" t="s">
        <v>25</v>
      </c>
      <c r="C42" s="48" t="s">
        <v>26</v>
      </c>
      <c r="D42" s="48" t="s">
        <v>32</v>
      </c>
      <c r="E42" s="48" t="s">
        <v>13</v>
      </c>
      <c r="F42" s="48" t="s">
        <v>33</v>
      </c>
      <c r="G42" s="48" t="s">
        <v>34</v>
      </c>
    </row>
    <row r="43" spans="1:7" x14ac:dyDescent="0.3">
      <c r="B43" s="49" t="s">
        <v>160</v>
      </c>
      <c r="C43" s="49" t="s">
        <v>159</v>
      </c>
      <c r="D43" s="55">
        <v>900.00000000000023</v>
      </c>
      <c r="E43" s="49" t="s">
        <v>158</v>
      </c>
      <c r="F43" s="49" t="s">
        <v>36</v>
      </c>
      <c r="G43" s="55">
        <v>0</v>
      </c>
    </row>
    <row r="44" spans="1:7" x14ac:dyDescent="0.3">
      <c r="B44" s="49" t="s">
        <v>157</v>
      </c>
      <c r="C44" s="49" t="s">
        <v>156</v>
      </c>
      <c r="D44" s="55">
        <v>1100</v>
      </c>
      <c r="E44" s="49" t="s">
        <v>155</v>
      </c>
      <c r="F44" s="49" t="s">
        <v>36</v>
      </c>
      <c r="G44" s="55">
        <v>0</v>
      </c>
    </row>
    <row r="45" spans="1:7" x14ac:dyDescent="0.3">
      <c r="B45" s="49" t="s">
        <v>154</v>
      </c>
      <c r="C45" s="49" t="s">
        <v>153</v>
      </c>
      <c r="D45" s="55">
        <v>499.99999999999989</v>
      </c>
      <c r="E45" s="49" t="s">
        <v>152</v>
      </c>
      <c r="F45" s="49" t="s">
        <v>36</v>
      </c>
      <c r="G45" s="55">
        <v>0</v>
      </c>
    </row>
    <row r="46" spans="1:7" x14ac:dyDescent="0.3">
      <c r="B46" s="49" t="s">
        <v>151</v>
      </c>
      <c r="C46" s="49" t="s">
        <v>150</v>
      </c>
      <c r="D46" s="55">
        <v>1000</v>
      </c>
      <c r="E46" s="49" t="s">
        <v>149</v>
      </c>
      <c r="F46" s="49" t="s">
        <v>36</v>
      </c>
      <c r="G46" s="55">
        <v>0</v>
      </c>
    </row>
    <row r="47" spans="1:7" x14ac:dyDescent="0.3">
      <c r="B47" s="49" t="s">
        <v>148</v>
      </c>
      <c r="C47" s="49" t="s">
        <v>147</v>
      </c>
      <c r="D47" s="55">
        <v>1100.0000000000002</v>
      </c>
      <c r="E47" s="49" t="s">
        <v>146</v>
      </c>
      <c r="F47" s="49" t="s">
        <v>36</v>
      </c>
      <c r="G47" s="55">
        <v>0</v>
      </c>
    </row>
    <row r="48" spans="1:7" x14ac:dyDescent="0.3">
      <c r="B48" s="49" t="s">
        <v>145</v>
      </c>
      <c r="C48" s="49" t="s">
        <v>144</v>
      </c>
      <c r="D48" s="55">
        <v>649.99999999999977</v>
      </c>
      <c r="E48" s="49" t="s">
        <v>143</v>
      </c>
      <c r="F48" s="49" t="s">
        <v>36</v>
      </c>
      <c r="G48" s="55">
        <v>0</v>
      </c>
    </row>
    <row r="49" spans="2:7" x14ac:dyDescent="0.3">
      <c r="B49" s="49" t="s">
        <v>142</v>
      </c>
      <c r="C49" s="49" t="s">
        <v>141</v>
      </c>
      <c r="D49" s="55">
        <v>1100</v>
      </c>
      <c r="E49" s="49" t="s">
        <v>140</v>
      </c>
      <c r="F49" s="49" t="s">
        <v>36</v>
      </c>
      <c r="G49" s="55">
        <v>0</v>
      </c>
    </row>
    <row r="50" spans="2:7" x14ac:dyDescent="0.3">
      <c r="B50" s="49" t="s">
        <v>139</v>
      </c>
      <c r="C50" s="49" t="s">
        <v>138</v>
      </c>
      <c r="D50" s="55">
        <v>1300</v>
      </c>
      <c r="E50" s="49" t="s">
        <v>137</v>
      </c>
      <c r="F50" s="49" t="s">
        <v>36</v>
      </c>
      <c r="G50" s="55">
        <v>0</v>
      </c>
    </row>
    <row r="51" spans="2:7" x14ac:dyDescent="0.3">
      <c r="B51" s="49" t="s">
        <v>136</v>
      </c>
      <c r="C51" s="49" t="s">
        <v>135</v>
      </c>
      <c r="D51" s="55">
        <v>700.00000000000045</v>
      </c>
      <c r="E51" s="49" t="s">
        <v>134</v>
      </c>
      <c r="F51" s="49" t="s">
        <v>36</v>
      </c>
      <c r="G51" s="55">
        <v>0</v>
      </c>
    </row>
    <row r="52" spans="2:7" x14ac:dyDescent="0.3">
      <c r="B52" s="49" t="s">
        <v>133</v>
      </c>
      <c r="C52" s="49" t="s">
        <v>132</v>
      </c>
      <c r="D52" s="55">
        <v>300</v>
      </c>
      <c r="E52" s="49" t="s">
        <v>131</v>
      </c>
      <c r="F52" s="49" t="s">
        <v>36</v>
      </c>
      <c r="G52" s="49">
        <v>0</v>
      </c>
    </row>
    <row r="53" spans="2:7" x14ac:dyDescent="0.3">
      <c r="B53" s="49" t="s">
        <v>130</v>
      </c>
      <c r="C53" s="49" t="s">
        <v>129</v>
      </c>
      <c r="D53" s="55">
        <v>400</v>
      </c>
      <c r="E53" s="49" t="s">
        <v>128</v>
      </c>
      <c r="F53" s="49" t="s">
        <v>36</v>
      </c>
      <c r="G53" s="49">
        <v>0</v>
      </c>
    </row>
    <row r="54" spans="2:7" x14ac:dyDescent="0.3">
      <c r="B54" s="49" t="s">
        <v>127</v>
      </c>
      <c r="C54" s="49" t="s">
        <v>126</v>
      </c>
      <c r="D54" s="55">
        <v>300</v>
      </c>
      <c r="E54" s="49" t="s">
        <v>125</v>
      </c>
      <c r="F54" s="49" t="s">
        <v>36</v>
      </c>
      <c r="G54" s="49">
        <v>0</v>
      </c>
    </row>
    <row r="55" spans="2:7" x14ac:dyDescent="0.3">
      <c r="B55" s="49" t="s">
        <v>124</v>
      </c>
      <c r="C55" s="49" t="s">
        <v>123</v>
      </c>
      <c r="D55" s="55">
        <v>479.99999999999977</v>
      </c>
      <c r="E55" s="49" t="s">
        <v>122</v>
      </c>
      <c r="F55" s="49" t="s">
        <v>37</v>
      </c>
      <c r="G55" s="49">
        <v>620.00000000000023</v>
      </c>
    </row>
    <row r="56" spans="2:7" x14ac:dyDescent="0.3">
      <c r="B56" s="49" t="s">
        <v>121</v>
      </c>
      <c r="C56" s="49" t="s">
        <v>120</v>
      </c>
      <c r="D56" s="55">
        <v>1100</v>
      </c>
      <c r="E56" s="49" t="s">
        <v>119</v>
      </c>
      <c r="F56" s="49" t="s">
        <v>36</v>
      </c>
      <c r="G56" s="49">
        <v>0</v>
      </c>
    </row>
    <row r="57" spans="2:7" x14ac:dyDescent="0.3">
      <c r="B57" s="49" t="s">
        <v>118</v>
      </c>
      <c r="C57" s="49" t="s">
        <v>117</v>
      </c>
      <c r="D57" s="55">
        <v>1000</v>
      </c>
      <c r="E57" s="49" t="s">
        <v>116</v>
      </c>
      <c r="F57" s="49" t="s">
        <v>37</v>
      </c>
      <c r="G57" s="49">
        <v>100</v>
      </c>
    </row>
    <row r="58" spans="2:7" x14ac:dyDescent="0.3">
      <c r="B58" s="49" t="s">
        <v>115</v>
      </c>
      <c r="C58" s="49" t="s">
        <v>114</v>
      </c>
      <c r="D58" s="55">
        <v>15000</v>
      </c>
      <c r="E58" s="49" t="s">
        <v>113</v>
      </c>
      <c r="F58" s="49" t="s">
        <v>36</v>
      </c>
      <c r="G58" s="55">
        <v>0</v>
      </c>
    </row>
    <row r="59" spans="2:7" x14ac:dyDescent="0.3">
      <c r="B59" s="49" t="s">
        <v>112</v>
      </c>
      <c r="C59" s="49" t="s">
        <v>111</v>
      </c>
      <c r="D59" s="55">
        <v>17750</v>
      </c>
      <c r="E59" s="49" t="s">
        <v>110</v>
      </c>
      <c r="F59" s="49" t="s">
        <v>37</v>
      </c>
      <c r="G59" s="55">
        <v>2750</v>
      </c>
    </row>
    <row r="60" spans="2:7" x14ac:dyDescent="0.3">
      <c r="B60" s="49" t="s">
        <v>109</v>
      </c>
      <c r="C60" s="49" t="s">
        <v>108</v>
      </c>
      <c r="D60" s="55">
        <v>15000.000000000004</v>
      </c>
      <c r="E60" s="49" t="s">
        <v>107</v>
      </c>
      <c r="F60" s="49" t="s">
        <v>36</v>
      </c>
      <c r="G60" s="55">
        <v>0</v>
      </c>
    </row>
    <row r="61" spans="2:7" x14ac:dyDescent="0.3">
      <c r="B61" s="49" t="s">
        <v>106</v>
      </c>
      <c r="C61" s="49" t="s">
        <v>105</v>
      </c>
      <c r="D61" s="55">
        <v>15000</v>
      </c>
      <c r="E61" s="49" t="s">
        <v>104</v>
      </c>
      <c r="F61" s="49" t="s">
        <v>37</v>
      </c>
      <c r="G61" s="49">
        <v>6000</v>
      </c>
    </row>
    <row r="62" spans="2:7" x14ac:dyDescent="0.3">
      <c r="B62" s="49" t="s">
        <v>103</v>
      </c>
      <c r="C62" s="49" t="s">
        <v>102</v>
      </c>
      <c r="D62" s="55">
        <v>17750</v>
      </c>
      <c r="E62" s="49" t="s">
        <v>101</v>
      </c>
      <c r="F62" s="49" t="s">
        <v>37</v>
      </c>
      <c r="G62" s="49">
        <v>3250</v>
      </c>
    </row>
    <row r="63" spans="2:7" ht="15" thickBot="1" x14ac:dyDescent="0.35">
      <c r="B63" s="47" t="s">
        <v>100</v>
      </c>
      <c r="C63" s="47" t="s">
        <v>99</v>
      </c>
      <c r="D63" s="54">
        <v>15000.000000000004</v>
      </c>
      <c r="E63" s="47" t="s">
        <v>98</v>
      </c>
      <c r="F63" s="47" t="s">
        <v>37</v>
      </c>
      <c r="G63" s="47">
        <v>5999.9999999999964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79833-2CE2-4CCA-BBF5-40DDD7294D10}">
  <dimension ref="A1:H51"/>
  <sheetViews>
    <sheetView showGridLines="0" tabSelected="1" workbookViewId="0">
      <selection activeCell="L14" sqref="L14"/>
    </sheetView>
  </sheetViews>
  <sheetFormatPr defaultRowHeight="14.4" x14ac:dyDescent="0.3"/>
  <cols>
    <col min="1" max="1" width="2.33203125" customWidth="1"/>
    <col min="2" max="2" width="7.77734375" bestFit="1" customWidth="1"/>
    <col min="3" max="3" width="41.6640625" bestFit="1" customWidth="1"/>
    <col min="4" max="4" width="6" bestFit="1" customWidth="1"/>
    <col min="5" max="5" width="8.33203125" bestFit="1" customWidth="1"/>
    <col min="6" max="6" width="10.109375" bestFit="1" customWidth="1"/>
    <col min="7" max="8" width="12" bestFit="1" customWidth="1"/>
  </cols>
  <sheetData>
    <row r="1" spans="1:8" x14ac:dyDescent="0.3">
      <c r="A1" s="2" t="s">
        <v>38</v>
      </c>
    </row>
    <row r="2" spans="1:8" x14ac:dyDescent="0.3">
      <c r="A2" s="2" t="s">
        <v>196</v>
      </c>
    </row>
    <row r="3" spans="1:8" x14ac:dyDescent="0.3">
      <c r="A3" s="2" t="s">
        <v>199</v>
      </c>
    </row>
    <row r="6" spans="1:8" ht="15" thickBot="1" x14ac:dyDescent="0.35">
      <c r="A6" t="s">
        <v>29</v>
      </c>
    </row>
    <row r="7" spans="1:8" x14ac:dyDescent="0.3">
      <c r="B7" s="50"/>
      <c r="C7" s="50"/>
      <c r="D7" s="50" t="s">
        <v>39</v>
      </c>
      <c r="E7" s="50" t="s">
        <v>41</v>
      </c>
      <c r="F7" s="50" t="s">
        <v>43</v>
      </c>
      <c r="G7" s="50" t="s">
        <v>45</v>
      </c>
      <c r="H7" s="50" t="s">
        <v>45</v>
      </c>
    </row>
    <row r="8" spans="1:8" ht="15" thickBot="1" x14ac:dyDescent="0.35">
      <c r="B8" s="51" t="s">
        <v>25</v>
      </c>
      <c r="C8" s="51" t="s">
        <v>26</v>
      </c>
      <c r="D8" s="51" t="s">
        <v>40</v>
      </c>
      <c r="E8" s="51" t="s">
        <v>42</v>
      </c>
      <c r="F8" s="51" t="s">
        <v>44</v>
      </c>
      <c r="G8" s="51" t="s">
        <v>46</v>
      </c>
      <c r="H8" s="51" t="s">
        <v>47</v>
      </c>
    </row>
    <row r="9" spans="1:8" x14ac:dyDescent="0.3">
      <c r="B9" s="49" t="s">
        <v>55</v>
      </c>
      <c r="C9" s="49" t="s">
        <v>193</v>
      </c>
      <c r="D9" s="49">
        <v>900.00000000000023</v>
      </c>
      <c r="E9" s="49">
        <v>0</v>
      </c>
      <c r="F9" s="49">
        <v>10</v>
      </c>
      <c r="G9" s="49">
        <v>1E+30</v>
      </c>
      <c r="H9" s="49">
        <v>4.0000000000005365E-2</v>
      </c>
    </row>
    <row r="10" spans="1:8" x14ac:dyDescent="0.3">
      <c r="B10" s="49" t="s">
        <v>56</v>
      </c>
      <c r="C10" s="49" t="s">
        <v>192</v>
      </c>
      <c r="D10" s="49">
        <v>0</v>
      </c>
      <c r="E10" s="49">
        <v>4.0000000000005365E-2</v>
      </c>
      <c r="F10" s="49">
        <v>0.19999999999999929</v>
      </c>
      <c r="G10" s="49">
        <v>1E+30</v>
      </c>
      <c r="H10" s="49">
        <v>4.0000000000005365E-2</v>
      </c>
    </row>
    <row r="11" spans="1:8" x14ac:dyDescent="0.3">
      <c r="B11" s="49" t="s">
        <v>57</v>
      </c>
      <c r="C11" s="49" t="s">
        <v>191</v>
      </c>
      <c r="D11" s="49">
        <v>1579.9999999999998</v>
      </c>
      <c r="E11" s="49">
        <v>0</v>
      </c>
      <c r="F11" s="49">
        <v>15</v>
      </c>
      <c r="G11" s="49">
        <v>1.4285714285720005E-2</v>
      </c>
      <c r="H11" s="49">
        <v>0.19999999999998908</v>
      </c>
    </row>
    <row r="12" spans="1:8" x14ac:dyDescent="0.3">
      <c r="B12" s="49" t="s">
        <v>190</v>
      </c>
      <c r="C12" s="49" t="s">
        <v>189</v>
      </c>
      <c r="D12" s="49">
        <v>479.99999999999977</v>
      </c>
      <c r="E12" s="49">
        <v>0</v>
      </c>
      <c r="F12" s="49">
        <v>0.19999999999999929</v>
      </c>
      <c r="G12" s="49">
        <v>1.4285714285720005E-2</v>
      </c>
      <c r="H12" s="49">
        <v>0.19999999999998908</v>
      </c>
    </row>
    <row r="13" spans="1:8" x14ac:dyDescent="0.3">
      <c r="B13" s="49" t="s">
        <v>188</v>
      </c>
      <c r="C13" s="49" t="s">
        <v>187</v>
      </c>
      <c r="D13" s="49">
        <v>499.99999999999989</v>
      </c>
      <c r="E13" s="49">
        <v>0</v>
      </c>
      <c r="F13" s="49">
        <v>20</v>
      </c>
      <c r="G13" s="49">
        <v>1E+30</v>
      </c>
      <c r="H13" s="49">
        <v>2.0000000000008011E-2</v>
      </c>
    </row>
    <row r="14" spans="1:8" x14ac:dyDescent="0.3">
      <c r="B14" s="49" t="s">
        <v>186</v>
      </c>
      <c r="C14" s="49" t="s">
        <v>185</v>
      </c>
      <c r="D14" s="49">
        <v>0</v>
      </c>
      <c r="E14" s="49">
        <v>2.0000000000008011E-2</v>
      </c>
      <c r="F14" s="49">
        <v>0.29999999999999716</v>
      </c>
      <c r="G14" s="49">
        <v>1E+30</v>
      </c>
      <c r="H14" s="49">
        <v>2.0000000000008011E-2</v>
      </c>
    </row>
    <row r="15" spans="1:8" x14ac:dyDescent="0.3">
      <c r="B15" s="49" t="s">
        <v>184</v>
      </c>
      <c r="C15" s="49" t="s">
        <v>183</v>
      </c>
      <c r="D15" s="49">
        <v>1000</v>
      </c>
      <c r="E15" s="49">
        <v>0</v>
      </c>
      <c r="F15" s="49">
        <v>10</v>
      </c>
      <c r="G15" s="49">
        <v>4.0000000000005365E-2</v>
      </c>
      <c r="H15" s="49">
        <v>0.29999999999998894</v>
      </c>
    </row>
    <row r="16" spans="1:8" x14ac:dyDescent="0.3">
      <c r="B16" s="49" t="s">
        <v>182</v>
      </c>
      <c r="C16" s="49" t="s">
        <v>181</v>
      </c>
      <c r="D16" s="49">
        <v>0</v>
      </c>
      <c r="E16" s="49">
        <v>0.29999999999998894</v>
      </c>
      <c r="F16" s="49">
        <v>0.20000000000000284</v>
      </c>
      <c r="G16" s="49">
        <v>1E+30</v>
      </c>
      <c r="H16" s="49">
        <v>0.29999999999998894</v>
      </c>
    </row>
    <row r="17" spans="1:8" x14ac:dyDescent="0.3">
      <c r="B17" s="49" t="s">
        <v>180</v>
      </c>
      <c r="C17" s="49" t="s">
        <v>179</v>
      </c>
      <c r="D17" s="49">
        <v>1420.0000000000009</v>
      </c>
      <c r="E17" s="49">
        <v>0</v>
      </c>
      <c r="F17" s="49">
        <v>15.000000000000007</v>
      </c>
      <c r="G17" s="49">
        <v>8.5714285714274363E-2</v>
      </c>
      <c r="H17" s="49">
        <v>1.4285714285720005E-2</v>
      </c>
    </row>
    <row r="18" spans="1:8" x14ac:dyDescent="0.3">
      <c r="B18" s="49" t="s">
        <v>178</v>
      </c>
      <c r="C18" s="49" t="s">
        <v>177</v>
      </c>
      <c r="D18" s="49">
        <v>800.00000000000045</v>
      </c>
      <c r="E18" s="49">
        <v>0</v>
      </c>
      <c r="F18" s="49">
        <v>0.20000000000000284</v>
      </c>
      <c r="G18" s="49">
        <v>8.5714285714274363E-2</v>
      </c>
      <c r="H18" s="49">
        <v>0.40000000000001462</v>
      </c>
    </row>
    <row r="19" spans="1:8" x14ac:dyDescent="0.3">
      <c r="B19" s="49" t="s">
        <v>176</v>
      </c>
      <c r="C19" s="49" t="s">
        <v>175</v>
      </c>
      <c r="D19" s="49">
        <v>949.99999999999932</v>
      </c>
      <c r="E19" s="49">
        <v>0</v>
      </c>
      <c r="F19" s="49">
        <v>20</v>
      </c>
      <c r="G19" s="49">
        <v>2.0000000000008011E-2</v>
      </c>
      <c r="H19" s="49">
        <v>0.11999999999998413</v>
      </c>
    </row>
    <row r="20" spans="1:8" x14ac:dyDescent="0.3">
      <c r="B20" s="49" t="s">
        <v>174</v>
      </c>
      <c r="C20" s="49" t="s">
        <v>173</v>
      </c>
      <c r="D20" s="49">
        <v>299.99999999999949</v>
      </c>
      <c r="E20" s="49">
        <v>0</v>
      </c>
      <c r="F20" s="49">
        <v>0.29999999999999716</v>
      </c>
      <c r="G20" s="49">
        <v>0.40000000000001462</v>
      </c>
      <c r="H20" s="49">
        <v>0.11999999999998413</v>
      </c>
    </row>
    <row r="21" spans="1:8" x14ac:dyDescent="0.3">
      <c r="B21" s="49" t="s">
        <v>172</v>
      </c>
      <c r="C21" s="49" t="s">
        <v>171</v>
      </c>
      <c r="D21" s="49">
        <v>1400</v>
      </c>
      <c r="E21" s="49">
        <v>0</v>
      </c>
      <c r="F21" s="49">
        <v>11</v>
      </c>
      <c r="G21" s="49">
        <v>0.29999999999998894</v>
      </c>
      <c r="H21" s="49">
        <v>10.199999999999971</v>
      </c>
    </row>
    <row r="22" spans="1:8" x14ac:dyDescent="0.3">
      <c r="B22" s="49" t="s">
        <v>170</v>
      </c>
      <c r="C22" s="49" t="s">
        <v>169</v>
      </c>
      <c r="D22" s="49">
        <v>300</v>
      </c>
      <c r="E22" s="49">
        <v>0</v>
      </c>
      <c r="F22" s="49">
        <v>0.21999999999999886</v>
      </c>
      <c r="G22" s="49">
        <v>1E+30</v>
      </c>
      <c r="H22" s="49">
        <v>1E+30</v>
      </c>
    </row>
    <row r="23" spans="1:8" x14ac:dyDescent="0.3">
      <c r="B23" s="49" t="s">
        <v>168</v>
      </c>
      <c r="C23" s="49" t="s">
        <v>167</v>
      </c>
      <c r="D23" s="49">
        <v>899.99999999999955</v>
      </c>
      <c r="E23" s="49">
        <v>0</v>
      </c>
      <c r="F23" s="49">
        <v>16.5</v>
      </c>
      <c r="G23" s="49">
        <v>0.40000000000001462</v>
      </c>
      <c r="H23" s="49">
        <v>8.5714285714274363E-2</v>
      </c>
    </row>
    <row r="24" spans="1:8" x14ac:dyDescent="0.3">
      <c r="B24" s="49" t="s">
        <v>166</v>
      </c>
      <c r="C24" s="49" t="s">
        <v>165</v>
      </c>
      <c r="D24" s="49">
        <v>400</v>
      </c>
      <c r="E24" s="49">
        <v>0</v>
      </c>
      <c r="F24" s="49">
        <v>0.21999999999999886</v>
      </c>
      <c r="G24" s="49">
        <v>1E+30</v>
      </c>
      <c r="H24" s="49">
        <v>1E+30</v>
      </c>
    </row>
    <row r="25" spans="1:8" x14ac:dyDescent="0.3">
      <c r="B25" s="49" t="s">
        <v>164</v>
      </c>
      <c r="C25" s="49" t="s">
        <v>163</v>
      </c>
      <c r="D25" s="49">
        <v>700.00000000000091</v>
      </c>
      <c r="E25" s="49">
        <v>0</v>
      </c>
      <c r="F25" s="49">
        <v>22</v>
      </c>
      <c r="G25" s="49">
        <v>0.11999999999998413</v>
      </c>
      <c r="H25" s="49">
        <v>0.40000000000001462</v>
      </c>
    </row>
    <row r="26" spans="1:8" ht="15" thickBot="1" x14ac:dyDescent="0.35">
      <c r="B26" s="47" t="s">
        <v>162</v>
      </c>
      <c r="C26" s="47" t="s">
        <v>161</v>
      </c>
      <c r="D26" s="47">
        <v>300</v>
      </c>
      <c r="E26" s="47">
        <v>0</v>
      </c>
      <c r="F26" s="47">
        <v>0.33000000000001251</v>
      </c>
      <c r="G26" s="47">
        <v>1E+30</v>
      </c>
      <c r="H26" s="47">
        <v>1E+30</v>
      </c>
    </row>
    <row r="28" spans="1:8" ht="15" thickBot="1" x14ac:dyDescent="0.35">
      <c r="A28" t="s">
        <v>31</v>
      </c>
    </row>
    <row r="29" spans="1:8" x14ac:dyDescent="0.3">
      <c r="B29" s="50"/>
      <c r="C29" s="50"/>
      <c r="D29" s="50" t="s">
        <v>39</v>
      </c>
      <c r="E29" s="50" t="s">
        <v>48</v>
      </c>
      <c r="F29" s="50" t="s">
        <v>50</v>
      </c>
      <c r="G29" s="50" t="s">
        <v>45</v>
      </c>
      <c r="H29" s="50" t="s">
        <v>45</v>
      </c>
    </row>
    <row r="30" spans="1:8" ht="15" thickBot="1" x14ac:dyDescent="0.35">
      <c r="B30" s="51" t="s">
        <v>25</v>
      </c>
      <c r="C30" s="51" t="s">
        <v>26</v>
      </c>
      <c r="D30" s="51" t="s">
        <v>40</v>
      </c>
      <c r="E30" s="51" t="s">
        <v>49</v>
      </c>
      <c r="F30" s="51" t="s">
        <v>51</v>
      </c>
      <c r="G30" s="51" t="s">
        <v>46</v>
      </c>
      <c r="H30" s="51" t="s">
        <v>47</v>
      </c>
    </row>
    <row r="31" spans="1:8" x14ac:dyDescent="0.3">
      <c r="B31" s="49" t="s">
        <v>160</v>
      </c>
      <c r="C31" s="49" t="s">
        <v>159</v>
      </c>
      <c r="D31" s="49">
        <v>900.00000000000023</v>
      </c>
      <c r="E31" s="49">
        <v>9.8400000000000087</v>
      </c>
      <c r="F31" s="49">
        <v>900</v>
      </c>
      <c r="G31" s="49">
        <v>599.99999999999955</v>
      </c>
      <c r="H31" s="49">
        <v>687.50000000000023</v>
      </c>
    </row>
    <row r="32" spans="1:8" x14ac:dyDescent="0.3">
      <c r="B32" s="49" t="s">
        <v>157</v>
      </c>
      <c r="C32" s="49" t="s">
        <v>156</v>
      </c>
      <c r="D32" s="49">
        <v>1100</v>
      </c>
      <c r="E32" s="49">
        <v>14.800000000000002</v>
      </c>
      <c r="F32" s="49">
        <v>1100</v>
      </c>
      <c r="G32" s="49">
        <v>479.99999999999983</v>
      </c>
      <c r="H32" s="49">
        <v>550.00000000000045</v>
      </c>
    </row>
    <row r="33" spans="2:8" x14ac:dyDescent="0.3">
      <c r="B33" s="49" t="s">
        <v>154</v>
      </c>
      <c r="C33" s="49" t="s">
        <v>153</v>
      </c>
      <c r="D33" s="49">
        <v>499.99999999999989</v>
      </c>
      <c r="E33" s="49">
        <v>19.72000000000001</v>
      </c>
      <c r="F33" s="49">
        <v>500</v>
      </c>
      <c r="G33" s="49">
        <v>342.85714285714261</v>
      </c>
      <c r="H33" s="49">
        <v>392.85714285714306</v>
      </c>
    </row>
    <row r="34" spans="2:8" x14ac:dyDescent="0.3">
      <c r="B34" s="49" t="s">
        <v>151</v>
      </c>
      <c r="C34" s="49" t="s">
        <v>150</v>
      </c>
      <c r="D34" s="49">
        <v>1000</v>
      </c>
      <c r="E34" s="49">
        <v>10.000000000000002</v>
      </c>
      <c r="F34" s="49">
        <v>1000</v>
      </c>
      <c r="G34" s="49">
        <v>812.50000000000023</v>
      </c>
      <c r="H34" s="49">
        <v>687.50000000000034</v>
      </c>
    </row>
    <row r="35" spans="2:8" x14ac:dyDescent="0.3">
      <c r="B35" s="49" t="s">
        <v>148</v>
      </c>
      <c r="C35" s="49" t="s">
        <v>147</v>
      </c>
      <c r="D35" s="49">
        <v>1100.0000000000002</v>
      </c>
      <c r="E35" s="49">
        <v>15.000000000000002</v>
      </c>
      <c r="F35" s="49">
        <v>1100</v>
      </c>
      <c r="G35" s="49">
        <v>650.00000000000034</v>
      </c>
      <c r="H35" s="49">
        <v>550.00000000000045</v>
      </c>
    </row>
    <row r="36" spans="2:8" x14ac:dyDescent="0.3">
      <c r="B36" s="49" t="s">
        <v>145</v>
      </c>
      <c r="C36" s="49" t="s">
        <v>144</v>
      </c>
      <c r="D36" s="49">
        <v>649.99999999999977</v>
      </c>
      <c r="E36" s="49">
        <v>19.999999999999996</v>
      </c>
      <c r="F36" s="49">
        <v>650</v>
      </c>
      <c r="G36" s="49">
        <v>464.28571428571433</v>
      </c>
      <c r="H36" s="49">
        <v>392.85714285714306</v>
      </c>
    </row>
    <row r="37" spans="2:8" x14ac:dyDescent="0.3">
      <c r="B37" s="49" t="s">
        <v>142</v>
      </c>
      <c r="C37" s="49" t="s">
        <v>141</v>
      </c>
      <c r="D37" s="49">
        <v>1100</v>
      </c>
      <c r="E37" s="49">
        <v>10.199999999999971</v>
      </c>
      <c r="F37" s="49">
        <v>1100</v>
      </c>
      <c r="G37" s="49">
        <v>350.00000000000068</v>
      </c>
      <c r="H37" s="49">
        <v>149.99999999999986</v>
      </c>
    </row>
    <row r="38" spans="2:8" x14ac:dyDescent="0.3">
      <c r="B38" s="49" t="s">
        <v>139</v>
      </c>
      <c r="C38" s="49" t="s">
        <v>138</v>
      </c>
      <c r="D38" s="49">
        <v>1300</v>
      </c>
      <c r="E38" s="49">
        <v>15.499999999999964</v>
      </c>
      <c r="F38" s="49">
        <v>1300</v>
      </c>
      <c r="G38" s="49">
        <v>280.00000000000063</v>
      </c>
      <c r="H38" s="49">
        <v>119.9999999999999</v>
      </c>
    </row>
    <row r="39" spans="2:8" x14ac:dyDescent="0.3">
      <c r="B39" s="49" t="s">
        <v>136</v>
      </c>
      <c r="C39" s="49" t="s">
        <v>135</v>
      </c>
      <c r="D39" s="49">
        <v>700.00000000000045</v>
      </c>
      <c r="E39" s="49">
        <v>20.599999999999952</v>
      </c>
      <c r="F39" s="49">
        <v>700</v>
      </c>
      <c r="G39" s="49">
        <v>228.57142857142887</v>
      </c>
      <c r="H39" s="49">
        <v>85.714285714285637</v>
      </c>
    </row>
    <row r="40" spans="2:8" x14ac:dyDescent="0.3">
      <c r="B40" s="49" t="s">
        <v>133</v>
      </c>
      <c r="C40" s="49" t="s">
        <v>132</v>
      </c>
      <c r="D40" s="49">
        <v>300</v>
      </c>
      <c r="E40" s="49">
        <v>10.41999999999997</v>
      </c>
      <c r="F40" s="49">
        <v>300</v>
      </c>
      <c r="G40" s="49">
        <v>100.00000000000013</v>
      </c>
      <c r="H40" s="49">
        <v>149.99999999999986</v>
      </c>
    </row>
    <row r="41" spans="2:8" x14ac:dyDescent="0.3">
      <c r="B41" s="49" t="s">
        <v>130</v>
      </c>
      <c r="C41" s="49" t="s">
        <v>129</v>
      </c>
      <c r="D41" s="49">
        <v>400</v>
      </c>
      <c r="E41" s="49">
        <v>15.719999999999963</v>
      </c>
      <c r="F41" s="49">
        <v>400</v>
      </c>
      <c r="G41" s="49">
        <v>100.00000000000013</v>
      </c>
      <c r="H41" s="49">
        <v>119.9999999999999</v>
      </c>
    </row>
    <row r="42" spans="2:8" x14ac:dyDescent="0.3">
      <c r="B42" s="49" t="s">
        <v>127</v>
      </c>
      <c r="C42" s="49" t="s">
        <v>126</v>
      </c>
      <c r="D42" s="49">
        <v>300</v>
      </c>
      <c r="E42" s="49">
        <v>20.929999999999964</v>
      </c>
      <c r="F42" s="49">
        <v>300</v>
      </c>
      <c r="G42" s="49">
        <v>100.00000000000016</v>
      </c>
      <c r="H42" s="49">
        <v>85.714285714285637</v>
      </c>
    </row>
    <row r="43" spans="2:8" x14ac:dyDescent="0.3">
      <c r="B43" s="49" t="s">
        <v>124</v>
      </c>
      <c r="C43" s="49" t="s">
        <v>123</v>
      </c>
      <c r="D43" s="49">
        <v>479.99999999999977</v>
      </c>
      <c r="E43" s="49">
        <v>0</v>
      </c>
      <c r="F43" s="49">
        <v>1100</v>
      </c>
      <c r="G43" s="49">
        <v>1E+30</v>
      </c>
      <c r="H43" s="49">
        <v>620.00000000000023</v>
      </c>
    </row>
    <row r="44" spans="2:8" x14ac:dyDescent="0.3">
      <c r="B44" s="49" t="s">
        <v>121</v>
      </c>
      <c r="C44" s="49" t="s">
        <v>120</v>
      </c>
      <c r="D44" s="49">
        <v>1100</v>
      </c>
      <c r="E44" s="49">
        <v>-0.29999999999996008</v>
      </c>
      <c r="F44" s="49">
        <v>1100</v>
      </c>
      <c r="G44" s="49">
        <v>119.9999999999999</v>
      </c>
      <c r="H44" s="49">
        <v>228.57142857142884</v>
      </c>
    </row>
    <row r="45" spans="2:8" x14ac:dyDescent="0.3">
      <c r="B45" s="49" t="s">
        <v>118</v>
      </c>
      <c r="C45" s="49" t="s">
        <v>117</v>
      </c>
      <c r="D45" s="49">
        <v>1000</v>
      </c>
      <c r="E45" s="49">
        <v>0</v>
      </c>
      <c r="F45" s="49">
        <v>1100</v>
      </c>
      <c r="G45" s="49">
        <v>1E+30</v>
      </c>
      <c r="H45" s="49">
        <v>100.00000000000013</v>
      </c>
    </row>
    <row r="46" spans="2:8" x14ac:dyDescent="0.3">
      <c r="B46" s="49" t="s">
        <v>115</v>
      </c>
      <c r="C46" s="49" t="s">
        <v>114</v>
      </c>
      <c r="D46" s="49">
        <v>15000</v>
      </c>
      <c r="E46" s="49">
        <v>3.9999999999997822E-2</v>
      </c>
      <c r="F46" s="49">
        <v>15000</v>
      </c>
      <c r="G46" s="49">
        <v>2750.0000000000009</v>
      </c>
      <c r="H46" s="49">
        <v>2399.9999999999982</v>
      </c>
    </row>
    <row r="47" spans="2:8" x14ac:dyDescent="0.3">
      <c r="B47" s="49" t="s">
        <v>112</v>
      </c>
      <c r="C47" s="49" t="s">
        <v>111</v>
      </c>
      <c r="D47" s="49">
        <v>17750</v>
      </c>
      <c r="E47" s="49">
        <v>0</v>
      </c>
      <c r="F47" s="49">
        <v>15000</v>
      </c>
      <c r="G47" s="49">
        <v>2750.0000000000014</v>
      </c>
      <c r="H47" s="49">
        <v>1E+30</v>
      </c>
    </row>
    <row r="48" spans="2:8" x14ac:dyDescent="0.3">
      <c r="B48" s="49" t="s">
        <v>109</v>
      </c>
      <c r="C48" s="49" t="s">
        <v>108</v>
      </c>
      <c r="D48" s="49">
        <v>15000.000000000004</v>
      </c>
      <c r="E48" s="49">
        <v>0.20000000000000717</v>
      </c>
      <c r="F48" s="49">
        <v>15000</v>
      </c>
      <c r="G48" s="49">
        <v>599.99999999999943</v>
      </c>
      <c r="H48" s="49">
        <v>1400.0000000000027</v>
      </c>
    </row>
    <row r="49" spans="2:8" x14ac:dyDescent="0.3">
      <c r="B49" s="49" t="s">
        <v>106</v>
      </c>
      <c r="C49" s="49" t="s">
        <v>105</v>
      </c>
      <c r="D49" s="49">
        <v>15000</v>
      </c>
      <c r="E49" s="49">
        <v>0</v>
      </c>
      <c r="F49" s="49">
        <v>21000</v>
      </c>
      <c r="G49" s="49">
        <v>1E+30</v>
      </c>
      <c r="H49" s="49">
        <v>6000.0000000000018</v>
      </c>
    </row>
    <row r="50" spans="2:8" x14ac:dyDescent="0.3">
      <c r="B50" s="49" t="s">
        <v>103</v>
      </c>
      <c r="C50" s="49" t="s">
        <v>102</v>
      </c>
      <c r="D50" s="49">
        <v>17750</v>
      </c>
      <c r="E50" s="49">
        <v>0</v>
      </c>
      <c r="F50" s="49">
        <v>21000</v>
      </c>
      <c r="G50" s="49">
        <v>1E+30</v>
      </c>
      <c r="H50" s="49">
        <v>3250.0000000000005</v>
      </c>
    </row>
    <row r="51" spans="2:8" ht="15" thickBot="1" x14ac:dyDescent="0.35">
      <c r="B51" s="47" t="s">
        <v>100</v>
      </c>
      <c r="C51" s="47" t="s">
        <v>99</v>
      </c>
      <c r="D51" s="47">
        <v>15000.000000000004</v>
      </c>
      <c r="E51" s="47">
        <v>0</v>
      </c>
      <c r="F51" s="47">
        <v>21000</v>
      </c>
      <c r="G51" s="47">
        <v>1E+30</v>
      </c>
      <c r="H51" s="47">
        <v>6000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 4</vt:lpstr>
      <vt:lpstr>Problem 4 Answer</vt:lpstr>
      <vt:lpstr>Problem 4 Sensitivity</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Seeve Teemu</dc:creator>
  <cp:keywords/>
  <dc:description/>
  <cp:lastModifiedBy>Nguyen Binh</cp:lastModifiedBy>
  <cp:revision/>
  <dcterms:created xsi:type="dcterms:W3CDTF">2018-10-16T09:54:42Z</dcterms:created>
  <dcterms:modified xsi:type="dcterms:W3CDTF">2023-11-16T11:20:54Z</dcterms:modified>
  <cp:category/>
  <cp:contentStatus/>
</cp:coreProperties>
</file>