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9E47F251-6CEF-4937-88D9-5C12D13C1386}" xr6:coauthVersionLast="47" xr6:coauthVersionMax="47" xr10:uidLastSave="{00000000-0000-0000-0000-000000000000}"/>
  <bookViews>
    <workbookView xWindow="12624" yWindow="372" windowWidth="11964" windowHeight="12300" tabRatio="407" xr2:uid="{00000000-000D-0000-FFFF-FFFF00000000}"/>
  </bookViews>
  <sheets>
    <sheet name="Problem 3" sheetId="15" r:id="rId1"/>
  </sheets>
  <definedNames>
    <definedName name="solver_adj" localSheetId="0" hidden="1">'Problem 3'!$S$57:$V$69,'Problem 3'!$S$51:$V$53</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3'!$S$51</definedName>
    <definedName name="solver_lhs2" localSheetId="0" hidden="1">'Problem 3'!$S$54:$V$54</definedName>
    <definedName name="solver_lhs3" localSheetId="0" hidden="1">'Problem 3'!$V$54</definedName>
    <definedName name="solver_lhs4" localSheetId="0" hidden="1">'Problem 3'!$W$51:$W$53</definedName>
    <definedName name="solver_lhs5" localSheetId="0" hidden="1">'Problem 3'!$W$57:$W$69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5</definedName>
    <definedName name="solver_nwt" localSheetId="0" hidden="1">1</definedName>
    <definedName name="solver_opt" localSheetId="0" hidden="1">'Problem 3'!$W$73</definedName>
    <definedName name="solver_pre" localSheetId="0" hidden="1">"""""""""""""""""""""""""""""""""""""""""""""""""""""""""""""""""""""""""""""""""""""""""""""""""""""""""""""""""""""""""""""""0,000001"""""""""""""""""""""""""""""""""""""""""""""""""""""""""""""""""""""""""""""""""""""""""""""""""""""""""""""""""""""""""""""""</definedName>
    <definedName name="solver_rbv" localSheetId="0" hidden="1">1</definedName>
    <definedName name="solver_rel1" localSheetId="0" hidden="1">1</definedName>
    <definedName name="solver_rel2" localSheetId="0" hidden="1">2</definedName>
    <definedName name="solver_rel3" localSheetId="0" hidden="1">1</definedName>
    <definedName name="solver_rel4" localSheetId="0" hidden="1">1</definedName>
    <definedName name="solver_rel5" localSheetId="0" hidden="1">2</definedName>
    <definedName name="solver_rhs1" localSheetId="0" hidden="1">900</definedName>
    <definedName name="solver_rhs2" localSheetId="0" hidden="1">'Problem 3'!$S$56:$V$56</definedName>
    <definedName name="solver_rhs3" localSheetId="0" hidden="1">5000</definedName>
    <definedName name="solver_rhs4" localSheetId="0" hidden="1">'Problem 3'!$Y$51:$Y$53</definedName>
    <definedName name="solver_rhs5" localSheetId="0" hidden="1">'Problem 3'!$Y$57:$Y$69</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73" i="15" l="1"/>
  <c r="T56" i="15" l="1"/>
  <c r="U56" i="15"/>
  <c r="V56" i="15"/>
  <c r="S56" i="15"/>
  <c r="T54" i="15"/>
  <c r="U54" i="15"/>
  <c r="V54" i="15"/>
  <c r="S54" i="15"/>
  <c r="W51" i="15"/>
  <c r="W52" i="15"/>
  <c r="W53" i="15"/>
  <c r="W57" i="15"/>
  <c r="W58" i="15"/>
  <c r="W59" i="15"/>
  <c r="W60" i="15"/>
  <c r="W61" i="15"/>
  <c r="W62" i="15"/>
  <c r="W63" i="15"/>
  <c r="W64" i="15"/>
  <c r="W65" i="15"/>
  <c r="W66" i="15"/>
  <c r="W67" i="15"/>
  <c r="W68" i="15"/>
  <c r="W69" i="15"/>
  <c r="Y31" i="15" l="1"/>
  <c r="Y32" i="15"/>
  <c r="Y33" i="15"/>
  <c r="Y34" i="15"/>
  <c r="Y35" i="15"/>
  <c r="Y36" i="15"/>
  <c r="Y37" i="15"/>
  <c r="Y38" i="15"/>
  <c r="Y39" i="15"/>
  <c r="Y40" i="15"/>
  <c r="Y41" i="15"/>
  <c r="Y42" i="15"/>
  <c r="Y30" i="15"/>
  <c r="S31" i="15" a="1"/>
  <c r="S31" i="15" s="1"/>
  <c r="V31" i="15" l="1"/>
  <c r="U31" i="15"/>
  <c r="T31" i="15"/>
</calcChain>
</file>

<file path=xl/sharedStrings.xml><?xml version="1.0" encoding="utf-8"?>
<sst xmlns="http://schemas.openxmlformats.org/spreadsheetml/2006/main" count="97" uniqueCount="43">
  <si>
    <t>Demand</t>
  </si>
  <si>
    <t>Table 1</t>
  </si>
  <si>
    <t>Tpt. cost per ton</t>
  </si>
  <si>
    <t>Mill</t>
  </si>
  <si>
    <t>Warehouse</t>
  </si>
  <si>
    <t>Production capacities (tons)</t>
  </si>
  <si>
    <t>1. Finland</t>
  </si>
  <si>
    <t>2. Sweden</t>
  </si>
  <si>
    <t>3. Belgium</t>
  </si>
  <si>
    <t>Table 4</t>
  </si>
  <si>
    <t>Table 3</t>
  </si>
  <si>
    <t>Customer areas</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</si>
  <si>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</si>
  <si>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</si>
  <si>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</si>
  <si>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</si>
  <si>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</si>
  <si>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</si>
  <si>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</si>
  <si>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</si>
  <si>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</si>
  <si>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</si>
  <si>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</si>
  <si>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</si>
  <si>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</si>
  <si>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</si>
  <si>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</si>
  <si>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</si>
  <si>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</si>
  <si>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ISM-C1004 - Business Analytics 1 - Assignment 2 (Total 36 points)</t>
  </si>
  <si>
    <t>Decision variables
Transported cartons (tons)</t>
  </si>
  <si>
    <t>&lt;=</t>
  </si>
  <si>
    <t>Production</t>
  </si>
  <si>
    <t>Constraint # Production capacity</t>
  </si>
  <si>
    <t>Sign</t>
  </si>
  <si>
    <t>=</t>
  </si>
  <si>
    <t>Constraint # Customer demain</t>
  </si>
  <si>
    <t>Mills</t>
  </si>
  <si>
    <t>Warehouse output</t>
  </si>
  <si>
    <t>Constraint # Flow conservation</t>
  </si>
  <si>
    <t>Constraint # Finland railway x14 &lt;= 900</t>
  </si>
  <si>
    <t>Constraint # UK Warehouse x17 + x27 + x37 &lt;= 5000</t>
  </si>
  <si>
    <t>Optimal transportation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</si>
</sst>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70" formatCode="_-* #,##0.00\ _€_-;\-* #,##0.00\ _€_-;_-* &quot;-&quot;??\ _€_-;_-@_-"/>
  </numFmts>
  <fonts count="8" x14ac:knownFonts="1">
    <font>
      <sz val="11"/>
      <color theme="1"/>
      <name val="Calibri"/>
      <family val="2"/>
      <scheme val="minor"/>
    </font>
    <font>
      <b/>
      <sz val="11"/>
      <color theme="1"/>
      <name val="Calibri"/>
      <family val="2"/>
      <scheme val="minor"/>
    </font>
    <font>
      <b/>
      <sz val="20"/>
      <color theme="1"/>
      <name val="Calibri"/>
      <family val="2"/>
      <scheme val="minor"/>
    </font>
    <font>
      <sz val="11"/>
      <color rgb="FFFF0000"/>
      <name val="Calibri"/>
      <family val="2"/>
      <scheme val="minor"/>
    </font>
    <font>
      <sz val="11"/>
      <name val="Arial"/>
      <family val="2"/>
    </font>
    <font>
      <sz val="11"/>
      <color theme="1"/>
      <name val="Arial"/>
      <family val="2"/>
    </font>
    <font>
      <i/>
      <sz val="11"/>
      <color theme="1"/>
      <name val="Arial"/>
      <family val="2"/>
    </font>
    <font>
      <b/>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4">
    <xf numFmtId="0" fontId="0" fillId="0" borderId="0" xfId="0"/>
    <xf numFmtId="0" fontId="0" fillId="2" borderId="0" xfId="0" applyFill="1"/>
    <xf numFmtId="0" fontId="0" fillId="2" borderId="1" xfId="0" applyFill="1" applyBorder="1"/>
    <xf numFmtId="0" fontId="2" fillId="2" borderId="1" xfId="0" applyFont="1" applyFill="1" applyBorder="1"/>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42" fontId="0" fillId="0" borderId="0" xfId="0" applyNumberFormat="1" applyAlignment="1">
      <alignment horizontal="center"/>
    </xf>
    <xf numFmtId="0" fontId="0" fillId="0" borderId="0" xfId="0"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xf>
    <xf numFmtId="0" fontId="4" fillId="0" borderId="4" xfId="0" applyFont="1" applyBorder="1" applyAlignment="1">
      <alignment horizontal="center" vertical="center"/>
    </xf>
    <xf numFmtId="164" fontId="4" fillId="2" borderId="2" xfId="0" applyNumberFormat="1" applyFont="1" applyFill="1" applyBorder="1" applyAlignment="1">
      <alignment horizontal="center"/>
    </xf>
    <xf numFmtId="0" fontId="4" fillId="0" borderId="9" xfId="0" applyFont="1" applyBorder="1" applyAlignment="1">
      <alignment horizontal="center" vertical="center"/>
    </xf>
    <xf numFmtId="0" fontId="4" fillId="0" borderId="5" xfId="0" applyFont="1" applyBorder="1" applyAlignment="1">
      <alignment horizontal="center" vertical="center"/>
    </xf>
    <xf numFmtId="0" fontId="4" fillId="0" borderId="5" xfId="0" applyFont="1" applyBorder="1" applyAlignment="1">
      <alignment horizontal="center"/>
    </xf>
    <xf numFmtId="0" fontId="4" fillId="0" borderId="2" xfId="0" applyFont="1" applyBorder="1" applyAlignment="1">
      <alignment horizontal="center" vertical="center"/>
    </xf>
    <xf numFmtId="0" fontId="4" fillId="0" borderId="0" xfId="0" applyFont="1" applyFill="1" applyBorder="1" applyAlignment="1">
      <alignment horizontal="center"/>
    </xf>
    <xf numFmtId="0" fontId="5" fillId="0" borderId="0" xfId="0" applyFont="1"/>
    <xf numFmtId="0" fontId="6" fillId="0" borderId="0" xfId="0" applyFont="1" applyAlignment="1">
      <alignment horizontal="center" vertical="center"/>
    </xf>
    <xf numFmtId="0" fontId="5" fillId="0" borderId="0" xfId="0" applyFont="1" applyAlignment="1">
      <alignment horizontal="center"/>
    </xf>
    <xf numFmtId="0" fontId="6" fillId="0" borderId="0" xfId="0" applyFont="1"/>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xf>
    <xf numFmtId="0" fontId="5" fillId="0" borderId="9" xfId="0" applyFont="1" applyBorder="1" applyAlignment="1">
      <alignment horizontal="center" vertical="center" textRotation="90" wrapText="1"/>
    </xf>
    <xf numFmtId="0" fontId="5" fillId="0" borderId="5" xfId="0" applyFont="1" applyBorder="1" applyAlignment="1">
      <alignment horizontal="center"/>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xf>
    <xf numFmtId="0" fontId="5" fillId="0" borderId="4" xfId="0" applyFont="1" applyBorder="1" applyAlignment="1">
      <alignment horizontal="center" vertical="center" textRotation="90" wrapText="1"/>
    </xf>
    <xf numFmtId="0" fontId="5" fillId="0" borderId="5" xfId="0" applyFont="1" applyBorder="1" applyAlignment="1">
      <alignment horizontal="center" vertical="center" textRotation="90" wrapText="1"/>
    </xf>
    <xf numFmtId="44" fontId="4" fillId="5" borderId="2" xfId="0" applyNumberFormat="1" applyFont="1" applyFill="1" applyBorder="1" applyAlignment="1">
      <alignment horizontal="center"/>
    </xf>
    <xf numFmtId="0" fontId="4" fillId="0" borderId="0" xfId="0" applyFont="1" applyBorder="1" applyAlignment="1">
      <alignment horizontal="center"/>
    </xf>
    <xf numFmtId="0" fontId="0" fillId="4" borderId="0" xfId="0" applyFill="1" applyAlignment="1">
      <alignment horizontal="center"/>
    </xf>
    <xf numFmtId="0" fontId="5" fillId="0" borderId="0" xfId="0" applyFont="1" applyAlignment="1"/>
    <xf numFmtId="0" fontId="4" fillId="0" borderId="0" xfId="0" applyFont="1" applyBorder="1" applyAlignment="1">
      <alignment vertical="center" wrapText="1"/>
    </xf>
    <xf numFmtId="0" fontId="0" fillId="0" borderId="0" xfId="0" applyBorder="1"/>
    <xf numFmtId="0" fontId="4" fillId="0" borderId="2" xfId="0" applyFont="1" applyBorder="1" applyAlignment="1">
      <alignment horizontal="center" vertical="center" wrapText="1"/>
    </xf>
    <xf numFmtId="0" fontId="5" fillId="4" borderId="0" xfId="0" applyFont="1" applyFill="1" applyAlignment="1">
      <alignment horizontal="center"/>
    </xf>
    <xf numFmtId="0" fontId="0" fillId="0" borderId="0" xfId="0" applyAlignment="1"/>
    <xf numFmtId="0" fontId="0" fillId="0" borderId="0" xfId="0" applyBorder="1" applyAlignment="1"/>
    <xf numFmtId="0" fontId="5" fillId="0" borderId="0" xfId="0" applyFont="1" applyBorder="1"/>
    <xf numFmtId="0" fontId="5" fillId="0" borderId="2" xfId="0" applyFont="1" applyBorder="1" applyAlignment="1">
      <alignment horizontal="center" vertical="center" wrapText="1"/>
    </xf>
    <xf numFmtId="170" fontId="3" fillId="6" borderId="14" xfId="0" applyNumberFormat="1" applyFont="1" applyFill="1" applyBorder="1" applyAlignment="1">
      <alignment horizontal="center"/>
    </xf>
    <xf numFmtId="44" fontId="5" fillId="5" borderId="2" xfId="0" applyNumberFormat="1" applyFont="1" applyFill="1" applyBorder="1"/>
    <xf numFmtId="0" fontId="7" fillId="0" borderId="13" xfId="0" applyFont="1" applyBorder="1" applyAlignment="1">
      <alignment horizontal="center"/>
    </xf>
    <xf numFmtId="0" fontId="5" fillId="4" borderId="0" xfId="0" applyFont="1" applyFill="1" applyAlignment="1">
      <alignment horizontal="center" vertical="center"/>
    </xf>
    <xf numFmtId="0" fontId="5" fillId="0" borderId="0" xfId="0" quotePrefix="1" applyFont="1" applyAlignment="1">
      <alignment horizontal="center" vertical="center"/>
    </xf>
    <xf numFmtId="0" fontId="0" fillId="4" borderId="0" xfId="0" applyFill="1" applyAlignment="1">
      <alignment horizontal="center" vertical="center"/>
    </xf>
    <xf numFmtId="0" fontId="4" fillId="3"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7756504"/>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39433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 </m:t>
                  </m:r>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1,…,20</m:t>
                  </m:r>
                  <m:r>
                    <a:rPr lang="en-US" sz="1100" b="0" i="1">
                      <a:solidFill>
                        <a:schemeClr val="tx1"/>
                      </a:solidFill>
                      <a:effectLst/>
                      <a:latin typeface="+mn-lt"/>
                      <a:ea typeface="+mn-ea"/>
                      <a:cs typeface="+mn-cs"/>
                    </a:rPr>
                    <m:t>}</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mn-lt"/>
                      <a:ea typeface="+mn-ea"/>
                      <a:cs typeface="+mn-cs"/>
                    </a:rPr>
                    <m:t>min</m:t>
                  </m:r>
                  <m:r>
                    <a:rPr lang="en-US" sz="1100" b="0" i="0">
                      <a:solidFill>
                        <a:schemeClr val="tx1"/>
                      </a:solidFill>
                      <a:effectLst/>
                      <a:latin typeface="+mn-lt"/>
                      <a:ea typeface="+mn-ea"/>
                      <a:cs typeface="+mn-cs"/>
                    </a:rPr>
                    <m:t> </m:t>
                  </m:r>
                  <m:r>
                    <m:rPr>
                      <m:sty m:val="p"/>
                    </m:rPr>
                    <a:rPr lang="en-US" sz="1100" b="0" i="0">
                      <a:solidFill>
                        <a:schemeClr val="tx1"/>
                      </a:solidFill>
                      <a:effectLst/>
                      <a:latin typeface="+mn-lt"/>
                      <a:ea typeface="+mn-ea"/>
                      <a:cs typeface="+mn-cs"/>
                    </a:rPr>
                    <m:t>z</m:t>
                  </m:r>
                  <m:r>
                    <a:rPr lang="en-US" sz="1100" b="0" i="0">
                      <a:solidFill>
                        <a:schemeClr val="tx1"/>
                      </a:solidFill>
                      <a:effectLst/>
                      <a:latin typeface="+mn-lt"/>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𝑘</m:t>
                              </m:r>
                              <m:r>
                                <a:rPr lang="en-US" sz="1100" b="0" i="1">
                                  <a:solidFill>
                                    <a:schemeClr val="tx1"/>
                                  </a:solidFill>
                                  <a:effectLst/>
                                  <a:latin typeface="Cambria Math" panose="02040503050406030204" pitchFamily="18" charset="0"/>
                                  <a:ea typeface="+mn-ea"/>
                                  <a:cs typeface="+mn-cs"/>
                                </a:rPr>
                                <m:t>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3</m:t>
                      </m:r>
                    </m:sup>
                    <m:e>
                      <m:nary>
                        <m:naryPr>
                          <m:chr m:val="∑"/>
                          <m:ctrlPr>
                            <a:rPr lang="en-US" sz="1100" b="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𝑘</m:t>
                          </m:r>
                          <m:r>
                            <a:rPr lang="en-US" sz="1100" b="0" i="1">
                              <a:solidFill>
                                <a:schemeClr val="tx1"/>
                              </a:solidFill>
                              <a:effectLst/>
                              <a:latin typeface="+mn-lt"/>
                              <a:ea typeface="+mn-ea"/>
                              <a:cs typeface="+mn-cs"/>
                            </a:rPr>
                            <m:t>=4</m:t>
                          </m:r>
                        </m:sub>
                        <m:sup>
                          <m:r>
                            <a:rPr lang="en-US" sz="1100" b="0" i="1">
                              <a:solidFill>
                                <a:schemeClr val="tx1"/>
                              </a:solidFill>
                              <a:effectLst/>
                              <a:latin typeface="+mn-lt"/>
                              <a:ea typeface="+mn-ea"/>
                              <a:cs typeface="+mn-cs"/>
                            </a:rPr>
                            <m:t>7</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𝑖𝑘</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𝑘</m:t>
                      </m:r>
                      <m:r>
                        <a:rPr lang="en-US" sz="1100" b="0" i="1">
                          <a:solidFill>
                            <a:schemeClr val="tx1"/>
                          </a:solidFill>
                          <a:effectLst/>
                          <a:latin typeface="+mn-lt"/>
                          <a:ea typeface="+mn-ea"/>
                          <a:cs typeface="+mn-cs"/>
                        </a:rPr>
                        <m:t>=4</m:t>
                      </m:r>
                    </m:sub>
                    <m:sup>
                      <m:r>
                        <a:rPr lang="en-US" sz="1100" b="0" i="1">
                          <a:solidFill>
                            <a:schemeClr val="tx1"/>
                          </a:solidFill>
                          <a:effectLst/>
                          <a:latin typeface="+mn-lt"/>
                          <a:ea typeface="+mn-ea"/>
                          <a:cs typeface="+mn-cs"/>
                        </a:rPr>
                        <m:t>7</m:t>
                      </m:r>
                    </m:sup>
                    <m:e>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=8</m:t>
                          </m:r>
                        </m:sub>
                        <m:sup>
                          <m:r>
                            <a:rPr lang="en-US" sz="1100" b="0" i="1">
                              <a:solidFill>
                                <a:schemeClr val="tx1"/>
                              </a:solidFill>
                              <a:effectLst/>
                              <a:latin typeface="+mn-lt"/>
                              <a:ea typeface="+mn-ea"/>
                              <a:cs typeface="+mn-cs"/>
                            </a:rPr>
                            <m:t>20</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𝑘𝑗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4</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6</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4</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6</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42</m:t>
                  </m:r>
                  <m:r>
                    <a:rPr lang="en-US" sz="1100" b="0" i="1">
                      <a:solidFill>
                        <a:schemeClr val="tx1"/>
                      </a:solidFill>
                      <a:effectLst/>
                      <a:latin typeface="+mn-lt"/>
                      <a:ea typeface="+mn-ea"/>
                      <a:cs typeface="+mn-cs"/>
                    </a:rPr>
                    <m:t>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14</m:t>
                      </m:r>
                    </m:sub>
                  </m:sSub>
                  <m:r>
                    <a:rPr lang="en-US" sz="1100" b="0" i="1">
                      <a:solidFill>
                        <a:schemeClr val="tx1"/>
                      </a:solidFill>
                      <a:effectLst/>
                      <a:latin typeface="+mn-lt"/>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e>
                  </m:nary>
                  <m:r>
                    <a:rPr lang="en-US" sz="1100" b="0" i="1">
                      <a:solidFill>
                        <a:schemeClr val="tx1"/>
                      </a:solidFill>
                      <a:effectLst/>
                      <a:latin typeface="+mn-lt"/>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mn-lt"/>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39433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𝑖, 𝑗∈{</a:t>
              </a:r>
              <a:r>
                <a:rPr lang="en-US" sz="1100" b="0" i="0">
                  <a:solidFill>
                    <a:schemeClr val="tx1"/>
                  </a:solidFill>
                  <a:effectLst/>
                  <a:latin typeface="Cambria Math" panose="02040503050406030204" pitchFamily="18" charset="0"/>
                  <a:ea typeface="+mn-ea"/>
                  <a:cs typeface="+mn-cs"/>
                </a:rPr>
                <a:t>1,…,20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min z= </a:t>
              </a:r>
              <a:r>
                <a:rPr lang="en-US" sz="1100" b="0" i="0">
                  <a:solidFill>
                    <a:schemeClr val="tx1"/>
                  </a:solidFill>
                  <a:effectLst/>
                  <a:latin typeface="Cambria Math" panose="02040503050406030204" pitchFamily="18" charset="0"/>
                  <a:ea typeface="+mn-ea"/>
                  <a:cs typeface="+mn-cs"/>
                </a:rPr>
                <a:t>∑24_(𝑖=1)^3▒∑24_(𝑘=4)^7▒〖𝑐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fi-FI"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∑_(𝑖=1)^3▒∑_(𝑘=4)^7▒〖𝑐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mn-lt"/>
                  <a:ea typeface="+mn-ea"/>
                  <a:cs typeface="+mn-cs"/>
                </a:rPr>
                <a:t>∑_(𝑘=4)^7▒∑_(𝑗=8)^20▒〖𝑐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15+</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16+</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42</a:t>
              </a:r>
              <a:r>
                <a:rPr lang="en-US" sz="1100" b="0" i="0">
                  <a:solidFill>
                    <a:schemeClr val="tx1"/>
                  </a:solidFill>
                  <a:effectLst/>
                  <a:latin typeface="+mn-lt"/>
                  <a:ea typeface="+mn-ea"/>
                  <a:cs typeface="+mn-cs"/>
                </a:rPr>
                <a:t>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en-US" sz="1100" b="0" i="0">
                  <a:solidFill>
                    <a:schemeClr val="tx1"/>
                  </a:solidFill>
                  <a:effectLst/>
                  <a:latin typeface="+mn-lt"/>
                  <a:ea typeface="+mn-ea"/>
                  <a:cs typeface="+mn-cs"/>
                </a:rPr>
                <a:t>≥0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21061680" y="10333412"/>
          <a:ext cx="6402533" cy="5142807"/>
          <a:chOff x="13985299" y="3030682"/>
          <a:chExt cx="5844020" cy="6304683"/>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69"/>
            <a:ext cx="5844020" cy="6253596"/>
            <a:chOff x="3729221" y="1083455"/>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editAs="oneCell">
    <xdr:from>
      <xdr:col>20</xdr:col>
      <xdr:colOff>3215</xdr:colOff>
      <xdr:row>1</xdr:row>
      <xdr:rowOff>784859</xdr:rowOff>
    </xdr:from>
    <xdr:to>
      <xdr:col>24</xdr:col>
      <xdr:colOff>2171701</xdr:colOff>
      <xdr:row>19</xdr:row>
      <xdr:rowOff>6578</xdr:rowOff>
    </xdr:to>
    <xdr:pic>
      <xdr:nvPicPr>
        <xdr:cNvPr id="2" name="Picture 1" descr="No description available.">
          <a:extLst>
            <a:ext uri="{FF2B5EF4-FFF2-40B4-BE49-F238E27FC236}">
              <a16:creationId xmlns:a16="http://schemas.microsoft.com/office/drawing/2014/main" id="{A92B9B23-A98A-B6C8-9B5B-38893826E5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21195" y="111251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472440</xdr:colOff>
      <xdr:row>57</xdr:row>
      <xdr:rowOff>91440</xdr:rowOff>
    </xdr:from>
    <xdr:to>
      <xdr:col>33</xdr:col>
      <xdr:colOff>495300</xdr:colOff>
      <xdr:row>61</xdr:row>
      <xdr:rowOff>175260</xdr:rowOff>
    </xdr:to>
    <xdr:cxnSp macro="">
      <xdr:nvCxnSpPr>
        <xdr:cNvPr id="7" name="Straight Connector 6">
          <a:extLst>
            <a:ext uri="{FF2B5EF4-FFF2-40B4-BE49-F238E27FC236}">
              <a16:creationId xmlns:a16="http://schemas.microsoft.com/office/drawing/2014/main" id="{70B3C1E2-345A-4838-B420-833AFF2EFEA9}"/>
            </a:ext>
          </a:extLst>
        </xdr:cNvPr>
        <xdr:cNvCxnSpPr/>
      </xdr:nvCxnSpPr>
      <xdr:spPr>
        <a:xfrm>
          <a:off x="26860500" y="1289304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14" name="Straight Connector 13">
          <a:extLst>
            <a:ext uri="{FF2B5EF4-FFF2-40B4-BE49-F238E27FC236}">
              <a16:creationId xmlns:a16="http://schemas.microsoft.com/office/drawing/2014/main" id="{FEB66756-F5C0-4018-B3C6-27CE6EB9E63F}"/>
            </a:ext>
          </a:extLst>
        </xdr:cNvPr>
        <xdr:cNvCxnSpPr/>
      </xdr:nvCxnSpPr>
      <xdr:spPr>
        <a:xfrm flipH="1">
          <a:off x="25534620" y="12763500"/>
          <a:ext cx="1028700" cy="22707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18" name="Straight Connector 17">
          <a:extLst>
            <a:ext uri="{FF2B5EF4-FFF2-40B4-BE49-F238E27FC236}">
              <a16:creationId xmlns:a16="http://schemas.microsoft.com/office/drawing/2014/main" id="{B8E0E34D-C1BF-4BDE-8502-F2FE0A7F3A53}"/>
            </a:ext>
          </a:extLst>
        </xdr:cNvPr>
        <xdr:cNvCxnSpPr/>
      </xdr:nvCxnSpPr>
      <xdr:spPr>
        <a:xfrm flipH="1">
          <a:off x="25321260" y="1376172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0" name="Straight Connector 19">
          <a:extLst>
            <a:ext uri="{FF2B5EF4-FFF2-40B4-BE49-F238E27FC236}">
              <a16:creationId xmlns:a16="http://schemas.microsoft.com/office/drawing/2014/main" id="{4823942D-B4F7-43F0-8BA5-F5D842A85773}"/>
            </a:ext>
          </a:extLst>
        </xdr:cNvPr>
        <xdr:cNvCxnSpPr/>
      </xdr:nvCxnSpPr>
      <xdr:spPr>
        <a:xfrm flipH="1" flipV="1">
          <a:off x="22814280" y="14363700"/>
          <a:ext cx="66294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1" name="Straight Connector 20">
          <a:extLst>
            <a:ext uri="{FF2B5EF4-FFF2-40B4-BE49-F238E27FC236}">
              <a16:creationId xmlns:a16="http://schemas.microsoft.com/office/drawing/2014/main" id="{D72CBBE9-F944-4DA3-B96E-69AE03BDF110}"/>
            </a:ext>
          </a:extLst>
        </xdr:cNvPr>
        <xdr:cNvCxnSpPr/>
      </xdr:nvCxnSpPr>
      <xdr:spPr>
        <a:xfrm flipH="1">
          <a:off x="22799040" y="13479780"/>
          <a:ext cx="227076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30" name="Straight Connector 29">
          <a:extLst>
            <a:ext uri="{FF2B5EF4-FFF2-40B4-BE49-F238E27FC236}">
              <a16:creationId xmlns:a16="http://schemas.microsoft.com/office/drawing/2014/main" id="{28527B5A-B410-41D0-AFD2-5D5F94A433F7}"/>
            </a:ext>
          </a:extLst>
        </xdr:cNvPr>
        <xdr:cNvCxnSpPr/>
      </xdr:nvCxnSpPr>
      <xdr:spPr>
        <a:xfrm flipH="1">
          <a:off x="24490680" y="11605260"/>
          <a:ext cx="176784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34" name="Straight Connector 33">
          <a:extLst>
            <a:ext uri="{FF2B5EF4-FFF2-40B4-BE49-F238E27FC236}">
              <a16:creationId xmlns:a16="http://schemas.microsoft.com/office/drawing/2014/main" id="{E5C56346-FC08-4968-99BC-06139F289D3C}"/>
            </a:ext>
          </a:extLst>
        </xdr:cNvPr>
        <xdr:cNvCxnSpPr/>
      </xdr:nvCxnSpPr>
      <xdr:spPr>
        <a:xfrm flipH="1" flipV="1">
          <a:off x="21976080" y="11102340"/>
          <a:ext cx="4312920" cy="4267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9" name="Straight Connector 38">
          <a:extLst>
            <a:ext uri="{FF2B5EF4-FFF2-40B4-BE49-F238E27FC236}">
              <a16:creationId xmlns:a16="http://schemas.microsoft.com/office/drawing/2014/main" id="{74106D9E-10B3-44BB-AF4B-6403ADD6477B}"/>
            </a:ext>
          </a:extLst>
        </xdr:cNvPr>
        <xdr:cNvCxnSpPr/>
      </xdr:nvCxnSpPr>
      <xdr:spPr>
        <a:xfrm flipH="1">
          <a:off x="25397460" y="1168146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45" name="Straight Connector 44">
          <a:extLst>
            <a:ext uri="{FF2B5EF4-FFF2-40B4-BE49-F238E27FC236}">
              <a16:creationId xmlns:a16="http://schemas.microsoft.com/office/drawing/2014/main" id="{D99E8892-F8E3-446D-89C8-4445DEE961A5}"/>
            </a:ext>
          </a:extLst>
        </xdr:cNvPr>
        <xdr:cNvCxnSpPr/>
      </xdr:nvCxnSpPr>
      <xdr:spPr>
        <a:xfrm flipV="1">
          <a:off x="27012900" y="1341882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53" name="Straight Connector 52">
          <a:extLst>
            <a:ext uri="{FF2B5EF4-FFF2-40B4-BE49-F238E27FC236}">
              <a16:creationId xmlns:a16="http://schemas.microsoft.com/office/drawing/2014/main" id="{020B8CA5-1051-4F35-A4C0-E1B4273A473C}"/>
            </a:ext>
          </a:extLst>
        </xdr:cNvPr>
        <xdr:cNvCxnSpPr/>
      </xdr:nvCxnSpPr>
      <xdr:spPr>
        <a:xfrm>
          <a:off x="22616160" y="14455140"/>
          <a:ext cx="1447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56" name="Straight Connector 55">
          <a:extLst>
            <a:ext uri="{FF2B5EF4-FFF2-40B4-BE49-F238E27FC236}">
              <a16:creationId xmlns:a16="http://schemas.microsoft.com/office/drawing/2014/main" id="{4A4C4A6E-57EB-4EF9-8EE3-2D6DD705711D}"/>
            </a:ext>
          </a:extLst>
        </xdr:cNvPr>
        <xdr:cNvCxnSpPr/>
      </xdr:nvCxnSpPr>
      <xdr:spPr>
        <a:xfrm flipH="1" flipV="1">
          <a:off x="24505920" y="13807440"/>
          <a:ext cx="72390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61" name="Straight Connector 60">
          <a:extLst>
            <a:ext uri="{FF2B5EF4-FFF2-40B4-BE49-F238E27FC236}">
              <a16:creationId xmlns:a16="http://schemas.microsoft.com/office/drawing/2014/main" id="{D6D9187F-A3C6-43D9-A3D9-F30FB2E71871}"/>
            </a:ext>
          </a:extLst>
        </xdr:cNvPr>
        <xdr:cNvCxnSpPr/>
      </xdr:nvCxnSpPr>
      <xdr:spPr>
        <a:xfrm flipH="1" flipV="1">
          <a:off x="24406860" y="15072360"/>
          <a:ext cx="76200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62" name="Straight Connector 61">
          <a:extLst>
            <a:ext uri="{FF2B5EF4-FFF2-40B4-BE49-F238E27FC236}">
              <a16:creationId xmlns:a16="http://schemas.microsoft.com/office/drawing/2014/main" id="{A1FDE323-3422-4D52-8F11-76E090FD7E63}"/>
            </a:ext>
          </a:extLst>
        </xdr:cNvPr>
        <xdr:cNvCxnSpPr/>
      </xdr:nvCxnSpPr>
      <xdr:spPr>
        <a:xfrm>
          <a:off x="25565100" y="1525524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63" name="Straight Connector 62">
          <a:extLst>
            <a:ext uri="{FF2B5EF4-FFF2-40B4-BE49-F238E27FC236}">
              <a16:creationId xmlns:a16="http://schemas.microsoft.com/office/drawing/2014/main" id="{00D01F5E-F1BC-4D20-8556-CB8973967E76}"/>
            </a:ext>
          </a:extLst>
        </xdr:cNvPr>
        <xdr:cNvCxnSpPr/>
      </xdr:nvCxnSpPr>
      <xdr:spPr>
        <a:xfrm flipH="1" flipV="1">
          <a:off x="23713440" y="14615160"/>
          <a:ext cx="146304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64" name="Straight Connector 63">
          <a:extLst>
            <a:ext uri="{FF2B5EF4-FFF2-40B4-BE49-F238E27FC236}">
              <a16:creationId xmlns:a16="http://schemas.microsoft.com/office/drawing/2014/main" id="{B6A646E4-4154-457D-9962-D0C224FE3A7A}"/>
            </a:ext>
          </a:extLst>
        </xdr:cNvPr>
        <xdr:cNvCxnSpPr/>
      </xdr:nvCxnSpPr>
      <xdr:spPr>
        <a:xfrm flipH="1">
          <a:off x="23180040" y="15255240"/>
          <a:ext cx="196596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tabSelected="1" topLeftCell="T46"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9.109375" style="4"/>
    <col min="31" max="31" width="9.109375" customWidth="1"/>
    <col min="33" max="33" width="9.109375" style="1" customWidth="1"/>
    <col min="34" max="35" width="9.109375" style="1"/>
  </cols>
  <sheetData>
    <row r="1" spans="1:35" s="2" customFormat="1" ht="25.8" x14ac:dyDescent="0.5">
      <c r="A1" s="3" t="s">
        <v>29</v>
      </c>
      <c r="AD1" s="5"/>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4"/>
      <c r="AG9"/>
      <c r="AH9"/>
      <c r="AI9"/>
    </row>
    <row r="10" spans="1:35" x14ac:dyDescent="0.3">
      <c r="AC10" s="4"/>
      <c r="AG10"/>
      <c r="AH10"/>
      <c r="AI10"/>
    </row>
    <row r="11" spans="1:35" x14ac:dyDescent="0.3">
      <c r="Z11" s="4"/>
      <c r="AA11" s="14"/>
      <c r="AB11" s="4"/>
      <c r="AC11" s="4"/>
      <c r="AG11"/>
      <c r="AH11"/>
      <c r="AI11"/>
    </row>
    <row r="12" spans="1:35" x14ac:dyDescent="0.3">
      <c r="Z12" s="4"/>
      <c r="AA12" s="4"/>
      <c r="AB12" s="4"/>
      <c r="AC12" s="4"/>
      <c r="AG12"/>
      <c r="AH12"/>
      <c r="AI12"/>
    </row>
    <row r="13" spans="1:35" x14ac:dyDescent="0.3">
      <c r="Z13" s="4"/>
      <c r="AA13" s="4"/>
      <c r="AB13" s="4"/>
      <c r="AC13" s="4"/>
      <c r="AG13"/>
      <c r="AH13"/>
      <c r="AI13"/>
    </row>
    <row r="14" spans="1:35" x14ac:dyDescent="0.3">
      <c r="Z14" s="4"/>
      <c r="AA14" s="4"/>
      <c r="AB14" s="4"/>
      <c r="AC14" s="4"/>
      <c r="AG14"/>
      <c r="AH14"/>
      <c r="AI14"/>
    </row>
    <row r="15" spans="1:35" x14ac:dyDescent="0.3">
      <c r="Z15" s="4"/>
      <c r="AA15" s="4"/>
      <c r="AB15" s="4"/>
      <c r="AC15" s="4"/>
      <c r="AE15" s="13"/>
      <c r="AF15" s="4"/>
      <c r="AG15"/>
      <c r="AH15"/>
      <c r="AI15" s="13"/>
    </row>
    <row r="16" spans="1:35" x14ac:dyDescent="0.3">
      <c r="Z16" s="4"/>
      <c r="AA16" s="4"/>
      <c r="AB16" s="4"/>
      <c r="AC16" s="4"/>
      <c r="AE16" s="13"/>
      <c r="AF16" s="4"/>
      <c r="AG16"/>
      <c r="AH16"/>
      <c r="AI16" s="13"/>
    </row>
    <row r="17" spans="2:35" x14ac:dyDescent="0.3">
      <c r="Z17" s="4"/>
      <c r="AA17" s="4"/>
      <c r="AB17" s="4"/>
      <c r="AC17" s="4"/>
      <c r="AE17" s="13"/>
      <c r="AF17" s="4"/>
      <c r="AG17"/>
      <c r="AH17"/>
      <c r="AI17" s="13"/>
    </row>
    <row r="18" spans="2:35" ht="15.75" customHeight="1" x14ac:dyDescent="0.3">
      <c r="Z18" s="4"/>
      <c r="AA18" s="4"/>
      <c r="AB18" s="4"/>
      <c r="AC18" s="4"/>
      <c r="AE18" s="13"/>
      <c r="AF18" s="4"/>
      <c r="AG18"/>
      <c r="AH18"/>
      <c r="AI18" s="13"/>
    </row>
    <row r="19" spans="2:35" ht="15" customHeight="1" x14ac:dyDescent="0.3">
      <c r="Z19" s="4"/>
      <c r="AA19" s="4"/>
      <c r="AB19" s="4"/>
      <c r="AC19" s="4"/>
      <c r="AG19"/>
      <c r="AH19"/>
      <c r="AI19"/>
    </row>
    <row r="20" spans="2:35" x14ac:dyDescent="0.3">
      <c r="Q20" s="58"/>
      <c r="R20" s="58"/>
      <c r="S20" s="58"/>
      <c r="T20" s="58"/>
      <c r="U20" s="58"/>
      <c r="Z20" s="4"/>
      <c r="AA20" s="4"/>
      <c r="AB20" s="4"/>
      <c r="AC20" s="4"/>
      <c r="AE20" s="13"/>
      <c r="AF20" s="4"/>
      <c r="AG20"/>
      <c r="AH20"/>
      <c r="AI20" s="13"/>
    </row>
    <row r="21" spans="2:35" x14ac:dyDescent="0.3">
      <c r="Q21" s="58"/>
      <c r="R21" s="58"/>
      <c r="S21" s="58"/>
      <c r="T21" s="58"/>
      <c r="U21" s="58"/>
      <c r="V21" s="33"/>
      <c r="X21" s="34" t="s">
        <v>1</v>
      </c>
      <c r="Y21" s="35"/>
      <c r="Z21" s="35"/>
      <c r="AA21" s="33"/>
      <c r="AB21" s="4"/>
      <c r="AE21" s="13"/>
      <c r="AF21" s="4"/>
      <c r="AG21"/>
      <c r="AH21"/>
      <c r="AI21" s="13"/>
    </row>
    <row r="22" spans="2:35" ht="14.4" customHeight="1" x14ac:dyDescent="0.3">
      <c r="Q22" s="18" t="s">
        <v>2</v>
      </c>
      <c r="R22" s="19"/>
      <c r="S22" s="56" t="s">
        <v>4</v>
      </c>
      <c r="T22" s="56"/>
      <c r="U22" s="56"/>
      <c r="V22" s="56"/>
      <c r="X22" s="61" t="s">
        <v>5</v>
      </c>
      <c r="Y22" s="20" t="s">
        <v>3</v>
      </c>
      <c r="Z22" s="21"/>
      <c r="AA22" s="22"/>
      <c r="AB22" s="4"/>
      <c r="AE22" s="13"/>
      <c r="AF22" s="4"/>
      <c r="AG22"/>
      <c r="AH22"/>
      <c r="AI22" s="13"/>
    </row>
    <row r="23" spans="2:35" x14ac:dyDescent="0.3">
      <c r="Q23" s="23"/>
      <c r="R23" s="24"/>
      <c r="S23" s="25" t="s">
        <v>12</v>
      </c>
      <c r="T23" s="25" t="s">
        <v>13</v>
      </c>
      <c r="U23" s="25" t="s">
        <v>14</v>
      </c>
      <c r="V23" s="25" t="s">
        <v>15</v>
      </c>
      <c r="X23" s="61"/>
      <c r="Y23" s="25" t="s">
        <v>6</v>
      </c>
      <c r="Z23" s="25" t="s">
        <v>7</v>
      </c>
      <c r="AA23" s="25" t="s">
        <v>8</v>
      </c>
      <c r="AB23" s="4"/>
      <c r="AE23" s="13"/>
      <c r="AF23" s="4"/>
      <c r="AG23"/>
      <c r="AH23"/>
      <c r="AI23" s="13"/>
    </row>
    <row r="24" spans="2:35" x14ac:dyDescent="0.3">
      <c r="Q24" s="26" t="s">
        <v>37</v>
      </c>
      <c r="R24" s="25" t="s">
        <v>6</v>
      </c>
      <c r="S24" s="63">
        <v>53</v>
      </c>
      <c r="T24" s="63">
        <v>95</v>
      </c>
      <c r="U24" s="63">
        <v>136</v>
      </c>
      <c r="V24" s="63">
        <v>160</v>
      </c>
      <c r="X24" s="61"/>
      <c r="Y24" s="27">
        <v>9900</v>
      </c>
      <c r="Z24" s="27">
        <v>2100</v>
      </c>
      <c r="AA24" s="27">
        <v>4200</v>
      </c>
      <c r="AB24" s="4"/>
      <c r="AG24"/>
      <c r="AH24"/>
      <c r="AI24"/>
    </row>
    <row r="25" spans="2:35" x14ac:dyDescent="0.3">
      <c r="Q25" s="28"/>
      <c r="R25" s="25" t="s">
        <v>7</v>
      </c>
      <c r="S25" s="63">
        <v>60</v>
      </c>
      <c r="T25" s="63">
        <v>120</v>
      </c>
      <c r="U25" s="63">
        <v>132</v>
      </c>
      <c r="V25" s="63">
        <v>140</v>
      </c>
      <c r="W25" s="33"/>
      <c r="X25" s="33"/>
      <c r="Y25" s="33"/>
      <c r="Z25" s="33"/>
      <c r="AB25" s="4"/>
      <c r="AE25" s="13"/>
      <c r="AF25" s="4"/>
      <c r="AG25"/>
      <c r="AH25"/>
      <c r="AI25" s="13"/>
    </row>
    <row r="26" spans="2:35" x14ac:dyDescent="0.3">
      <c r="Q26" s="29"/>
      <c r="R26" s="25" t="s">
        <v>8</v>
      </c>
      <c r="S26" s="63">
        <v>210</v>
      </c>
      <c r="T26" s="63">
        <v>190</v>
      </c>
      <c r="U26" s="63">
        <v>89</v>
      </c>
      <c r="V26" s="63">
        <v>71</v>
      </c>
      <c r="W26" s="33"/>
      <c r="X26" s="33"/>
      <c r="Y26" s="33"/>
      <c r="Z26" s="33"/>
      <c r="AB26" s="4"/>
      <c r="AE26" s="13"/>
      <c r="AF26" s="4"/>
      <c r="AG26"/>
      <c r="AH26"/>
      <c r="AI26" s="13"/>
    </row>
    <row r="27" spans="2:35" ht="12.75" customHeight="1" x14ac:dyDescent="0.3">
      <c r="B27" s="9"/>
      <c r="C27" s="9"/>
      <c r="D27" s="7"/>
      <c r="E27" s="7"/>
      <c r="F27" s="7"/>
      <c r="G27" s="7"/>
      <c r="H27" s="7"/>
      <c r="I27" s="7"/>
      <c r="J27" s="7"/>
      <c r="K27" s="7"/>
      <c r="L27" s="7"/>
      <c r="Q27" s="59"/>
      <c r="R27" s="59"/>
      <c r="S27" s="59"/>
      <c r="T27" s="59"/>
      <c r="U27" s="59"/>
      <c r="V27" s="33"/>
      <c r="W27" s="33"/>
      <c r="X27" s="33"/>
      <c r="Y27" s="33"/>
      <c r="Z27" s="33"/>
      <c r="AB27" s="4"/>
      <c r="AF27" s="4"/>
      <c r="AG27"/>
      <c r="AH27"/>
      <c r="AI27"/>
    </row>
    <row r="28" spans="2:35" x14ac:dyDescent="0.3">
      <c r="B28" s="9"/>
      <c r="C28" s="9"/>
      <c r="D28" s="7"/>
      <c r="E28" s="7"/>
      <c r="F28" s="7"/>
      <c r="G28" s="7"/>
      <c r="H28" s="7"/>
      <c r="I28" s="7"/>
      <c r="J28" s="7"/>
      <c r="K28" s="7"/>
      <c r="L28" s="7"/>
      <c r="Q28" s="60"/>
      <c r="R28" s="60"/>
      <c r="S28" s="60"/>
      <c r="T28" s="60"/>
      <c r="U28" s="60"/>
      <c r="V28" s="33"/>
      <c r="W28" s="33"/>
      <c r="X28" s="36" t="s">
        <v>9</v>
      </c>
      <c r="Y28" s="33"/>
      <c r="Z28" s="33"/>
      <c r="AB28" s="4"/>
      <c r="AG28"/>
      <c r="AH28"/>
      <c r="AI28"/>
    </row>
    <row r="29" spans="2:35" ht="42" customHeight="1" x14ac:dyDescent="0.3">
      <c r="B29" s="10"/>
      <c r="C29" s="11"/>
      <c r="D29" s="6"/>
      <c r="E29" s="15"/>
      <c r="F29" s="6"/>
      <c r="G29" s="15"/>
      <c r="H29" s="6"/>
      <c r="I29" s="15"/>
      <c r="J29" s="6"/>
      <c r="K29" s="15"/>
      <c r="L29" s="6"/>
      <c r="Q29" s="33"/>
      <c r="R29" s="36" t="s">
        <v>10</v>
      </c>
      <c r="S29" s="33"/>
      <c r="T29" s="33"/>
      <c r="U29" s="33"/>
      <c r="V29" s="33"/>
      <c r="W29" s="33"/>
      <c r="X29" s="37" t="s">
        <v>0</v>
      </c>
      <c r="Y29" s="38"/>
      <c r="Z29" s="39"/>
      <c r="AB29" s="4"/>
      <c r="AG29"/>
      <c r="AH29"/>
      <c r="AI29"/>
    </row>
    <row r="30" spans="2:35" x14ac:dyDescent="0.3">
      <c r="B30" s="12"/>
      <c r="Q30" s="40" t="s">
        <v>2</v>
      </c>
      <c r="R30" s="41"/>
      <c r="S30" s="42" t="s">
        <v>4</v>
      </c>
      <c r="T30" s="42"/>
      <c r="U30" s="42"/>
      <c r="V30" s="42"/>
      <c r="W30" s="33"/>
      <c r="X30" s="43" t="s">
        <v>11</v>
      </c>
      <c r="Y30" s="44" t="str">
        <f>R32</f>
        <v>8. Finland</v>
      </c>
      <c r="Z30" s="30">
        <v>650</v>
      </c>
      <c r="AB30" s="4"/>
      <c r="AG30"/>
      <c r="AH30"/>
      <c r="AI30"/>
    </row>
    <row r="31" spans="2:35" ht="15" customHeight="1" x14ac:dyDescent="0.3">
      <c r="B31" s="8"/>
      <c r="Q31" s="45"/>
      <c r="R31" s="46"/>
      <c r="S31" s="47">
        <f t="array" ref="S31:V31">TRANSPOSE(R27:R27)</f>
        <v>0</v>
      </c>
      <c r="T31" s="47">
        <v>0</v>
      </c>
      <c r="U31" s="47">
        <v>0</v>
      </c>
      <c r="V31" s="47">
        <v>0</v>
      </c>
      <c r="W31" s="33"/>
      <c r="X31" s="43"/>
      <c r="Y31" s="44" t="str">
        <f t="shared" ref="Y31:Y42" si="0">R33</f>
        <v>9. Sweden</v>
      </c>
      <c r="Z31" s="25">
        <v>260</v>
      </c>
      <c r="AB31" s="4"/>
      <c r="AG31"/>
      <c r="AH31"/>
      <c r="AI31"/>
    </row>
    <row r="32" spans="2:35" x14ac:dyDescent="0.3">
      <c r="B32" s="8"/>
      <c r="Q32" s="48" t="s">
        <v>11</v>
      </c>
      <c r="R32" s="44" t="s">
        <v>16</v>
      </c>
      <c r="S32" s="50">
        <v>100</v>
      </c>
      <c r="T32" s="50">
        <v>200</v>
      </c>
      <c r="U32" s="50">
        <v>280</v>
      </c>
      <c r="V32" s="50">
        <v>320</v>
      </c>
      <c r="W32" s="33"/>
      <c r="X32" s="43"/>
      <c r="Y32" s="44" t="str">
        <f t="shared" si="0"/>
        <v>10. Norway</v>
      </c>
      <c r="Z32" s="25">
        <v>650</v>
      </c>
      <c r="AB32" s="4"/>
      <c r="AG32"/>
      <c r="AH32"/>
      <c r="AI32"/>
    </row>
    <row r="33" spans="2:35" ht="15" customHeight="1" x14ac:dyDescent="0.3">
      <c r="B33" s="8"/>
      <c r="Q33" s="43"/>
      <c r="R33" s="47" t="s">
        <v>17</v>
      </c>
      <c r="S33" s="50">
        <v>120</v>
      </c>
      <c r="T33" s="50">
        <v>240</v>
      </c>
      <c r="U33" s="50">
        <v>260</v>
      </c>
      <c r="V33" s="50">
        <v>280</v>
      </c>
      <c r="W33" s="33"/>
      <c r="X33" s="43"/>
      <c r="Y33" s="44" t="str">
        <f t="shared" si="0"/>
        <v>11. Iceland</v>
      </c>
      <c r="Z33" s="25">
        <v>130</v>
      </c>
      <c r="AB33" s="4"/>
      <c r="AG33"/>
      <c r="AH33"/>
      <c r="AI33"/>
    </row>
    <row r="34" spans="2:35" x14ac:dyDescent="0.3">
      <c r="B34" s="8"/>
      <c r="Q34" s="43"/>
      <c r="R34" s="47" t="s">
        <v>18</v>
      </c>
      <c r="S34" s="50">
        <v>150</v>
      </c>
      <c r="T34" s="50">
        <v>280</v>
      </c>
      <c r="U34" s="50">
        <v>320</v>
      </c>
      <c r="V34" s="50">
        <v>200</v>
      </c>
      <c r="W34" s="33"/>
      <c r="X34" s="43"/>
      <c r="Y34" s="44" t="str">
        <f t="shared" si="0"/>
        <v>12. Denmark</v>
      </c>
      <c r="Z34" s="25">
        <v>780</v>
      </c>
      <c r="AB34" s="16"/>
      <c r="AD34" s="16"/>
      <c r="AE34" s="16"/>
      <c r="AG34"/>
      <c r="AH34"/>
      <c r="AI34"/>
    </row>
    <row r="35" spans="2:35" x14ac:dyDescent="0.3">
      <c r="Q35" s="43"/>
      <c r="R35" s="47" t="s">
        <v>19</v>
      </c>
      <c r="S35" s="50">
        <v>160</v>
      </c>
      <c r="T35" s="50">
        <v>310</v>
      </c>
      <c r="U35" s="50">
        <v>400</v>
      </c>
      <c r="V35" s="50">
        <v>130</v>
      </c>
      <c r="W35" s="33"/>
      <c r="X35" s="43"/>
      <c r="Y35" s="44" t="str">
        <f t="shared" si="0"/>
        <v>13. UK</v>
      </c>
      <c r="Z35" s="25">
        <v>2500</v>
      </c>
      <c r="AB35" s="16"/>
      <c r="AD35" s="16"/>
      <c r="AE35" s="16"/>
      <c r="AG35"/>
      <c r="AH35"/>
      <c r="AI35"/>
    </row>
    <row r="36" spans="2:35" x14ac:dyDescent="0.3">
      <c r="Q36" s="43"/>
      <c r="R36" s="47" t="s">
        <v>20</v>
      </c>
      <c r="S36" s="50">
        <v>300</v>
      </c>
      <c r="T36" s="50">
        <v>280</v>
      </c>
      <c r="U36" s="50">
        <v>140</v>
      </c>
      <c r="V36" s="50">
        <v>130</v>
      </c>
      <c r="W36" s="33"/>
      <c r="X36" s="43"/>
      <c r="Y36" s="44" t="str">
        <f t="shared" si="0"/>
        <v>14. Ireland</v>
      </c>
      <c r="Z36" s="25">
        <v>910</v>
      </c>
      <c r="AB36" s="16"/>
      <c r="AD36" s="16"/>
      <c r="AE36" s="16"/>
      <c r="AG36"/>
      <c r="AH36"/>
      <c r="AI36"/>
    </row>
    <row r="37" spans="2:35" x14ac:dyDescent="0.3">
      <c r="Q37" s="43"/>
      <c r="R37" s="47" t="s">
        <v>21</v>
      </c>
      <c r="S37" s="50">
        <v>310</v>
      </c>
      <c r="T37" s="50">
        <v>400</v>
      </c>
      <c r="U37" s="50">
        <v>319</v>
      </c>
      <c r="V37" s="50">
        <v>70</v>
      </c>
      <c r="W37" s="33"/>
      <c r="X37" s="43"/>
      <c r="Y37" s="44" t="str">
        <f t="shared" si="0"/>
        <v>15. France</v>
      </c>
      <c r="Z37" s="25">
        <v>3120</v>
      </c>
      <c r="AB37" s="16"/>
      <c r="AD37" s="16"/>
      <c r="AE37" s="16"/>
      <c r="AG37"/>
      <c r="AH37"/>
      <c r="AI37"/>
    </row>
    <row r="38" spans="2:35" x14ac:dyDescent="0.3">
      <c r="Q38" s="43"/>
      <c r="R38" s="47" t="s">
        <v>22</v>
      </c>
      <c r="S38" s="50">
        <v>340</v>
      </c>
      <c r="T38" s="50">
        <v>440</v>
      </c>
      <c r="U38" s="50">
        <v>290</v>
      </c>
      <c r="V38" s="50">
        <v>100</v>
      </c>
      <c r="W38" s="33"/>
      <c r="X38" s="43"/>
      <c r="Y38" s="44" t="str">
        <f t="shared" si="0"/>
        <v>16. Benelux</v>
      </c>
      <c r="Z38" s="25">
        <v>910</v>
      </c>
      <c r="AB38" s="16"/>
      <c r="AD38" s="16"/>
      <c r="AE38" s="16"/>
      <c r="AG38"/>
      <c r="AH38"/>
      <c r="AI38"/>
    </row>
    <row r="39" spans="2:35" ht="15" customHeight="1" x14ac:dyDescent="0.3">
      <c r="Q39" s="43"/>
      <c r="R39" s="47" t="s">
        <v>23</v>
      </c>
      <c r="S39" s="50">
        <v>490</v>
      </c>
      <c r="T39" s="50">
        <v>410</v>
      </c>
      <c r="U39" s="50">
        <v>240</v>
      </c>
      <c r="V39" s="50">
        <v>90</v>
      </c>
      <c r="W39" s="33"/>
      <c r="X39" s="43"/>
      <c r="Y39" s="44" t="str">
        <f t="shared" si="0"/>
        <v>17. Germany</v>
      </c>
      <c r="Z39" s="25">
        <v>3640</v>
      </c>
      <c r="AB39" s="4"/>
      <c r="AG39"/>
      <c r="AH39"/>
      <c r="AI39"/>
    </row>
    <row r="40" spans="2:35" x14ac:dyDescent="0.3">
      <c r="Q40" s="43"/>
      <c r="R40" s="47" t="s">
        <v>24</v>
      </c>
      <c r="S40" s="50">
        <v>430</v>
      </c>
      <c r="T40" s="50">
        <v>380</v>
      </c>
      <c r="U40" s="50">
        <v>230</v>
      </c>
      <c r="V40" s="50">
        <v>100</v>
      </c>
      <c r="W40" s="33"/>
      <c r="X40" s="43"/>
      <c r="Y40" s="44" t="str">
        <f t="shared" si="0"/>
        <v>18. Poland</v>
      </c>
      <c r="Z40" s="25">
        <v>1040</v>
      </c>
      <c r="AB40" s="4"/>
      <c r="AG40"/>
      <c r="AH40"/>
      <c r="AI40"/>
    </row>
    <row r="41" spans="2:35" x14ac:dyDescent="0.3">
      <c r="Q41" s="43"/>
      <c r="R41" s="47" t="s">
        <v>25</v>
      </c>
      <c r="S41" s="50">
        <v>360</v>
      </c>
      <c r="T41" s="50">
        <v>190</v>
      </c>
      <c r="U41" s="50">
        <v>80</v>
      </c>
      <c r="V41" s="50">
        <v>190</v>
      </c>
      <c r="W41" s="33"/>
      <c r="X41" s="43"/>
      <c r="Y41" s="44" t="str">
        <f t="shared" si="0"/>
        <v>19. Czech</v>
      </c>
      <c r="Z41" s="25">
        <v>650</v>
      </c>
      <c r="AB41" s="4"/>
      <c r="AG41"/>
      <c r="AH41"/>
      <c r="AI41"/>
    </row>
    <row r="42" spans="2:35" x14ac:dyDescent="0.3">
      <c r="Q42" s="43"/>
      <c r="R42" s="47" t="s">
        <v>26</v>
      </c>
      <c r="S42" s="50">
        <v>280</v>
      </c>
      <c r="T42" s="50">
        <v>80</v>
      </c>
      <c r="U42" s="50">
        <v>60</v>
      </c>
      <c r="V42" s="50">
        <v>370</v>
      </c>
      <c r="W42" s="33"/>
      <c r="X42" s="49"/>
      <c r="Y42" s="44" t="str">
        <f t="shared" si="0"/>
        <v>20. Baltic</v>
      </c>
      <c r="Z42" s="25">
        <v>780</v>
      </c>
      <c r="AG42"/>
      <c r="AH42"/>
      <c r="AI42"/>
    </row>
    <row r="43" spans="2:35" x14ac:dyDescent="0.3">
      <c r="Q43" s="43"/>
      <c r="R43" s="47" t="s">
        <v>27</v>
      </c>
      <c r="S43" s="50">
        <v>350</v>
      </c>
      <c r="T43" s="50">
        <v>150</v>
      </c>
      <c r="U43" s="50">
        <v>60</v>
      </c>
      <c r="V43" s="50">
        <v>320</v>
      </c>
      <c r="W43" s="33"/>
      <c r="X43" s="33"/>
      <c r="Y43" s="33"/>
      <c r="Z43" s="33"/>
      <c r="AG43"/>
      <c r="AH43"/>
      <c r="AI43"/>
    </row>
    <row r="44" spans="2:35" ht="14.4" customHeight="1" x14ac:dyDescent="0.3">
      <c r="Q44" s="49"/>
      <c r="R44" s="47" t="s">
        <v>28</v>
      </c>
      <c r="S44" s="50">
        <v>200</v>
      </c>
      <c r="T44" s="50">
        <v>90</v>
      </c>
      <c r="U44" s="50">
        <v>160</v>
      </c>
      <c r="V44" s="50">
        <v>390</v>
      </c>
      <c r="W44" s="33"/>
      <c r="AG44"/>
      <c r="AH44"/>
      <c r="AI44"/>
    </row>
    <row r="45" spans="2:35" x14ac:dyDescent="0.3">
      <c r="Q45" s="33"/>
      <c r="R45" s="33"/>
      <c r="S45" s="33"/>
      <c r="T45" s="33"/>
      <c r="U45" s="33"/>
      <c r="V45" s="33"/>
      <c r="W45" s="33"/>
      <c r="AG45"/>
      <c r="AH45"/>
      <c r="AI45"/>
    </row>
    <row r="46" spans="2:35" x14ac:dyDescent="0.3">
      <c r="Q46" s="33"/>
      <c r="R46" s="33"/>
      <c r="S46" s="33"/>
      <c r="T46" s="33"/>
      <c r="U46" s="33"/>
      <c r="V46" s="33"/>
      <c r="W46" s="33"/>
      <c r="AG46"/>
      <c r="AH46"/>
      <c r="AI46"/>
    </row>
    <row r="47" spans="2:35" x14ac:dyDescent="0.3">
      <c r="Q47" s="33"/>
      <c r="R47" s="33"/>
      <c r="S47" s="33"/>
      <c r="T47" s="33"/>
      <c r="U47" s="33"/>
      <c r="V47" s="33"/>
      <c r="W47" s="33"/>
      <c r="AG47"/>
      <c r="AH47"/>
      <c r="AI47"/>
    </row>
    <row r="48" spans="2:35" ht="14.4" customHeight="1" x14ac:dyDescent="0.3">
      <c r="Q48" s="55"/>
      <c r="R48" s="54"/>
      <c r="S48" s="54"/>
      <c r="T48" s="54"/>
      <c r="U48" s="54"/>
      <c r="V48" s="54"/>
      <c r="W48" s="33"/>
      <c r="AG48"/>
      <c r="AH48"/>
      <c r="AI48"/>
    </row>
    <row r="49" spans="17:35" ht="23.4" customHeight="1" x14ac:dyDescent="0.3">
      <c r="Q49" s="56" t="s">
        <v>30</v>
      </c>
      <c r="R49" s="56"/>
      <c r="S49" s="56" t="s">
        <v>4</v>
      </c>
      <c r="T49" s="56"/>
      <c r="U49" s="56"/>
      <c r="V49" s="56"/>
      <c r="W49" s="33"/>
      <c r="X49" s="33"/>
      <c r="Y49" s="33"/>
      <c r="Z49" s="33"/>
      <c r="AG49"/>
      <c r="AH49"/>
      <c r="AI49"/>
    </row>
    <row r="50" spans="17:35" ht="14.4" customHeight="1" x14ac:dyDescent="0.3">
      <c r="Q50" s="56"/>
      <c r="R50" s="56"/>
      <c r="S50" s="25" t="s">
        <v>12</v>
      </c>
      <c r="T50" s="25" t="s">
        <v>13</v>
      </c>
      <c r="U50" s="25" t="s">
        <v>14</v>
      </c>
      <c r="V50" s="25" t="s">
        <v>15</v>
      </c>
      <c r="W50" s="32" t="s">
        <v>32</v>
      </c>
      <c r="X50" s="32" t="s">
        <v>34</v>
      </c>
      <c r="Y50" s="35" t="s">
        <v>33</v>
      </c>
      <c r="Z50" s="53"/>
      <c r="AG50"/>
      <c r="AH50"/>
      <c r="AI50"/>
    </row>
    <row r="51" spans="17:35" x14ac:dyDescent="0.3">
      <c r="Q51" s="31" t="s">
        <v>37</v>
      </c>
      <c r="R51" s="25" t="s">
        <v>6</v>
      </c>
      <c r="S51" s="73">
        <v>900</v>
      </c>
      <c r="T51" s="73">
        <v>1820</v>
      </c>
      <c r="U51" s="73">
        <v>7000</v>
      </c>
      <c r="V51" s="73">
        <v>0</v>
      </c>
      <c r="W51" s="57">
        <f>SUM(S51:V51)</f>
        <v>9720</v>
      </c>
      <c r="X51" s="35" t="s">
        <v>31</v>
      </c>
      <c r="Y51" s="35">
        <v>9900</v>
      </c>
      <c r="Z51" s="33"/>
      <c r="AG51"/>
      <c r="AH51"/>
      <c r="AI51"/>
    </row>
    <row r="52" spans="17:35" x14ac:dyDescent="0.3">
      <c r="Q52" s="31"/>
      <c r="R52" s="25" t="s">
        <v>7</v>
      </c>
      <c r="S52" s="73">
        <v>790</v>
      </c>
      <c r="T52" s="73">
        <v>0</v>
      </c>
      <c r="U52" s="73">
        <v>510</v>
      </c>
      <c r="V52" s="73">
        <v>800</v>
      </c>
      <c r="W52" s="57">
        <f t="shared" ref="W52:W53" si="1">SUM(S52:V52)</f>
        <v>2100</v>
      </c>
      <c r="X52" s="35" t="s">
        <v>31</v>
      </c>
      <c r="Y52" s="35">
        <v>2100</v>
      </c>
      <c r="Z52" s="33"/>
      <c r="AG52"/>
      <c r="AH52"/>
      <c r="AI52"/>
    </row>
    <row r="53" spans="17:35" x14ac:dyDescent="0.3">
      <c r="Q53" s="31"/>
      <c r="R53" s="25" t="s">
        <v>8</v>
      </c>
      <c r="S53" s="73">
        <v>0</v>
      </c>
      <c r="T53" s="73">
        <v>0</v>
      </c>
      <c r="U53" s="73">
        <v>0</v>
      </c>
      <c r="V53" s="73">
        <v>4200</v>
      </c>
      <c r="W53" s="57">
        <f t="shared" si="1"/>
        <v>4200</v>
      </c>
      <c r="X53" s="35" t="s">
        <v>31</v>
      </c>
      <c r="Y53" s="35">
        <v>4200</v>
      </c>
      <c r="Z53" s="33"/>
      <c r="AG53"/>
      <c r="AH53"/>
      <c r="AI53"/>
    </row>
    <row r="54" spans="17:35" x14ac:dyDescent="0.3">
      <c r="Q54" s="35"/>
      <c r="R54" s="4"/>
      <c r="S54" s="65">
        <f>SUM(S51:S53)</f>
        <v>1690</v>
      </c>
      <c r="T54" s="65">
        <f t="shared" ref="T54:V54" si="2">SUM(T51:T53)</f>
        <v>1820</v>
      </c>
      <c r="U54" s="65">
        <f t="shared" si="2"/>
        <v>7510</v>
      </c>
      <c r="V54" s="65">
        <f t="shared" si="2"/>
        <v>5000</v>
      </c>
      <c r="W54" s="35"/>
      <c r="X54" s="35"/>
      <c r="Y54" s="35"/>
      <c r="Z54" s="33"/>
      <c r="AG54"/>
      <c r="AH54"/>
      <c r="AI54"/>
    </row>
    <row r="55" spans="17:35" x14ac:dyDescent="0.3">
      <c r="Q55" s="17" t="s">
        <v>39</v>
      </c>
      <c r="R55" s="17"/>
      <c r="S55" s="66" t="s">
        <v>35</v>
      </c>
      <c r="T55" s="66" t="s">
        <v>35</v>
      </c>
      <c r="U55" s="66" t="s">
        <v>35</v>
      </c>
      <c r="V55" s="66" t="s">
        <v>35</v>
      </c>
      <c r="W55" s="33"/>
      <c r="X55" s="33"/>
      <c r="Y55" s="33"/>
      <c r="Z55" s="33"/>
      <c r="AG55"/>
      <c r="AH55"/>
      <c r="AI55"/>
    </row>
    <row r="56" spans="17:35" x14ac:dyDescent="0.3">
      <c r="Q56" s="4"/>
      <c r="R56" s="4"/>
      <c r="S56" s="67">
        <f>SUM(S57:S69)</f>
        <v>1690</v>
      </c>
      <c r="T56" s="67">
        <f t="shared" ref="T56:V56" si="3">SUM(T57:T69)</f>
        <v>1820</v>
      </c>
      <c r="U56" s="67">
        <f t="shared" si="3"/>
        <v>7510</v>
      </c>
      <c r="V56" s="67">
        <f t="shared" si="3"/>
        <v>5000</v>
      </c>
      <c r="Z56" s="33"/>
      <c r="AG56"/>
      <c r="AH56"/>
      <c r="AI56"/>
    </row>
    <row r="57" spans="17:35" ht="17.399999999999999" customHeight="1" x14ac:dyDescent="0.3">
      <c r="Q57" s="48" t="s">
        <v>11</v>
      </c>
      <c r="R57" s="47" t="s">
        <v>16</v>
      </c>
      <c r="S57" s="68">
        <v>650</v>
      </c>
      <c r="T57" s="68">
        <v>0</v>
      </c>
      <c r="U57" s="68">
        <v>0</v>
      </c>
      <c r="V57" s="68">
        <v>0</v>
      </c>
      <c r="W57" s="52">
        <f>SUM(S57:V57)</f>
        <v>650</v>
      </c>
      <c r="X57" s="35" t="s">
        <v>35</v>
      </c>
      <c r="Y57" s="51">
        <v>650</v>
      </c>
      <c r="Z57" s="33"/>
      <c r="AG57"/>
      <c r="AH57"/>
      <c r="AI57"/>
    </row>
    <row r="58" spans="17:35" x14ac:dyDescent="0.3">
      <c r="Q58" s="43"/>
      <c r="R58" s="47" t="s">
        <v>17</v>
      </c>
      <c r="S58" s="68">
        <v>260</v>
      </c>
      <c r="T58" s="68">
        <v>0</v>
      </c>
      <c r="U58" s="68">
        <v>0</v>
      </c>
      <c r="V58" s="68">
        <v>0</v>
      </c>
      <c r="W58" s="52">
        <f t="shared" ref="W58:W69" si="4">SUM(S58:V58)</f>
        <v>260</v>
      </c>
      <c r="X58" s="35" t="s">
        <v>35</v>
      </c>
      <c r="Y58" s="51">
        <v>260</v>
      </c>
      <c r="Z58" s="33"/>
      <c r="AG58"/>
      <c r="AH58"/>
      <c r="AI58"/>
    </row>
    <row r="59" spans="17:35" x14ac:dyDescent="0.3">
      <c r="Q59" s="43"/>
      <c r="R59" s="47" t="s">
        <v>18</v>
      </c>
      <c r="S59" s="68">
        <v>650</v>
      </c>
      <c r="T59" s="68">
        <v>0</v>
      </c>
      <c r="U59" s="68">
        <v>0</v>
      </c>
      <c r="V59" s="68">
        <v>0</v>
      </c>
      <c r="W59" s="52">
        <f t="shared" si="4"/>
        <v>650</v>
      </c>
      <c r="X59" s="35" t="s">
        <v>35</v>
      </c>
      <c r="Y59" s="51">
        <v>650</v>
      </c>
      <c r="Z59" s="33"/>
      <c r="AG59"/>
      <c r="AH59"/>
      <c r="AI59"/>
    </row>
    <row r="60" spans="17:35" ht="14.4" customHeight="1" x14ac:dyDescent="0.3">
      <c r="Q60" s="43"/>
      <c r="R60" s="47" t="s">
        <v>19</v>
      </c>
      <c r="S60" s="68">
        <v>130</v>
      </c>
      <c r="T60" s="68">
        <v>0</v>
      </c>
      <c r="U60" s="68">
        <v>0</v>
      </c>
      <c r="V60" s="68">
        <v>0</v>
      </c>
      <c r="W60" s="52">
        <f t="shared" si="4"/>
        <v>130</v>
      </c>
      <c r="X60" s="35" t="s">
        <v>35</v>
      </c>
      <c r="Y60" s="51">
        <v>130</v>
      </c>
      <c r="Z60" s="33"/>
      <c r="AG60"/>
      <c r="AH60"/>
      <c r="AI60"/>
    </row>
    <row r="61" spans="17:35" x14ac:dyDescent="0.3">
      <c r="Q61" s="43"/>
      <c r="R61" s="47" t="s">
        <v>20</v>
      </c>
      <c r="S61" s="68">
        <v>0</v>
      </c>
      <c r="T61" s="68">
        <v>0</v>
      </c>
      <c r="U61" s="68">
        <v>780</v>
      </c>
      <c r="V61" s="68">
        <v>0</v>
      </c>
      <c r="W61" s="52">
        <f t="shared" si="4"/>
        <v>780</v>
      </c>
      <c r="X61" s="35" t="s">
        <v>35</v>
      </c>
      <c r="Y61" s="51">
        <v>780</v>
      </c>
      <c r="Z61" s="33"/>
      <c r="AG61"/>
      <c r="AH61"/>
      <c r="AI61"/>
    </row>
    <row r="62" spans="17:35" x14ac:dyDescent="0.3">
      <c r="Q62" s="43"/>
      <c r="R62" s="47" t="s">
        <v>21</v>
      </c>
      <c r="S62" s="68">
        <v>0</v>
      </c>
      <c r="T62" s="68">
        <v>0</v>
      </c>
      <c r="U62" s="68">
        <v>0</v>
      </c>
      <c r="V62" s="68">
        <v>2500</v>
      </c>
      <c r="W62" s="52">
        <f t="shared" si="4"/>
        <v>2500</v>
      </c>
      <c r="X62" s="35" t="s">
        <v>35</v>
      </c>
      <c r="Y62" s="51">
        <v>2500</v>
      </c>
      <c r="Z62" s="33"/>
      <c r="AG62"/>
      <c r="AH62"/>
      <c r="AI62"/>
    </row>
    <row r="63" spans="17:35" x14ac:dyDescent="0.3">
      <c r="Q63" s="43"/>
      <c r="R63" s="47" t="s">
        <v>22</v>
      </c>
      <c r="S63" s="68">
        <v>0</v>
      </c>
      <c r="T63" s="68">
        <v>0</v>
      </c>
      <c r="U63" s="68">
        <v>0</v>
      </c>
      <c r="V63" s="68">
        <v>910</v>
      </c>
      <c r="W63" s="52">
        <f t="shared" si="4"/>
        <v>910</v>
      </c>
      <c r="X63" s="35" t="s">
        <v>35</v>
      </c>
      <c r="Y63" s="51">
        <v>910</v>
      </c>
      <c r="Z63" s="33"/>
      <c r="AG63"/>
      <c r="AH63"/>
      <c r="AI63"/>
    </row>
    <row r="64" spans="17:35" x14ac:dyDescent="0.3">
      <c r="Q64" s="43"/>
      <c r="R64" s="47" t="s">
        <v>23</v>
      </c>
      <c r="S64" s="68">
        <v>0</v>
      </c>
      <c r="T64" s="68">
        <v>0</v>
      </c>
      <c r="U64" s="68">
        <v>1530</v>
      </c>
      <c r="V64" s="68">
        <v>1590</v>
      </c>
      <c r="W64" s="52">
        <f t="shared" si="4"/>
        <v>3120</v>
      </c>
      <c r="X64" s="35" t="s">
        <v>35</v>
      </c>
      <c r="Y64" s="51">
        <v>3120</v>
      </c>
      <c r="Z64" s="33"/>
      <c r="AG64"/>
      <c r="AH64"/>
      <c r="AI64"/>
    </row>
    <row r="65" spans="17:35" x14ac:dyDescent="0.3">
      <c r="Q65" s="43"/>
      <c r="R65" s="47" t="s">
        <v>24</v>
      </c>
      <c r="S65" s="68">
        <v>0</v>
      </c>
      <c r="T65" s="68">
        <v>0</v>
      </c>
      <c r="U65" s="68">
        <v>910</v>
      </c>
      <c r="V65" s="68">
        <v>0</v>
      </c>
      <c r="W65" s="52">
        <f t="shared" si="4"/>
        <v>910</v>
      </c>
      <c r="X65" s="35" t="s">
        <v>35</v>
      </c>
      <c r="Y65" s="51">
        <v>910</v>
      </c>
      <c r="Z65" s="33"/>
      <c r="AG65"/>
      <c r="AH65"/>
      <c r="AI65"/>
    </row>
    <row r="66" spans="17:35" x14ac:dyDescent="0.3">
      <c r="Q66" s="43"/>
      <c r="R66" s="47" t="s">
        <v>25</v>
      </c>
      <c r="S66" s="68">
        <v>0</v>
      </c>
      <c r="T66" s="68">
        <v>0</v>
      </c>
      <c r="U66" s="68">
        <v>3640</v>
      </c>
      <c r="V66" s="68">
        <v>0</v>
      </c>
      <c r="W66" s="52">
        <f t="shared" si="4"/>
        <v>3640</v>
      </c>
      <c r="X66" s="35" t="s">
        <v>35</v>
      </c>
      <c r="Y66" s="51">
        <v>3640</v>
      </c>
      <c r="Z66" s="33"/>
      <c r="AG66"/>
      <c r="AH66"/>
      <c r="AI66"/>
    </row>
    <row r="67" spans="17:35" x14ac:dyDescent="0.3">
      <c r="Q67" s="43"/>
      <c r="R67" s="47" t="s">
        <v>26</v>
      </c>
      <c r="S67" s="68">
        <v>0</v>
      </c>
      <c r="T67" s="68">
        <v>1040</v>
      </c>
      <c r="U67" s="68">
        <v>0</v>
      </c>
      <c r="V67" s="68">
        <v>0</v>
      </c>
      <c r="W67" s="52">
        <f t="shared" si="4"/>
        <v>1040</v>
      </c>
      <c r="X67" s="35" t="s">
        <v>35</v>
      </c>
      <c r="Y67" s="51">
        <v>1040</v>
      </c>
      <c r="Z67" s="33"/>
      <c r="AG67"/>
      <c r="AH67"/>
      <c r="AI67"/>
    </row>
    <row r="68" spans="17:35" x14ac:dyDescent="0.3">
      <c r="Q68" s="43"/>
      <c r="R68" s="47" t="s">
        <v>27</v>
      </c>
      <c r="S68" s="68">
        <v>0</v>
      </c>
      <c r="T68" s="68">
        <v>0</v>
      </c>
      <c r="U68" s="68">
        <v>650</v>
      </c>
      <c r="V68" s="68">
        <v>0</v>
      </c>
      <c r="W68" s="52">
        <f t="shared" si="4"/>
        <v>650</v>
      </c>
      <c r="X68" s="35" t="s">
        <v>35</v>
      </c>
      <c r="Y68" s="51">
        <v>650</v>
      </c>
      <c r="Z68" s="33"/>
      <c r="AG68"/>
      <c r="AH68"/>
      <c r="AI68"/>
    </row>
    <row r="69" spans="17:35" x14ac:dyDescent="0.3">
      <c r="Q69" s="49"/>
      <c r="R69" s="47" t="s">
        <v>28</v>
      </c>
      <c r="S69" s="68">
        <v>0</v>
      </c>
      <c r="T69" s="68">
        <v>780</v>
      </c>
      <c r="U69" s="68">
        <v>0</v>
      </c>
      <c r="V69" s="68">
        <v>0</v>
      </c>
      <c r="W69" s="52">
        <f t="shared" si="4"/>
        <v>780</v>
      </c>
      <c r="X69" s="35" t="s">
        <v>35</v>
      </c>
      <c r="Y69" s="51">
        <v>780</v>
      </c>
      <c r="Z69" s="33"/>
      <c r="AG69"/>
      <c r="AH69"/>
      <c r="AI69"/>
    </row>
    <row r="70" spans="17:35" x14ac:dyDescent="0.3">
      <c r="Q70" s="40" t="s">
        <v>30</v>
      </c>
      <c r="R70" s="41"/>
      <c r="S70" s="69" t="s">
        <v>12</v>
      </c>
      <c r="T70" s="69" t="s">
        <v>13</v>
      </c>
      <c r="U70" s="69" t="s">
        <v>14</v>
      </c>
      <c r="V70" s="69" t="s">
        <v>15</v>
      </c>
      <c r="W70" s="35" t="s">
        <v>38</v>
      </c>
      <c r="X70" s="35" t="s">
        <v>34</v>
      </c>
      <c r="Y70" s="35" t="s">
        <v>36</v>
      </c>
      <c r="Z70" s="33"/>
      <c r="AG70"/>
      <c r="AH70"/>
      <c r="AI70"/>
    </row>
    <row r="71" spans="17:35" ht="21" customHeight="1" thickBot="1" x14ac:dyDescent="0.35">
      <c r="Q71" s="45"/>
      <c r="R71" s="46"/>
      <c r="S71" s="70" t="s">
        <v>4</v>
      </c>
      <c r="T71" s="71"/>
      <c r="U71" s="71"/>
      <c r="V71" s="72"/>
      <c r="W71" s="33"/>
      <c r="X71" s="33"/>
      <c r="Y71" s="33"/>
      <c r="Z71" s="33"/>
      <c r="AG71"/>
      <c r="AH71"/>
      <c r="AI71"/>
    </row>
    <row r="72" spans="17:35" x14ac:dyDescent="0.3">
      <c r="W72" s="64" t="s">
        <v>42</v>
      </c>
      <c r="Z72" s="33"/>
      <c r="AG72"/>
      <c r="AH72"/>
      <c r="AI72"/>
    </row>
    <row r="73" spans="17:35" ht="14.4" customHeight="1" thickBot="1" x14ac:dyDescent="0.35">
      <c r="Q73" s="17" t="s">
        <v>40</v>
      </c>
      <c r="R73" s="17"/>
      <c r="W73" s="62">
        <f>SUMPRODUCT(S24:V26,S51:V53) + SUMPRODUCT(S32:V44, S57:V69)</f>
        <v>3490420</v>
      </c>
      <c r="Z73" s="33"/>
      <c r="AG73"/>
      <c r="AH73"/>
      <c r="AI73"/>
    </row>
    <row r="74" spans="17:35" x14ac:dyDescent="0.3">
      <c r="Q74" s="17" t="s">
        <v>41</v>
      </c>
      <c r="R74" s="17"/>
      <c r="Z74" s="33"/>
      <c r="AG74"/>
      <c r="AH74"/>
      <c r="AI74"/>
    </row>
    <row r="75" spans="17:35" x14ac:dyDescent="0.3">
      <c r="Q75" s="33"/>
      <c r="R75" s="33"/>
      <c r="S75" s="33"/>
      <c r="T75" s="33"/>
      <c r="U75" s="33"/>
      <c r="V75" s="33"/>
      <c r="W75" s="33"/>
      <c r="X75" s="33"/>
      <c r="Y75" s="33"/>
      <c r="Z75" s="33"/>
      <c r="AG75"/>
      <c r="AH75"/>
      <c r="AI75"/>
    </row>
    <row r="76" spans="17:35" x14ac:dyDescent="0.3">
      <c r="Q76" s="33"/>
      <c r="R76" s="33"/>
      <c r="W76" s="33"/>
      <c r="X76" s="33"/>
      <c r="Y76" s="33"/>
      <c r="Z76" s="33"/>
      <c r="AG76"/>
      <c r="AH76"/>
      <c r="AI76"/>
    </row>
    <row r="77" spans="17:35" x14ac:dyDescent="0.3">
      <c r="Q77" s="33"/>
      <c r="R77" s="33"/>
      <c r="S77" s="33"/>
      <c r="T77" s="33"/>
      <c r="U77" s="33"/>
      <c r="V77" s="33"/>
      <c r="W77" s="33"/>
      <c r="X77" s="33"/>
      <c r="Y77" s="33"/>
      <c r="Z77" s="33"/>
      <c r="AG77"/>
      <c r="AH77"/>
      <c r="AI77"/>
    </row>
    <row r="78" spans="17:35" x14ac:dyDescent="0.3">
      <c r="Q78" s="33"/>
      <c r="R78" s="33"/>
      <c r="S78" s="33"/>
      <c r="T78" s="33"/>
      <c r="U78" s="33"/>
      <c r="V78" s="33"/>
      <c r="W78" s="33"/>
      <c r="X78" s="33"/>
      <c r="Y78" s="33"/>
      <c r="Z78" s="33"/>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73:R73"/>
    <mergeCell ref="Q74:R74"/>
    <mergeCell ref="Q22:R23"/>
    <mergeCell ref="S22:V22"/>
    <mergeCell ref="Q24:Q26"/>
    <mergeCell ref="Q70:R71"/>
    <mergeCell ref="S71:V71"/>
    <mergeCell ref="Q51:Q53"/>
    <mergeCell ref="Q49:R50"/>
    <mergeCell ref="S49:V49"/>
    <mergeCell ref="Q55:R55"/>
    <mergeCell ref="Q57:Q69"/>
    <mergeCell ref="Y22:AA22"/>
    <mergeCell ref="X22:X24"/>
    <mergeCell ref="S30:V30"/>
    <mergeCell ref="Q32:Q44"/>
    <mergeCell ref="Q30:R31"/>
    <mergeCell ref="X30:X42"/>
    <mergeCell ref="X29:Z2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3</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2023-11-16T17:36:29Z</dcterms:modified>
  <cp:category/>
  <cp:contentStatus/>
</cp:coreProperties>
</file>