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CEAB79FD-C1BF-4AB1-8F13-449F205F6E92}" xr6:coauthVersionLast="47" xr6:coauthVersionMax="47" xr10:uidLastSave="{00000000-0000-0000-0000-000000000000}"/>
  <bookViews>
    <workbookView xWindow="-108" yWindow="-108" windowWidth="23256" windowHeight="12576" activeTab="2" xr2:uid="{00000000-000D-0000-FFFF-FFFF00000000}"/>
  </bookViews>
  <sheets>
    <sheet name="Problem 1" sheetId="17" r:id="rId1"/>
    <sheet name="Problem 3" sheetId="19" r:id="rId2"/>
    <sheet name="Problem 4" sheetId="20" r:id="rId3"/>
  </sheets>
  <definedNames>
    <definedName name="solver_adj" localSheetId="1" hidden="1">'Problem 3'!$N$35:$N$36</definedName>
    <definedName name="solver_adj" localSheetId="2" hidden="1">'Problem 4'!$O$47:$R$47</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0" hidden="1">1</definedName>
    <definedName name="solver_eng" localSheetId="1" hidden="1">1</definedName>
    <definedName name="solver_eng" localSheetId="2" hidden="1">1</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'Problem 3'!$N$35</definedName>
    <definedName name="solver_lhs1" localSheetId="2" hidden="1">'Problem 4'!$N$52</definedName>
    <definedName name="solver_lhs2" localSheetId="1" hidden="1">'Problem 3'!$N$35</definedName>
    <definedName name="solver_lhs2" localSheetId="2" hidden="1">'Problem 4'!$O$47</definedName>
    <definedName name="solver_lhs3" localSheetId="1" hidden="1">'Problem 3'!$N$36</definedName>
    <definedName name="solver_lhs3" localSheetId="2" hidden="1">'Problem 4'!$S$47</definedName>
    <definedName name="solver_lhs4" localSheetId="1" hidden="1">'Problem 3'!$N$36</definedName>
    <definedName name="solver_lhs4" localSheetId="2" hidden="1">'Problem 4'!#REF!</definedName>
    <definedName name="solver_lhs5" localSheetId="1" hidden="1">'Problem 3'!$P$46</definedName>
    <definedName name="solver_lin" localSheetId="1" hidden="1">1</definedName>
    <definedName name="solver_lin" localSheetId="2" hidden="1">2</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0" hidden="1">1</definedName>
    <definedName name="solver_neg" localSheetId="1" hidden="1">2</definedName>
    <definedName name="solver_neg" localSheetId="2" hidden="1">1</definedName>
    <definedName name="solver_nod" localSheetId="1" hidden="1">2147483647</definedName>
    <definedName name="solver_nod" localSheetId="2" hidden="1">2147483647</definedName>
    <definedName name="solver_num" localSheetId="0" hidden="1">0</definedName>
    <definedName name="solver_num" localSheetId="1" hidden="1">5</definedName>
    <definedName name="solver_num" localSheetId="2" hidden="1">3</definedName>
    <definedName name="solver_nwt" localSheetId="1" hidden="1">1</definedName>
    <definedName name="solver_nwt" localSheetId="2" hidden="1">1</definedName>
    <definedName name="solver_opt" localSheetId="0" hidden="1">'Problem 1'!$V$27</definedName>
    <definedName name="solver_opt" localSheetId="1" hidden="1">'Problem 3'!$W$40</definedName>
    <definedName name="solver_opt" localSheetId="2" hidden="1">'Problem 4'!$S$49</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1</definedName>
    <definedName name="solver_rel1" localSheetId="2" hidden="1">3</definedName>
    <definedName name="solver_rel2" localSheetId="1" hidden="1">3</definedName>
    <definedName name="solver_rel2" localSheetId="2" hidden="1">3</definedName>
    <definedName name="solver_rel3" localSheetId="1" hidden="1">1</definedName>
    <definedName name="solver_rel3" localSheetId="2" hidden="1">1</definedName>
    <definedName name="solver_rel4" localSheetId="1" hidden="1">3</definedName>
    <definedName name="solver_rel4" localSheetId="2" hidden="1">3</definedName>
    <definedName name="solver_rel5" localSheetId="1" hidden="1">1</definedName>
    <definedName name="solver_rhs1" localSheetId="1" hidden="1">'Problem 3'!$N$44</definedName>
    <definedName name="solver_rhs1" localSheetId="2" hidden="1">'Problem 4'!$P$52</definedName>
    <definedName name="solver_rhs2" localSheetId="1" hidden="1">'Problem 3'!$N$41</definedName>
    <definedName name="solver_rhs2" localSheetId="2" hidden="1">'Problem 4'!$M$47</definedName>
    <definedName name="solver_rhs3" localSheetId="1" hidden="1">'Problem 3'!$N$45</definedName>
    <definedName name="solver_rhs3" localSheetId="2" hidden="1">'Problem 4'!$U$47</definedName>
    <definedName name="solver_rhs4" localSheetId="1" hidden="1">'Problem 3'!$N$42</definedName>
    <definedName name="solver_rhs4" localSheetId="2" hidden="1">0</definedName>
    <definedName name="solver_rhs5" localSheetId="1" hidden="1">'Problem 3'!$S$46</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0" hidden="1">1</definedName>
    <definedName name="solver_typ" localSheetId="1" hidden="1">2</definedName>
    <definedName name="solver_typ" localSheetId="2" hidden="1">1</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47" i="20" l="1"/>
  <c r="O48" i="20"/>
  <c r="P48" i="20"/>
  <c r="Q48" i="20"/>
  <c r="R48" i="20"/>
  <c r="O49" i="20"/>
  <c r="P49" i="20"/>
  <c r="Q49" i="20"/>
  <c r="R49" i="20"/>
  <c r="S49" i="20"/>
  <c r="N52" i="20"/>
  <c r="P52" i="20"/>
  <c r="P35" i="19"/>
  <c r="Q35" i="19"/>
  <c r="R35" i="19"/>
  <c r="S35" i="19"/>
  <c r="T35" i="19"/>
  <c r="U35" i="19"/>
  <c r="P36" i="19"/>
  <c r="Q36" i="19"/>
  <c r="R36" i="19"/>
  <c r="S36" i="19"/>
  <c r="T36" i="19"/>
  <c r="U36" i="19"/>
  <c r="U37" i="19" s="1"/>
  <c r="U40" i="19" s="1"/>
  <c r="P37" i="19"/>
  <c r="P40" i="19" s="1"/>
  <c r="W40" i="19" s="1"/>
  <c r="Q37" i="19"/>
  <c r="Q40" i="19" s="1"/>
  <c r="R37" i="19"/>
  <c r="R40" i="19" s="1"/>
  <c r="S37" i="19"/>
  <c r="S40" i="19" s="1"/>
  <c r="T37" i="19"/>
  <c r="T40" i="19" s="1"/>
  <c r="P43" i="19"/>
  <c r="P45" i="19" s="1"/>
  <c r="P46" i="19" s="1"/>
  <c r="Q43" i="19"/>
  <c r="P44" i="19"/>
  <c r="Q44" i="19"/>
  <c r="Q45" i="19"/>
  <c r="A1" i="17"/>
</calcChain>
</file>

<file path=xl/sharedStrings.xml><?xml version="1.0" encoding="utf-8"?>
<sst xmlns="http://schemas.openxmlformats.org/spreadsheetml/2006/main" count="81" uniqueCount="61">
  <si>
    <t>Constraint # Distance to land base</t>
  </si>
  <si>
    <t>&lt;=</t>
  </si>
  <si>
    <t>Minimum distance to a land base</t>
  </si>
  <si>
    <t>Euclidean distance to land base</t>
  </si>
  <si>
    <t>y</t>
  </si>
  <si>
    <t>y distance to land base</t>
  </si>
  <si>
    <t>x</t>
  </si>
  <si>
    <t>Lowerbound</t>
  </si>
  <si>
    <t>x distance to land base</t>
  </si>
  <si>
    <t>Land base 2</t>
  </si>
  <si>
    <t>Land base  1</t>
  </si>
  <si>
    <t>Evolutionary</t>
  </si>
  <si>
    <t>Upperbound</t>
  </si>
  <si>
    <t>GRG Nonlinear</t>
  </si>
  <si>
    <t>=</t>
  </si>
  <si>
    <t>Annual costs of oil rig</t>
  </si>
  <si>
    <t>Total annual flight costs</t>
  </si>
  <si>
    <r>
      <t>f</t>
    </r>
    <r>
      <rPr>
        <i/>
        <vertAlign val="subscript"/>
        <sz val="8"/>
        <color theme="1"/>
        <rFont val="Calibri"/>
        <family val="2"/>
        <scheme val="minor"/>
      </rPr>
      <t>i</t>
    </r>
  </si>
  <si>
    <t>C</t>
  </si>
  <si>
    <t>Euclidean distance to oil rig</t>
  </si>
  <si>
    <t>y distance  to oil rig</t>
  </si>
  <si>
    <t>x distance to oil rig</t>
  </si>
  <si>
    <t>Ormen Lange</t>
  </si>
  <si>
    <t>Draugen</t>
  </si>
  <si>
    <t>Smorbukk</t>
  </si>
  <si>
    <t>Midgard</t>
  </si>
  <si>
    <t>Heidrun</t>
  </si>
  <si>
    <t>Norne</t>
  </si>
  <si>
    <t>Decision variable</t>
  </si>
  <si>
    <r>
      <t>y</t>
    </r>
    <r>
      <rPr>
        <i/>
        <vertAlign val="subscript"/>
        <sz val="8"/>
        <color theme="1"/>
        <rFont val="Calibri"/>
        <family val="2"/>
        <scheme val="minor"/>
      </rPr>
      <t xml:space="preserve">i </t>
    </r>
  </si>
  <si>
    <r>
      <t>x</t>
    </r>
    <r>
      <rPr>
        <i/>
        <vertAlign val="subscript"/>
        <sz val="8"/>
        <color theme="1"/>
        <rFont val="Calibri"/>
        <family val="2"/>
        <scheme val="minor"/>
      </rPr>
      <t>i</t>
    </r>
  </si>
  <si>
    <t>i</t>
  </si>
  <si>
    <t xml:space="preserve">GRG Nonlinear </t>
  </si>
  <si>
    <t>Oil rigs</t>
  </si>
  <si>
    <t>Table 1</t>
  </si>
  <si>
    <t>ISM-C1004 - Business Analytics 1 - Assignment 3 (Total 28 points)</t>
  </si>
  <si>
    <t>Initial solution for solver</t>
  </si>
  <si>
    <t>&gt;=</t>
  </si>
  <si>
    <t>x1 + x3</t>
  </si>
  <si>
    <t>x2 + x4</t>
  </si>
  <si>
    <t>Constraint # Policy</t>
  </si>
  <si>
    <t>Objective: maximize number of customers</t>
  </si>
  <si>
    <t>C(xi)</t>
  </si>
  <si>
    <t>exp(cixi)</t>
  </si>
  <si>
    <t>Contract on TV</t>
  </si>
  <si>
    <t>Constraint # Budget</t>
  </si>
  <si>
    <t xml:space="preserve">&lt;= </t>
  </si>
  <si>
    <t xml:space="preserve">Constraint # </t>
  </si>
  <si>
    <t>x4</t>
  </si>
  <si>
    <t>x3</t>
  </si>
  <si>
    <t>x2</t>
  </si>
  <si>
    <t>x1</t>
  </si>
  <si>
    <t>Decision variables</t>
  </si>
  <si>
    <t>Social media</t>
  </si>
  <si>
    <t>Radio</t>
  </si>
  <si>
    <t>Podcasts</t>
  </si>
  <si>
    <t>TV</t>
  </si>
  <si>
    <r>
      <t>c</t>
    </r>
    <r>
      <rPr>
        <i/>
        <vertAlign val="subscript"/>
        <sz val="11"/>
        <color theme="1"/>
        <rFont val="Calibri"/>
        <family val="2"/>
        <scheme val="minor"/>
      </rPr>
      <t>i</t>
    </r>
  </si>
  <si>
    <r>
      <t>b</t>
    </r>
    <r>
      <rPr>
        <i/>
        <vertAlign val="subscript"/>
        <sz val="11"/>
        <color theme="1"/>
        <rFont val="Calibri"/>
        <family val="2"/>
        <scheme val="minor"/>
      </rPr>
      <t>i</t>
    </r>
  </si>
  <si>
    <r>
      <t>a</t>
    </r>
    <r>
      <rPr>
        <i/>
        <vertAlign val="subscript"/>
        <sz val="11"/>
        <color theme="1"/>
        <rFont val="Calibri"/>
        <family val="2"/>
        <scheme val="minor"/>
      </rPr>
      <t>i</t>
    </r>
  </si>
  <si>
    <t>Part (a)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</si>
</sst>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2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i/>
      <vertAlign val="subscript"/>
      <sz val="8"/>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24">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1" fillId="2" borderId="1" xfId="0" applyFont="1" applyFill="1" applyBorder="1"/>
    <xf numFmtId="0" fontId="0" fillId="0" borderId="1" xfId="0" applyBorder="1"/>
    <xf numFmtId="0" fontId="2" fillId="0" borderId="0" xfId="0" applyFont="1"/>
    <xf numFmtId="0" fontId="2" fillId="3" borderId="3" xfId="0" applyFont="1" applyFill="1" applyBorder="1" applyAlignment="1">
      <alignment horizontal="center" vertical="center"/>
    </xf>
    <xf numFmtId="0" fontId="2" fillId="0" borderId="3" xfId="0" applyFont="1" applyBorder="1" applyAlignment="1">
      <alignment horizontal="center" vertical="center"/>
    </xf>
    <xf numFmtId="0" fontId="2" fillId="4" borderId="3" xfId="0" applyFont="1" applyFill="1" applyBorder="1" applyAlignment="1">
      <alignment horizontal="center" vertical="center"/>
    </xf>
    <xf numFmtId="0" fontId="2" fillId="0" borderId="0" xfId="0" applyFont="1" applyAlignment="1">
      <alignment horizontal="center" vertical="center"/>
    </xf>
    <xf numFmtId="0" fontId="2" fillId="4" borderId="4" xfId="0" applyFont="1" applyFill="1" applyBorder="1" applyAlignment="1">
      <alignment horizontal="center" vertical="center"/>
    </xf>
    <xf numFmtId="0" fontId="2" fillId="0" borderId="4" xfId="0" applyFont="1" applyBorder="1" applyAlignment="1">
      <alignment horizontal="center" vertical="center"/>
    </xf>
    <xf numFmtId="0" fontId="2" fillId="3" borderId="3" xfId="0" applyFont="1" applyFill="1" applyBorder="1" applyAlignment="1">
      <alignment horizontal="center"/>
    </xf>
    <xf numFmtId="0" fontId="2" fillId="0" borderId="3" xfId="0" applyFont="1" applyBorder="1" applyAlignment="1">
      <alignment horizontal="center"/>
    </xf>
    <xf numFmtId="0" fontId="2" fillId="0" borderId="0" xfId="0" applyFont="1" applyAlignment="1">
      <alignment horizontal="center"/>
    </xf>
    <xf numFmtId="0" fontId="2" fillId="4" borderId="5" xfId="0" applyFont="1" applyFill="1" applyBorder="1" applyAlignment="1">
      <alignment horizontal="center" vertical="center"/>
    </xf>
    <xf numFmtId="0" fontId="2" fillId="0" borderId="5" xfId="0" applyFont="1" applyBorder="1" applyAlignment="1">
      <alignment horizontal="center" vertical="center"/>
    </xf>
    <xf numFmtId="0" fontId="0" fillId="0" borderId="0" xfId="0" applyAlignment="1">
      <alignment horizontal="center"/>
    </xf>
    <xf numFmtId="0" fontId="2" fillId="0" borderId="6" xfId="0" applyFont="1" applyBorder="1" applyAlignment="1">
      <alignment horizontal="center" vertical="center"/>
    </xf>
    <xf numFmtId="0" fontId="0" fillId="0" borderId="0" xfId="0" applyAlignment="1">
      <alignment horizontal="right"/>
    </xf>
    <xf numFmtId="0" fontId="2" fillId="5" borderId="3" xfId="0" applyFont="1" applyFill="1" applyBorder="1" applyAlignment="1">
      <alignment horizontal="center"/>
    </xf>
    <xf numFmtId="0" fontId="2" fillId="0" borderId="0" xfId="0" quotePrefix="1" applyFont="1" applyAlignment="1">
      <alignment horizontal="center"/>
    </xf>
    <xf numFmtId="0" fontId="2" fillId="4" borderId="3" xfId="0" applyFont="1" applyFill="1" applyBorder="1" applyAlignment="1">
      <alignment horizontal="center"/>
    </xf>
    <xf numFmtId="0" fontId="2" fillId="2" borderId="3" xfId="0" applyFont="1" applyFill="1" applyBorder="1" applyAlignment="1">
      <alignment horizontal="center"/>
    </xf>
    <xf numFmtId="0" fontId="2" fillId="0" borderId="3" xfId="0" applyFont="1" applyBorder="1"/>
    <xf numFmtId="0" fontId="4" fillId="0" borderId="3" xfId="0" applyFont="1" applyBorder="1" applyAlignment="1">
      <alignment horizontal="center" vertical="center"/>
    </xf>
    <xf numFmtId="0" fontId="2" fillId="6" borderId="3" xfId="0" applyFont="1" applyFill="1" applyBorder="1" applyAlignment="1">
      <alignment horizontal="center"/>
    </xf>
    <xf numFmtId="0" fontId="2" fillId="6" borderId="7" xfId="0" applyFont="1" applyFill="1" applyBorder="1" applyAlignment="1">
      <alignment horizontal="center"/>
    </xf>
    <xf numFmtId="0" fontId="2" fillId="0" borderId="0" xfId="0" applyFont="1" applyAlignment="1">
      <alignment horizontal="right"/>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4" fillId="0" borderId="11" xfId="0" applyFont="1" applyBorder="1" applyAlignment="1">
      <alignment horizontal="center"/>
    </xf>
    <xf numFmtId="0" fontId="2" fillId="3" borderId="0" xfId="0" applyFont="1" applyFill="1" applyAlignment="1">
      <alignment horizontal="center" vertical="center"/>
    </xf>
    <xf numFmtId="0" fontId="2" fillId="3" borderId="12" xfId="0" applyFont="1" applyFill="1" applyBorder="1" applyAlignment="1">
      <alignment horizontal="center" vertical="center"/>
    </xf>
    <xf numFmtId="0" fontId="4" fillId="0" borderId="13" xfId="0" applyFont="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xf numFmtId="0" fontId="2" fillId="0" borderId="15" xfId="0" applyFont="1" applyBorder="1"/>
    <xf numFmtId="0" fontId="2" fillId="0" borderId="17" xfId="0" applyFont="1" applyBorder="1"/>
    <xf numFmtId="0" fontId="4" fillId="0" borderId="0" xfId="0" applyFont="1"/>
    <xf numFmtId="0" fontId="0" fillId="2" borderId="1" xfId="0" applyFill="1" applyBorder="1"/>
    <xf numFmtId="0" fontId="3" fillId="0" borderId="16" xfId="0" applyFont="1" applyBorder="1" applyAlignment="1">
      <alignment horizontal="center"/>
    </xf>
    <xf numFmtId="0" fontId="3" fillId="0" borderId="15" xfId="0" applyFont="1" applyBorder="1" applyAlignment="1">
      <alignment horizontal="center"/>
    </xf>
    <xf numFmtId="0" fontId="3" fillId="0" borderId="14"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4"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6" borderId="3" xfId="0" applyFill="1" applyBorder="1"/>
    <xf numFmtId="0" fontId="6" fillId="0" borderId="0" xfId="0" applyFont="1"/>
    <xf numFmtId="0" fontId="0" fillId="4" borderId="3" xfId="0" applyFill="1" applyBorder="1" applyAlignment="1">
      <alignment horizontal="center"/>
    </xf>
    <xf numFmtId="0" fontId="0" fillId="0" borderId="3" xfId="0" applyBorder="1" applyAlignment="1">
      <alignment horizontal="center"/>
    </xf>
    <xf numFmtId="0" fontId="6" fillId="0" borderId="3" xfId="0" applyFont="1" applyBorder="1" applyAlignment="1">
      <alignment horizontal="center"/>
    </xf>
    <xf numFmtId="0" fontId="0" fillId="0" borderId="3" xfId="0" applyBorder="1" applyAlignment="1">
      <alignment horizontal="center"/>
    </xf>
    <xf numFmtId="0" fontId="0" fillId="3" borderId="18"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9" xfId="0"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0" borderId="2" xfId="0"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5" borderId="3"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72E5F5AD-C7F9-46A5-B8A2-F8AB80E01C92}"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B2F-44FC-BBEE-AF3D2FC88150}"/>
                </c:ext>
              </c:extLst>
            </c:dLbl>
            <c:dLbl>
              <c:idx val="1"/>
              <c:layout>
                <c:manualLayout>
                  <c:x val="0"/>
                  <c:y val="5.2402943147345525E-2"/>
                </c:manualLayout>
              </c:layout>
              <c:tx>
                <c:rich>
                  <a:bodyPr/>
                  <a:lstStyle/>
                  <a:p>
                    <a:fld id="{209696BF-F848-4833-A804-4F7D5EEE0A16}"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2F-44FC-BBEE-AF3D2FC88150}"/>
                </c:ext>
              </c:extLst>
            </c:dLbl>
            <c:dLbl>
              <c:idx val="2"/>
              <c:tx>
                <c:rich>
                  <a:bodyPr/>
                  <a:lstStyle/>
                  <a:p>
                    <a:fld id="{8FA8A0D6-9B70-489A-A881-470D9A2A97A3}"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B2F-44FC-BBEE-AF3D2FC88150}"/>
                </c:ext>
              </c:extLst>
            </c:dLbl>
            <c:dLbl>
              <c:idx val="3"/>
              <c:tx>
                <c:rich>
                  <a:bodyPr/>
                  <a:lstStyle/>
                  <a:p>
                    <a:fld id="{6496DEBC-490F-45F8-B2CB-3066719EAA3A}"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B2F-44FC-BBEE-AF3D2FC88150}"/>
                </c:ext>
              </c:extLst>
            </c:dLbl>
            <c:dLbl>
              <c:idx val="4"/>
              <c:tx>
                <c:rich>
                  <a:bodyPr/>
                  <a:lstStyle/>
                  <a:p>
                    <a:fld id="{9F3FC161-8E25-44F0-AC64-9E1FF10E7F53}"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B2F-44FC-BBEE-AF3D2FC88150}"/>
                </c:ext>
              </c:extLst>
            </c:dLbl>
            <c:dLbl>
              <c:idx val="5"/>
              <c:tx>
                <c:rich>
                  <a:bodyPr/>
                  <a:lstStyle/>
                  <a:p>
                    <a:fld id="{2DBAD6B2-D22C-416F-AEA6-A6060779AB39}"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B2F-44FC-BBEE-AF3D2FC88150}"/>
                </c:ext>
              </c:extLst>
            </c:dLbl>
            <c:dLbl>
              <c:idx val="6"/>
              <c:tx>
                <c:rich>
                  <a:bodyPr/>
                  <a:lstStyle/>
                  <a:p>
                    <a:fld id="{2585A833-72B0-49EF-A850-3305233A84BB}"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B2F-44FC-BBEE-AF3D2FC88150}"/>
                </c:ext>
              </c:extLst>
            </c:dLbl>
            <c:dLbl>
              <c:idx val="7"/>
              <c:layout>
                <c:manualLayout>
                  <c:x val="-0.16202785988027193"/>
                  <c:y val="6.2883531776814494E-2"/>
                </c:manualLayout>
              </c:layout>
              <c:tx>
                <c:rich>
                  <a:bodyPr/>
                  <a:lstStyle/>
                  <a:p>
                    <a:fld id="{A829DE54-0FE9-496C-8C01-CAA032AD4319}"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B2F-44FC-BBEE-AF3D2FC88150}"/>
                </c:ext>
              </c:extLst>
            </c:dLbl>
            <c:dLbl>
              <c:idx val="8"/>
              <c:layout>
                <c:manualLayout>
                  <c:x val="-5.3203177871134148E-2"/>
                  <c:y val="9.7818827208378312E-2"/>
                </c:manualLayout>
              </c:layout>
              <c:tx>
                <c:rich>
                  <a:bodyPr/>
                  <a:lstStyle/>
                  <a:p>
                    <a:fld id="{A8820BB2-962F-4D7C-90E0-5A5FF5497274}" type="CELLRANGE">
                      <a:rPr lang="en-US"/>
                      <a:pPr/>
                      <a:t>[CELLRANGE]</a:t>
                    </a:fld>
                    <a:endParaRPr lang="en-FI"/>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B2F-44FC-BBEE-AF3D2FC88150}"/>
                </c:ext>
              </c:extLst>
            </c:dLbl>
            <c:dLbl>
              <c:idx val="9"/>
              <c:layout>
                <c:manualLayout>
                  <c:x val="-0.16928283868088115"/>
                  <c:y val="-7.3364120406283734E-2"/>
                </c:manualLayout>
              </c:layout>
              <c:tx>
                <c:rich>
                  <a:bodyPr/>
                  <a:lstStyle/>
                  <a:p>
                    <a:fld id="{0C6DF401-347F-41BE-B262-03726A4F612E}"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B2F-44FC-BBEE-AF3D2FC88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3'!$N$28:$W$28</c:f>
              <c:numCache>
                <c:formatCode>General</c:formatCode>
                <c:ptCount val="10"/>
                <c:pt idx="0">
                  <c:v>204</c:v>
                </c:pt>
                <c:pt idx="1">
                  <c:v>281</c:v>
                </c:pt>
                <c:pt idx="2">
                  <c:v>234</c:v>
                </c:pt>
                <c:pt idx="3">
                  <c:v>224</c:v>
                </c:pt>
                <c:pt idx="4">
                  <c:v>243</c:v>
                </c:pt>
                <c:pt idx="5">
                  <c:v>189</c:v>
                </c:pt>
                <c:pt idx="6">
                  <c:v>220</c:v>
                </c:pt>
                <c:pt idx="7">
                  <c:v>128</c:v>
                </c:pt>
                <c:pt idx="8">
                  <c:v>159.68826998555571</c:v>
                </c:pt>
                <c:pt idx="9">
                  <c:v>159.69200461269176</c:v>
                </c:pt>
              </c:numCache>
            </c:numRef>
          </c:xVal>
          <c:yVal>
            <c:numRef>
              <c:f>'Problem 3'!$N$29:$W$29</c:f>
              <c:numCache>
                <c:formatCode>General</c:formatCode>
                <c:ptCount val="10"/>
                <c:pt idx="0">
                  <c:v>25</c:v>
                </c:pt>
                <c:pt idx="1">
                  <c:v>69</c:v>
                </c:pt>
                <c:pt idx="2">
                  <c:v>322</c:v>
                </c:pt>
                <c:pt idx="3">
                  <c:v>220</c:v>
                </c:pt>
                <c:pt idx="4">
                  <c:v>186</c:v>
                </c:pt>
                <c:pt idx="5">
                  <c:v>185</c:v>
                </c:pt>
                <c:pt idx="6">
                  <c:v>123</c:v>
                </c:pt>
                <c:pt idx="7">
                  <c:v>72</c:v>
                </c:pt>
                <c:pt idx="8">
                  <c:v>91.606835793346065</c:v>
                </c:pt>
                <c:pt idx="9">
                  <c:v>91.609321340075923</c:v>
                </c:pt>
              </c:numCache>
            </c:numRef>
          </c:yVal>
          <c:smooth val="0"/>
          <c:extLst>
            <c:ext xmlns:c15="http://schemas.microsoft.com/office/drawing/2012/chart" uri="{02D57815-91ED-43cb-92C2-25804820EDAC}">
              <c15:datalabelsRange>
                <c15:f>'Problem 3'!$N$26:$W$26</c15:f>
                <c15:dlblRangeCache>
                  <c:ptCount val="10"/>
                  <c:pt idx="0">
                    <c:v>Land base  1</c:v>
                  </c:pt>
                  <c:pt idx="1">
                    <c:v>Land base 2</c:v>
                  </c:pt>
                  <c:pt idx="2">
                    <c:v>Norne</c:v>
                  </c:pt>
                  <c:pt idx="3">
                    <c:v>Heidrun</c:v>
                  </c:pt>
                  <c:pt idx="4">
                    <c:v>Midgard</c:v>
                  </c:pt>
                  <c:pt idx="5">
                    <c:v>Smorbukk</c:v>
                  </c:pt>
                  <c:pt idx="6">
                    <c:v>Draugen</c:v>
                  </c:pt>
                  <c:pt idx="7">
                    <c:v>Ormen Lange</c:v>
                  </c:pt>
                  <c:pt idx="8">
                    <c:v>GRG Nonlinear </c:v>
                  </c:pt>
                  <c:pt idx="9">
                    <c:v>Evolutionary</c:v>
                  </c:pt>
                </c15:dlblRangeCache>
              </c15:datalabelsRange>
            </c:ext>
            <c:ext xmlns:c16="http://schemas.microsoft.com/office/drawing/2014/chart" uri="{C3380CC4-5D6E-409C-BE32-E72D297353CC}">
              <c16:uniqueId val="{0000000A-CB2F-44FC-BBEE-AF3D2FC88150}"/>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723263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8FECCE-AB73-40A3-BE9B-CCC366792AE3}"/>
                </a:ext>
              </a:extLst>
            </xdr:cNvPr>
            <xdr:cNvSpPr txBox="1"/>
          </xdr:nvSpPr>
          <xdr:spPr>
            <a:xfrm>
              <a:off x="342899" y="35433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Choice>
      <mc:Fallback xmlns="">
        <xdr:sp macro="" textlink="">
          <xdr:nvSpPr>
            <xdr:cNvPr id="2" name="TextBox 1">
              <a:extLst>
                <a:ext uri="{FF2B5EF4-FFF2-40B4-BE49-F238E27FC236}">
                  <a16:creationId xmlns:a16="http://schemas.microsoft.com/office/drawing/2014/main" id="{B88FECCE-AB73-40A3-BE9B-CCC366792AE3}"/>
                </a:ext>
              </a:extLst>
            </xdr:cNvPr>
            <xdr:cNvSpPr txBox="1"/>
          </xdr:nvSpPr>
          <xdr:spPr>
            <a:xfrm>
              <a:off x="342899" y="35433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Fallback>
    </mc:AlternateContent>
    <xdr:clientData/>
  </xdr:oneCellAnchor>
  <xdr:oneCellAnchor>
    <xdr:from>
      <xdr:col>11</xdr:col>
      <xdr:colOff>257173</xdr:colOff>
      <xdr:row>2</xdr:row>
      <xdr:rowOff>10885</xdr:rowOff>
    </xdr:from>
    <xdr:ext cx="6086475" cy="4053546"/>
    <xdr:sp macro="" textlink="">
      <xdr:nvSpPr>
        <xdr:cNvPr id="3" name="TextBox 2">
          <a:extLst>
            <a:ext uri="{FF2B5EF4-FFF2-40B4-BE49-F238E27FC236}">
              <a16:creationId xmlns:a16="http://schemas.microsoft.com/office/drawing/2014/main" id="{436522B9-F946-40D1-AEE6-6B6A9EFB73E2}"/>
            </a:ext>
          </a:extLst>
        </xdr:cNvPr>
        <xdr:cNvSpPr txBox="1"/>
      </xdr:nvSpPr>
      <xdr:spPr>
        <a:xfrm>
          <a:off x="6962773" y="376645"/>
          <a:ext cx="6086475" cy="4053546"/>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[PASTE</a:t>
          </a:r>
          <a:r>
            <a:rPr lang="fi-FI" sz="1100" baseline="0">
              <a:solidFill>
                <a:srgbClr val="FF0000"/>
              </a:solidFill>
            </a:rPr>
            <a:t> SOURCE CODE HERE]</a:t>
          </a:r>
        </a:p>
        <a:p>
          <a:endParaRPr lang="fi-FI" sz="1100" baseline="0">
            <a:solidFill>
              <a:srgbClr val="FF0000"/>
            </a:solidFill>
          </a:endParaRPr>
        </a:p>
        <a:p>
          <a:r>
            <a:rPr lang="fi-FI" sz="1100" baseline="0">
              <a:solidFill>
                <a:schemeClr val="tx1"/>
              </a:solidFill>
            </a:rPr>
            <a:t># Objective Function</a:t>
          </a:r>
        </a:p>
        <a:p>
          <a:r>
            <a:rPr lang="fi-FI" sz="1100" baseline="0">
              <a:solidFill>
                <a:schemeClr val="tx1"/>
              </a:solidFill>
            </a:rPr>
            <a:t>model += (lpSum([Transp_cost_1[i][k] * X[i][k] for i in Mills for k in Warehouses]) +</a:t>
          </a:r>
        </a:p>
        <a:p>
          <a:r>
            <a:rPr lang="fi-FI" sz="1100" baseline="0">
              <a:solidFill>
                <a:schemeClr val="tx1"/>
              </a:solidFill>
            </a:rPr>
            <a:t>          lpSum([Transp_cost_2[k][j] * Y[k][j] for k in Warehouses for j in Customer_areas]) +</a:t>
          </a:r>
        </a:p>
        <a:p>
          <a:r>
            <a:rPr lang="fi-FI" sz="1100" baseline="0">
              <a:solidFill>
                <a:schemeClr val="tx1"/>
              </a:solidFill>
            </a:rPr>
            <a:t>          lpSum([Extra_cost[i] * Z[i] for i in Mills]), "Total_Cost")</a:t>
          </a:r>
        </a:p>
        <a:p>
          <a:br>
            <a:rPr lang="fi-FI" sz="1100" baseline="0">
              <a:solidFill>
                <a:schemeClr val="tx1"/>
              </a:solidFill>
            </a:rPr>
          </a:br>
          <a:r>
            <a:rPr lang="fi-FI" sz="1100" baseline="0">
              <a:solidFill>
                <a:schemeClr val="tx1"/>
              </a:solidFill>
            </a:rPr>
            <a:t># Constraints</a:t>
          </a:r>
        </a:p>
        <a:p>
          <a:br>
            <a:rPr lang="fi-FI" sz="1100" baseline="0">
              <a:solidFill>
                <a:schemeClr val="tx1"/>
              </a:solidFill>
            </a:rPr>
          </a:br>
          <a:r>
            <a:rPr lang="fi-FI" sz="1100" baseline="0">
              <a:solidFill>
                <a:schemeClr val="tx1"/>
              </a:solidFill>
            </a:rPr>
            <a:t># Production Capacity Constraint</a:t>
          </a:r>
        </a:p>
        <a:p>
          <a:r>
            <a:rPr lang="fi-FI" sz="1100" baseline="0">
              <a:solidFill>
                <a:schemeClr val="tx1"/>
              </a:solidFill>
            </a:rPr>
            <a:t>for i in Mills:</a:t>
          </a:r>
        </a:p>
        <a:p>
          <a:r>
            <a:rPr lang="fi-FI" sz="1100" baseline="0">
              <a:solidFill>
                <a:schemeClr val="tx1"/>
              </a:solidFill>
            </a:rPr>
            <a:t>    model += (lpSum([X[i][k] for k in Warehouses]) &lt;= Prod_max[i] + (Prod_extra[i] * Z[i]), f"Prod Capacity {i}")</a:t>
          </a:r>
        </a:p>
        <a:p>
          <a:br>
            <a:rPr lang="fi-FI" sz="1100" baseline="0">
              <a:solidFill>
                <a:schemeClr val="tx1"/>
              </a:solidFill>
            </a:rPr>
          </a:br>
          <a:r>
            <a:rPr lang="fi-FI" sz="1100" baseline="0">
              <a:solidFill>
                <a:schemeClr val="tx1"/>
              </a:solidFill>
            </a:rPr>
            <a:t># Supply-Demand Balance at Warehouses</a:t>
          </a:r>
        </a:p>
        <a:p>
          <a:r>
            <a:rPr lang="fi-FI" sz="1100" baseline="0">
              <a:solidFill>
                <a:schemeClr val="tx1"/>
              </a:solidFill>
            </a:rPr>
            <a:t>for k in Warehouses:</a:t>
          </a:r>
        </a:p>
        <a:p>
          <a:r>
            <a:rPr lang="fi-FI" sz="1100" baseline="0">
              <a:solidFill>
                <a:schemeClr val="tx1"/>
              </a:solidFill>
            </a:rPr>
            <a:t>    model += (lpSum([X[i][k] for i in Mills]) == lpSum([Y[k][j] for j in Customer_areas]), f"Supply Demand Warehouse {k}")</a:t>
          </a:r>
        </a:p>
        <a:p>
          <a:br>
            <a:rPr lang="fi-FI" sz="1100" baseline="0">
              <a:solidFill>
                <a:schemeClr val="tx1"/>
              </a:solidFill>
            </a:rPr>
          </a:br>
          <a:r>
            <a:rPr lang="fi-FI" sz="1100" baseline="0">
              <a:solidFill>
                <a:schemeClr val="tx1"/>
              </a:solidFill>
            </a:rPr>
            <a:t># Demand Satisfaction</a:t>
          </a:r>
        </a:p>
        <a:p>
          <a:r>
            <a:rPr lang="fi-FI" sz="1100" baseline="0">
              <a:solidFill>
                <a:schemeClr val="tx1"/>
              </a:solidFill>
            </a:rPr>
            <a:t>for j in Customer_areas:</a:t>
          </a:r>
        </a:p>
        <a:p>
          <a:r>
            <a:rPr lang="fi-FI" sz="1100" baseline="0">
              <a:solidFill>
                <a:schemeClr val="tx1"/>
              </a:solidFill>
            </a:rPr>
            <a:t>    model += (lpSum([Y[k][j] for k in Warehouses]) == Demand[j], f"Demand Customer Area {j}")</a:t>
          </a:r>
        </a:p>
        <a:p>
          <a:endParaRPr lang="fi-FI" sz="1100" baseline="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6AB28020-44E8-4C76-AC56-99F117D93D66}"/>
            </a:ext>
          </a:extLst>
        </xdr:cNvPr>
        <xdr:cNvSpPr txBox="1"/>
      </xdr:nvSpPr>
      <xdr:spPr>
        <a:xfrm>
          <a:off x="13366297" y="433796"/>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61913</xdr:colOff>
      <xdr:row>1</xdr:row>
      <xdr:rowOff>127002</xdr:rowOff>
    </xdr:from>
    <xdr:ext cx="5391150" cy="1153636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D398B8B-CF57-4ACD-A220-10C700587F3F}"/>
                </a:ext>
              </a:extLst>
            </xdr:cNvPr>
            <xdr:cNvSpPr txBox="1"/>
          </xdr:nvSpPr>
          <xdr:spPr>
            <a:xfrm>
              <a:off x="671513" y="309882"/>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 200, 200, 200, 200, 800]</m:t>
                    </m:r>
                  </m:oMath>
                </m:oMathPara>
              </a14:m>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=3</m:t>
                      </m:r>
                    </m:sub>
                    <m:sup>
                      <m:r>
                        <a:rPr lang="en-US" sz="1100" b="0" i="1">
                          <a:solidFill>
                            <a:schemeClr val="tx1"/>
                          </a:solidFill>
                          <a:effectLst/>
                          <a:latin typeface="Cambria Math" panose="02040503050406030204" pitchFamily="18" charset="0"/>
                          <a:ea typeface="+mn-ea"/>
                          <a:cs typeface="+mn-cs"/>
                        </a:rPr>
                        <m:t>8</m:t>
                      </m:r>
                    </m:sup>
                    <m:e>
                      <m:r>
                        <a:rPr lang="en-US" sz="1100" b="0" i="1">
                          <a:solidFill>
                            <a:schemeClr val="tx1"/>
                          </a:solidFill>
                          <a:effectLst/>
                          <a:latin typeface="Cambria Math" panose="02040503050406030204" pitchFamily="18" charset="0"/>
                          <a:ea typeface="+mn-ea"/>
                          <a:cs typeface="+mn-cs"/>
                        </a:rPr>
                        <m:t>5</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e>
                      </m:rad>
                    </m:e>
                  </m:nary>
                </m:oMath>
              </a14:m>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0">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0">
                      <a:solidFill>
                        <a:schemeClr val="tx1"/>
                      </a:solidFill>
                      <a:effectLst/>
                      <a:latin typeface="Cambria Math" panose="02040503050406030204" pitchFamily="18" charset="0"/>
                      <a:ea typeface="Cambria Math" panose="02040503050406030204" pitchFamily="18" charset="0"/>
                      <a:cs typeface="+mn-cs"/>
                    </a:rPr>
                    <m:t>80</m:t>
                  </m:r>
                  <m:r>
                    <a:rPr lang="en-US" sz="1100" b="0" i="0">
                      <a:solidFill>
                        <a:schemeClr val="tx1"/>
                      </a:solidFill>
                      <a:effectLst/>
                      <a:latin typeface="Cambria Math" panose="02040503050406030204" pitchFamily="18" charset="0"/>
                      <a:ea typeface="+mn-ea"/>
                      <a:cs typeface="+mn-cs"/>
                    </a:rPr>
                    <m:t> </m:t>
                  </m:r>
                </m:oMath>
              </a14:m>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0</m:t>
                  </m:r>
                </m:oMath>
              </a14:m>
              <a:r>
                <a:rPr lang="en-US" sz="1100" b="0" i="0" u="none" strike="noStrike" baseline="0">
                  <a:solidFill>
                    <a:schemeClr val="tx1"/>
                  </a:solidFill>
                  <a:effectLst/>
                  <a:latin typeface="+mn-lt"/>
                  <a:ea typeface="+mn-ea"/>
                  <a:cs typeface="+mn-cs"/>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350 </m:t>
                  </m:r>
                </m:oMath>
              </a14:m>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2" name="TextBox 1">
              <a:extLst>
                <a:ext uri="{FF2B5EF4-FFF2-40B4-BE49-F238E27FC236}">
                  <a16:creationId xmlns:a16="http://schemas.microsoft.com/office/drawing/2014/main" id="{FD398B8B-CF57-4ACD-A220-10C700587F3F}"/>
                </a:ext>
              </a:extLst>
            </xdr:cNvPr>
            <xdr:cNvSpPr txBox="1"/>
          </xdr:nvSpPr>
          <xdr:spPr>
            <a:xfrm>
              <a:off x="671513" y="309882"/>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𝑖=[100, 200, 200, 200, 200, 800]</a:t>
              </a:r>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 z= ∑_(𝑖=3)^8▒〖5𝑓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)^2 )〗</a:t>
              </a:r>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1 )^2 ),√((𝑥−𝑥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2 )^2+(𝑦−𝑦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2 )^2 ))</a:t>
              </a:r>
              <a:r>
                <a:rPr lang="en-US" sz="1100" b="0" i="0">
                  <a:solidFill>
                    <a:schemeClr val="tx1"/>
                  </a:solidFill>
                  <a:effectLst/>
                  <a:latin typeface="Cambria Math" panose="02040503050406030204" pitchFamily="18" charset="0"/>
                  <a:ea typeface="Cambria Math" panose="02040503050406030204" pitchFamily="18" charset="0"/>
                  <a:cs typeface="+mn-cs"/>
                </a:rPr>
                <a:t>≤80</a:t>
              </a:r>
              <a:r>
                <a:rPr lang="en-US" sz="1100" b="0" i="0">
                  <a:solidFill>
                    <a:schemeClr val="tx1"/>
                  </a:solidFill>
                  <a:effectLst/>
                  <a:latin typeface="Cambria Math" panose="02040503050406030204" pitchFamily="18" charset="0"/>
                  <a:ea typeface="+mn-ea"/>
                  <a:cs typeface="+mn-cs"/>
                </a:rPr>
                <a:t> </a:t>
              </a:r>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r>
                <a:rPr lang="en-US" sz="1100" b="0" i="0">
                  <a:solidFill>
                    <a:schemeClr val="tx1"/>
                  </a:solidFill>
                  <a:effectLst/>
                  <a:latin typeface="Cambria Math" panose="02040503050406030204" pitchFamily="18" charset="0"/>
                  <a:ea typeface="+mn-ea"/>
                  <a:cs typeface="+mn-cs"/>
                </a:rPr>
                <a:t>𝑥,𝑦≥0</a:t>
              </a:r>
              <a:r>
                <a:rPr lang="en-US" sz="1100" b="0" i="0" u="none" strike="noStrike" baseline="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𝑥,𝑦≤350 </a:t>
              </a:r>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21</xdr:col>
      <xdr:colOff>4762</xdr:colOff>
      <xdr:row>1</xdr:row>
      <xdr:rowOff>0</xdr:rowOff>
    </xdr:from>
    <xdr:ext cx="3730624" cy="4742204"/>
    <xdr:sp macro="" textlink="">
      <xdr:nvSpPr>
        <xdr:cNvPr id="3" name="TextBox 2">
          <a:extLst>
            <a:ext uri="{FF2B5EF4-FFF2-40B4-BE49-F238E27FC236}">
              <a16:creationId xmlns:a16="http://schemas.microsoft.com/office/drawing/2014/main" id="{970A8660-E674-4BDB-901B-67E0B1C743A0}"/>
            </a:ext>
          </a:extLst>
        </xdr:cNvPr>
        <xdr:cNvSpPr txBox="1"/>
      </xdr:nvSpPr>
      <xdr:spPr>
        <a:xfrm>
          <a:off x="12806362" y="182880"/>
          <a:ext cx="3730624" cy="474220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11</xdr:col>
      <xdr:colOff>539751</xdr:colOff>
      <xdr:row>2</xdr:row>
      <xdr:rowOff>63500</xdr:rowOff>
    </xdr:from>
    <xdr:to>
      <xdr:col>19</xdr:col>
      <xdr:colOff>211525</xdr:colOff>
      <xdr:row>21</xdr:row>
      <xdr:rowOff>79374</xdr:rowOff>
    </xdr:to>
    <xdr:grpSp>
      <xdr:nvGrpSpPr>
        <xdr:cNvPr id="4" name="Group 3">
          <a:extLst>
            <a:ext uri="{FF2B5EF4-FFF2-40B4-BE49-F238E27FC236}">
              <a16:creationId xmlns:a16="http://schemas.microsoft.com/office/drawing/2014/main" id="{EF54600A-F26A-4A10-8E60-C149416AF023}"/>
            </a:ext>
          </a:extLst>
        </xdr:cNvPr>
        <xdr:cNvGrpSpPr/>
      </xdr:nvGrpSpPr>
      <xdr:grpSpPr>
        <a:xfrm>
          <a:off x="6669089" y="1087438"/>
          <a:ext cx="5482024" cy="3702049"/>
          <a:chOff x="7691438" y="4667250"/>
          <a:chExt cx="4370774" cy="4841875"/>
        </a:xfrm>
      </xdr:grpSpPr>
      <xdr:pic>
        <xdr:nvPicPr>
          <xdr:cNvPr id="5" name="Picture 4">
            <a:extLst>
              <a:ext uri="{FF2B5EF4-FFF2-40B4-BE49-F238E27FC236}">
                <a16:creationId xmlns:a16="http://schemas.microsoft.com/office/drawing/2014/main" id="{DEF625B2-74F4-9F9C-E597-6F80D6F38FFE}"/>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6" name="Chart 5">
            <a:extLst>
              <a:ext uri="{FF2B5EF4-FFF2-40B4-BE49-F238E27FC236}">
                <a16:creationId xmlns:a16="http://schemas.microsoft.com/office/drawing/2014/main" id="{3E9868ED-E182-5DF2-FB9F-6EC027FA0D25}"/>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196850</xdr:colOff>
      <xdr:row>2</xdr:row>
      <xdr:rowOff>39685</xdr:rowOff>
    </xdr:from>
    <xdr:ext cx="5613400" cy="1692484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53621E5D-1F1E-4493-A162-87324661A5D7}"/>
                </a:ext>
              </a:extLst>
            </xdr:cNvPr>
            <xdr:cNvSpPr txBox="1"/>
          </xdr:nvSpPr>
          <xdr:spPr>
            <a:xfrm>
              <a:off x="806450" y="405445"/>
              <a:ext cx="5613400" cy="169248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14:m>
                <m:oMath xmlns:m="http://schemas.openxmlformats.org/officeDocument/2006/math">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oMath>
              </a14:m>
              <a:r>
                <a:rPr lang="en-US" baseline="0"/>
                <a:t>) and the resulting increase in new customers </a:t>
              </a:r>
              <a14:m>
                <m:oMath xmlns:m="http://schemas.openxmlformats.org/officeDocument/2006/math">
                  <m:r>
                    <a:rPr lang="en-US" b="0" i="1" baseline="0">
                      <a:latin typeface="Cambria Math" panose="02040503050406030204" pitchFamily="18" charset="0"/>
                    </a:rPr>
                    <m:t>(</m:t>
                  </m:r>
                  <m:sSub>
                    <m:sSubPr>
                      <m:ctrlPr>
                        <a:rPr lang="en-US" b="0" i="1" baseline="0">
                          <a:latin typeface="Cambria Math" panose="02040503050406030204" pitchFamily="18" charset="0"/>
                        </a:rPr>
                      </m:ctrlPr>
                    </m:sSubPr>
                    <m:e>
                      <m:r>
                        <a:rPr lang="en-US" b="0" i="1" baseline="0">
                          <a:latin typeface="Cambria Math" panose="02040503050406030204" pitchFamily="18" charset="0"/>
                        </a:rPr>
                        <m:t>𝐶</m:t>
                      </m:r>
                    </m:e>
                    <m:sub>
                      <m:r>
                        <a:rPr lang="en-US" b="0" i="1" baseline="0">
                          <a:latin typeface="Cambria Math" panose="02040503050406030204" pitchFamily="18" charset="0"/>
                        </a:rPr>
                        <m:t>𝑖</m:t>
                      </m:r>
                    </m:sub>
                  </m:sSub>
                  <m:d>
                    <m:dPr>
                      <m:ctrlPr>
                        <a:rPr lang="en-US" b="0" i="1" baseline="0">
                          <a:latin typeface="Cambria Math" panose="02040503050406030204" pitchFamily="18" charset="0"/>
                        </a:rPr>
                      </m:ctrlPr>
                    </m:dPr>
                    <m:e>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ysClr val="windowText" lastClr="000000"/>
                        </a:solidFill>
                        <a:effectLst/>
                        <a:latin typeface="Cambria Math" panose="02040503050406030204" pitchFamily="18" charset="0"/>
                        <a:ea typeface="+mn-ea"/>
                        <a:cs typeface="+mn-cs"/>
                      </a:rPr>
                      <m:t>𝐶</m:t>
                    </m:r>
                    <m:d>
                      <m:dPr>
                        <m:ctrlPr>
                          <a:rPr lang="en-US" sz="1100" b="0" i="1">
                            <a:solidFill>
                              <a:sysClr val="windowText" lastClr="000000"/>
                            </a:solidFill>
                            <a:effectLst/>
                            <a:latin typeface="Cambria Math" panose="02040503050406030204" pitchFamily="18" charset="0"/>
                            <a:ea typeface="+mn-ea"/>
                            <a:cs typeface="+mn-cs"/>
                          </a:rPr>
                        </m:ctrlPr>
                      </m:dPr>
                      <m:e>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e>
                    </m:d>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𝑎</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𝑏</m:t>
                        </m:r>
                      </m:e>
                      <m:sub>
                        <m:r>
                          <a:rPr lang="en-US" sz="1100" b="0" i="1">
                            <a:solidFill>
                              <a:sysClr val="windowText" lastClr="000000"/>
                            </a:solidFill>
                            <a:effectLst/>
                            <a:latin typeface="Cambria Math" panose="02040503050406030204" pitchFamily="18" charset="0"/>
                            <a:ea typeface="+mn-ea"/>
                            <a:cs typeface="+mn-cs"/>
                          </a:rPr>
                          <m:t>𝑖</m:t>
                        </m:r>
                      </m:sub>
                    </m:sSub>
                    <m:f>
                      <m:fPr>
                        <m:ctrlPr>
                          <a:rPr lang="en-US" sz="1100" b="0" i="1">
                            <a:solidFill>
                              <a:sysClr val="windowText" lastClr="000000"/>
                            </a:solidFill>
                            <a:effectLst/>
                            <a:latin typeface="Cambria Math" panose="02040503050406030204" pitchFamily="18" charset="0"/>
                            <a:ea typeface="+mn-ea"/>
                            <a:cs typeface="+mn-cs"/>
                          </a:rPr>
                        </m:ctrlPr>
                      </m:fPr>
                      <m:num>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num>
                      <m:den>
                        <m:r>
                          <a:rPr lang="en-US" sz="1100" b="0" i="1">
                            <a:solidFill>
                              <a:sysClr val="windowText" lastClr="000000"/>
                            </a:solidFill>
                            <a:effectLst/>
                            <a:latin typeface="Cambria Math" panose="02040503050406030204" pitchFamily="18" charset="0"/>
                            <a:ea typeface="+mn-ea"/>
                            <a:cs typeface="+mn-cs"/>
                          </a:rPr>
                          <m:t>1+ </m:t>
                        </m:r>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den>
                    </m:f>
                    <m:r>
                      <a:rPr lang="en-US" sz="1100" b="0" i="1">
                        <a:solidFill>
                          <a:sysClr val="windowText" lastClr="000000"/>
                        </a:solidFill>
                        <a:effectLst/>
                        <a:latin typeface="Cambria Math" panose="02040503050406030204" pitchFamily="18" charset="0"/>
                        <a:ea typeface="+mn-ea"/>
                        <a:cs typeface="+mn-cs"/>
                      </a:rPr>
                      <m:t> ,</m:t>
                    </m:r>
                  </m:oMath>
                </m:oMathPara>
              </a14:m>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(a): Develop</a:t>
              </a:r>
              <a:r>
                <a:rPr lang="en-US" sz="1100" b="0" i="0" u="none" strike="noStrike" baseline="0">
                  <a:solidFill>
                    <a:srgbClr val="FF0000"/>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visualization has been implemented on the right of this answer sheet</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a:t>
              </a:r>
              <a:r>
                <a:rPr lang="en-US" sz="1100" b="0" i="0" u="none" strike="noStrike" baseline="0">
                  <a:solidFill>
                    <a:srgbClr val="FF0000"/>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rgbClr val="FF0000"/>
                  </a:solidFill>
                  <a:effectLst/>
                  <a:latin typeface="+mn-lt"/>
                  <a:ea typeface="+mn-ea"/>
                  <a:cs typeface="+mn-cs"/>
                </a:rPr>
                <a:t>(2p) </a:t>
              </a:r>
              <a:r>
                <a:rPr lang="en-US" sz="1100" b="0" i="0" u="none" strike="noStrike" baseline="0">
                  <a:solidFill>
                    <a:srgbClr val="FF0000"/>
                  </a:solidFill>
                  <a:effectLst/>
                  <a:latin typeface="+mn-lt"/>
                  <a:ea typeface="+mn-ea"/>
                  <a:cs typeface="+mn-cs"/>
                </a:rPr>
                <a:t> [HINT: You can use the symbols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𝑎</m:t>
                      </m:r>
                    </m:e>
                    <m:sub>
                      <m:r>
                        <a:rPr lang="en-US" sz="1100" b="0" i="1">
                          <a:solidFill>
                            <a:srgbClr val="FF0000"/>
                          </a:solidFill>
                          <a:effectLst/>
                          <a:latin typeface="Cambria Math" panose="02040503050406030204" pitchFamily="18" charset="0"/>
                          <a:ea typeface="+mn-ea"/>
                          <a:cs typeface="+mn-cs"/>
                        </a:rPr>
                        <m:t>𝑖</m:t>
                      </m:r>
                    </m:sub>
                  </m:sSub>
                  <m:r>
                    <a:rPr lang="en-US" sz="1100" b="0" i="0">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𝑏</m:t>
                      </m:r>
                    </m:e>
                    <m:sub>
                      <m:r>
                        <a:rPr lang="en-US" sz="1100" b="0" i="1">
                          <a:solidFill>
                            <a:srgbClr val="FF0000"/>
                          </a:solidFill>
                          <a:effectLst/>
                          <a:latin typeface="Cambria Math" panose="02040503050406030204" pitchFamily="18" charset="0"/>
                          <a:ea typeface="+mn-ea"/>
                          <a:cs typeface="+mn-cs"/>
                        </a:rPr>
                        <m:t>𝑖</m:t>
                      </m:r>
                    </m:sub>
                  </m:sSub>
                  <m:r>
                    <a:rPr lang="en-US" sz="1100" b="0" i="0">
                      <a:solidFill>
                        <a:srgbClr val="FF0000"/>
                      </a:solidFill>
                      <a:effectLst/>
                      <a:latin typeface="Cambria Math" panose="02040503050406030204" pitchFamily="18" charset="0"/>
                      <a:ea typeface="+mn-ea"/>
                      <a:cs typeface="+mn-cs"/>
                    </a:rPr>
                    <m:t>, </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𝑐</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 </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oMath>
              </a14:m>
              <a:r>
                <a:rPr lang="en-US" sz="1100" b="0" i="0" u="none" strike="noStrike" baseline="0">
                  <a:solidFill>
                    <a:srgbClr val="FF0000"/>
                  </a:solidFill>
                  <a:effectLst/>
                  <a:latin typeface="+mn-lt"/>
                  <a:ea typeface="+mn-ea"/>
                  <a:cs typeface="+mn-cs"/>
                </a:rPr>
                <a:t> to make the formulation more compact. WARNING: </a:t>
              </a:r>
              <a14:m>
                <m:oMath xmlns:m="http://schemas.openxmlformats.org/officeDocument/2006/math">
                  <m:r>
                    <a:rPr lang="en-US" sz="1100" b="0" i="1">
                      <a:solidFill>
                        <a:srgbClr val="FF0000"/>
                      </a:solidFill>
                      <a:effectLst/>
                      <a:latin typeface="Cambria Math" panose="02040503050406030204" pitchFamily="18" charset="0"/>
                      <a:ea typeface="+mn-ea"/>
                      <a:cs typeface="+mn-cs"/>
                    </a:rPr>
                    <m:t>𝐶</m:t>
                  </m:r>
                  <m:d>
                    <m:dPr>
                      <m:ctrlPr>
                        <a:rPr lang="en-US" sz="1100" b="0" i="1">
                          <a:solidFill>
                            <a:srgbClr val="FF0000"/>
                          </a:solidFill>
                          <a:effectLst/>
                          <a:latin typeface="Cambria Math" panose="02040503050406030204" pitchFamily="18" charset="0"/>
                          <a:ea typeface="+mn-ea"/>
                          <a:cs typeface="+mn-cs"/>
                        </a:rPr>
                      </m:ctrlPr>
                    </m:d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/1000</m:t>
                      </m:r>
                    </m:e>
                  </m:d>
                  <m:r>
                    <a:rPr lang="en-US" sz="1100" b="0" i="1">
                      <a:solidFill>
                        <a:srgbClr val="FF0000"/>
                      </a:solidFill>
                      <a:effectLst/>
                      <a:latin typeface="Cambria Math" panose="02040503050406030204" pitchFamily="18" charset="0"/>
                      <a:ea typeface="+mn-ea"/>
                      <a:cs typeface="+mn-cs"/>
                    </a:rPr>
                    <m:t>≠</m:t>
                  </m:r>
                  <m:r>
                    <a:rPr lang="en-US" sz="1100" b="0" i="1">
                      <a:solidFill>
                        <a:srgbClr val="FF0000"/>
                      </a:solidFill>
                      <a:effectLst/>
                      <a:latin typeface="Cambria Math" panose="02040503050406030204" pitchFamily="18" charset="0"/>
                      <a:ea typeface="+mn-ea"/>
                      <a:cs typeface="+mn-cs"/>
                    </a:rPr>
                    <m:t>𝐶</m:t>
                  </m:r>
                  <m:d>
                    <m:dPr>
                      <m:ctrlPr>
                        <a:rPr lang="en-US" sz="1100" b="0" i="1">
                          <a:solidFill>
                            <a:srgbClr val="FF0000"/>
                          </a:solidFill>
                          <a:effectLst/>
                          <a:latin typeface="Cambria Math" panose="02040503050406030204" pitchFamily="18" charset="0"/>
                          <a:ea typeface="+mn-ea"/>
                          <a:cs typeface="+mn-cs"/>
                        </a:rPr>
                      </m:ctrlPr>
                    </m:d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e>
                  </m:d>
                  <m:r>
                    <a:rPr lang="en-US" sz="1100" b="0" i="1">
                      <a:solidFill>
                        <a:srgbClr val="FF0000"/>
                      </a:solidFill>
                      <a:effectLst/>
                      <a:latin typeface="Cambria Math" panose="02040503050406030204" pitchFamily="18" charset="0"/>
                      <a:ea typeface="+mn-ea"/>
                      <a:cs typeface="+mn-cs"/>
                    </a:rPr>
                    <m:t>/1000</m:t>
                  </m:r>
                </m:oMath>
              </a14:m>
              <a:r>
                <a:rPr lang="en-US" sz="1100" b="0" i="0" u="none" strike="noStrike" baseline="0">
                  <a:solidFill>
                    <a:srgbClr val="FF0000"/>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We aim to maximize the total number of new customers acquired through various marketing channels, given a fixed budget and specific constraints. We use the non-linear regression model provided for each type of media to calculate the increase in customers based on the marketing expenditure for that 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mn-lt"/>
                          <a:ea typeface="+mn-ea"/>
                          <a:cs typeface="+mn-cs"/>
                        </a:rPr>
                        <m:t>𝑖</m:t>
                      </m:r>
                    </m:sub>
                  </m:sSub>
                </m:oMath>
              </a14:m>
              <a:r>
                <a:rPr lang="fi-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Marketing expenditure in euros for media i, where i = 1 is for TV, 2 for Podcasts, 3 for Radio, and 4 for Social Media.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Parameters:</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mn-lt"/>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mn-lt"/>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a:t>
              </a:r>
              <a14:m>
                <m:oMath xmlns:m="http://schemas.openxmlformats.org/officeDocument/2006/math">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 Coefficients for the non-linear regression model for each media type.</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mn-lt"/>
                      <a:ea typeface="+mn-ea"/>
                      <a:cs typeface="+mn-cs"/>
                    </a:rPr>
                    <m:t>𝐶</m:t>
                  </m:r>
                  <m:d>
                    <m:dPr>
                      <m:ctrlPr>
                        <a:rPr lang="en-US" sz="1100" b="0" i="1">
                          <a:solidFill>
                            <a:schemeClr val="tx1"/>
                          </a:solidFill>
                          <a:effectLst/>
                          <a:latin typeface="+mn-lt"/>
                          <a:ea typeface="+mn-ea"/>
                          <a:cs typeface="+mn-cs"/>
                        </a:rPr>
                      </m:ctrlPr>
                    </m:dPr>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e>
                  </m:d>
                </m:oMath>
              </a14:m>
              <a:r>
                <a:rPr kumimoji="0" lang="en-US" sz="1100" b="0" i="0" u="none" strike="noStrike" kern="0" cap="none" spc="0" normalizeH="0" baseline="0" noProof="0">
                  <a:ln>
                    <a:noFill/>
                  </a:ln>
                  <a:solidFill>
                    <a:schemeClr val="tx1"/>
                  </a:solidFill>
                  <a:effectLst/>
                  <a:uLnTx/>
                  <a:uFillTx/>
                  <a:latin typeface="+mn-lt"/>
                  <a:ea typeface="+mn-ea"/>
                  <a:cs typeface="+mn-cs"/>
                </a:rPr>
                <a:t>: Increase in new customers due to marketing expenditure xi​ in media i, defined as</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mn-lt"/>
                        <a:ea typeface="+mn-ea"/>
                        <a:cs typeface="+mn-cs"/>
                      </a:rPr>
                      <m:t>𝐶</m:t>
                    </m:r>
                    <m:d>
                      <m:dPr>
                        <m:ctrlPr>
                          <a:rPr lang="en-US" sz="1100" b="0" i="1">
                            <a:solidFill>
                              <a:schemeClr val="tx1"/>
                            </a:solidFill>
                            <a:effectLst/>
                            <a:latin typeface="+mn-lt"/>
                            <a:ea typeface="+mn-ea"/>
                            <a:cs typeface="+mn-cs"/>
                          </a:rPr>
                        </m:ctrlPr>
                      </m:dPr>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e>
                    </m:d>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𝑎</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𝑖</m:t>
                        </m:r>
                      </m:sub>
                    </m:sSub>
                    <m:f>
                      <m:fPr>
                        <m:ctrlPr>
                          <a:rPr lang="en-US" sz="1100" b="0" i="1">
                            <a:solidFill>
                              <a:schemeClr val="tx1"/>
                            </a:solidFill>
                            <a:effectLst/>
                            <a:latin typeface="+mn-lt"/>
                            <a:ea typeface="+mn-ea"/>
                            <a:cs typeface="+mn-cs"/>
                          </a:rPr>
                        </m:ctrlPr>
                      </m:fPr>
                      <m:num>
                        <m:r>
                          <m:rPr>
                            <m:sty m:val="p"/>
                          </m:rPr>
                          <a:rPr lang="en-US" sz="1100" b="0" i="0">
                            <a:solidFill>
                              <a:schemeClr val="tx1"/>
                            </a:solidFill>
                            <a:effectLst/>
                            <a:latin typeface="+mn-lt"/>
                            <a:ea typeface="+mn-ea"/>
                            <a:cs typeface="+mn-cs"/>
                          </a:rPr>
                          <m:t>exp</m:t>
                        </m:r>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𝑖</m:t>
                            </m:r>
                          </m:sub>
                        </m:sSub>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num>
                      <m:den>
                        <m:r>
                          <a:rPr lang="en-US" sz="1100" b="0" i="1">
                            <a:solidFill>
                              <a:schemeClr val="tx1"/>
                            </a:solidFill>
                            <a:effectLst/>
                            <a:latin typeface="+mn-lt"/>
                            <a:ea typeface="+mn-ea"/>
                            <a:cs typeface="+mn-cs"/>
                          </a:rPr>
                          <m:t>1+ </m:t>
                        </m:r>
                        <m:r>
                          <m:rPr>
                            <m:sty m:val="p"/>
                          </m:rPr>
                          <a:rPr lang="en-US" sz="1100" b="0" i="0">
                            <a:solidFill>
                              <a:schemeClr val="tx1"/>
                            </a:solidFill>
                            <a:effectLst/>
                            <a:latin typeface="+mn-lt"/>
                            <a:ea typeface="+mn-ea"/>
                            <a:cs typeface="+mn-cs"/>
                          </a:rPr>
                          <m:t>exp</m:t>
                        </m:r>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𝑖</m:t>
                            </m:r>
                          </m:sub>
                        </m:sSub>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den>
                    </m:f>
                    <m:r>
                      <a:rPr lang="en-US" sz="1100" b="0" i="1">
                        <a:solidFill>
                          <a:schemeClr val="tx1"/>
                        </a:solidFill>
                        <a:effectLst/>
                        <a:latin typeface="+mn-lt"/>
                        <a:ea typeface="+mn-ea"/>
                        <a:cs typeface="+mn-cs"/>
                      </a:rPr>
                      <m:t> </m:t>
                    </m:r>
                  </m:oMath>
                </m:oMathPara>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Total marketing budget: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Maximize the total number of new customers across all media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14:m>
                <m:oMath xmlns:m="http://schemas.openxmlformats.org/officeDocument/2006/math">
                  <m:r>
                    <m:rPr>
                      <m:sty m:val="p"/>
                    </m:rPr>
                    <a:rPr lang="en-US" sz="1100" b="0" i="0">
                      <a:solidFill>
                        <a:schemeClr val="tx1"/>
                      </a:solidFill>
                      <a:effectLst/>
                      <a:latin typeface="+mn-lt"/>
                      <a:ea typeface="+mn-ea"/>
                      <a:cs typeface="+mn-cs"/>
                    </a:rPr>
                    <m:t>m</m:t>
                  </m:r>
                  <m:r>
                    <m:rPr>
                      <m:sty m:val="p"/>
                    </m:rPr>
                    <a:rPr lang="en-US" sz="1100" b="0" i="0">
                      <a:solidFill>
                        <a:schemeClr val="tx1"/>
                      </a:solidFill>
                      <a:effectLst/>
                      <a:latin typeface="Cambria Math" panose="02040503050406030204" pitchFamily="18" charset="0"/>
                      <a:ea typeface="+mn-ea"/>
                      <a:cs typeface="+mn-cs"/>
                    </a:rPr>
                    <m:t>ax</m:t>
                  </m:r>
                  <m:r>
                    <a:rPr lang="en-US" sz="1100" b="0" i="0">
                      <a:solidFill>
                        <a:schemeClr val="tx1"/>
                      </a:solidFill>
                      <a:effectLst/>
                      <a:latin typeface="+mn-lt"/>
                      <a:ea typeface="+mn-ea"/>
                      <a:cs typeface="+mn-cs"/>
                    </a:rPr>
                    <m:t> </m:t>
                  </m:r>
                  <m:r>
                    <m:rPr>
                      <m:sty m:val="p"/>
                    </m:rPr>
                    <a:rPr lang="en-US" sz="1100" b="0" i="0">
                      <a:solidFill>
                        <a:schemeClr val="tx1"/>
                      </a:solidFill>
                      <a:effectLst/>
                      <a:latin typeface="+mn-lt"/>
                      <a:ea typeface="+mn-ea"/>
                      <a:cs typeface="+mn-cs"/>
                    </a:rPr>
                    <m:t>z</m:t>
                  </m:r>
                  <m:r>
                    <a:rPr lang="en-US" sz="1100" b="0" i="0">
                      <a:solidFill>
                        <a:schemeClr val="tx1"/>
                      </a:solidFill>
                      <a:effectLst/>
                      <a:latin typeface="+mn-lt"/>
                      <a:ea typeface="+mn-ea"/>
                      <a:cs typeface="+mn-cs"/>
                    </a:rPr>
                    <m:t>=</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mn-lt"/>
                          <a:ea typeface="+mn-ea"/>
                          <a:cs typeface="+mn-cs"/>
                        </a:rPr>
                        <m:t>4</m:t>
                      </m:r>
                    </m:sup>
                    <m:e>
                      <m:r>
                        <a:rPr lang="en-US" sz="1100" b="0" i="1">
                          <a:solidFill>
                            <a:schemeClr val="tx1"/>
                          </a:solidFill>
                          <a:effectLst/>
                          <a:latin typeface="+mn-lt"/>
                          <a:ea typeface="+mn-ea"/>
                          <a:cs typeface="+mn-cs"/>
                        </a:rPr>
                        <m:t>𝐶</m:t>
                      </m:r>
                      <m:d>
                        <m:dPr>
                          <m:ctrlPr>
                            <a:rPr lang="en-US" sz="1100" b="0" i="1">
                              <a:solidFill>
                                <a:schemeClr val="tx1"/>
                              </a:solidFill>
                              <a:effectLst/>
                              <a:latin typeface="+mn-lt"/>
                              <a:ea typeface="+mn-ea"/>
                              <a:cs typeface="+mn-cs"/>
                            </a:rPr>
                          </m:ctrlPr>
                        </m:dPr>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e>
                      </m:d>
                    </m:e>
                  </m:nary>
                  <m:r>
                    <a:rPr lang="en-US" sz="1100" b="0" i="0">
                      <a:solidFill>
                        <a:schemeClr val="tx1"/>
                      </a:solidFill>
                      <a:effectLst/>
                      <a:latin typeface="Cambria Math" panose="02040503050406030204" pitchFamily="18" charset="0"/>
                      <a:ea typeface="+mn-ea"/>
                      <a:cs typeface="+mn-cs"/>
                    </a:rPr>
                    <m:t>=</m:t>
                  </m:r>
                  <m:r>
                    <a:rPr lang="en-US" sz="1100" b="0" i="0">
                      <a:solidFill>
                        <a:schemeClr val="tx1"/>
                      </a:solidFill>
                      <a:effectLst/>
                      <a:latin typeface="+mn-lt"/>
                      <a:ea typeface="+mn-ea"/>
                      <a:cs typeface="+mn-cs"/>
                    </a:rPr>
                    <m:t> </m:t>
                  </m:r>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mn-lt"/>
                          <a:ea typeface="+mn-ea"/>
                          <a:cs typeface="+mn-cs"/>
                        </a:rPr>
                        <m:t>=4</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𝑎</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𝑏</m:t>
                          </m:r>
                        </m:e>
                        <m:sub>
                          <m:r>
                            <a:rPr lang="en-US" sz="1100" b="0" i="1">
                              <a:solidFill>
                                <a:schemeClr val="tx1"/>
                              </a:solidFill>
                              <a:effectLst/>
                              <a:latin typeface="+mn-lt"/>
                              <a:ea typeface="+mn-ea"/>
                              <a:cs typeface="+mn-cs"/>
                            </a:rPr>
                            <m:t>𝑖</m:t>
                          </m:r>
                        </m:sub>
                      </m:sSub>
                      <m:f>
                        <m:fPr>
                          <m:ctrlPr>
                            <a:rPr lang="en-US" sz="1100" b="0" i="1">
                              <a:solidFill>
                                <a:schemeClr val="tx1"/>
                              </a:solidFill>
                              <a:effectLst/>
                              <a:latin typeface="+mn-lt"/>
                              <a:ea typeface="+mn-ea"/>
                              <a:cs typeface="+mn-cs"/>
                            </a:rPr>
                          </m:ctrlPr>
                        </m:fPr>
                        <m:num>
                          <m:r>
                            <m:rPr>
                              <m:sty m:val="p"/>
                            </m:rPr>
                            <a:rPr lang="en-US" sz="1100" b="0" i="0">
                              <a:solidFill>
                                <a:schemeClr val="tx1"/>
                              </a:solidFill>
                              <a:effectLst/>
                              <a:latin typeface="+mn-lt"/>
                              <a:ea typeface="+mn-ea"/>
                              <a:cs typeface="+mn-cs"/>
                            </a:rPr>
                            <m:t>exp</m:t>
                          </m:r>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𝑖</m:t>
                              </m:r>
                            </m:sub>
                          </m:sSub>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num>
                        <m:den>
                          <m:r>
                            <a:rPr lang="en-US" sz="1100" b="0" i="1">
                              <a:solidFill>
                                <a:schemeClr val="tx1"/>
                              </a:solidFill>
                              <a:effectLst/>
                              <a:latin typeface="+mn-lt"/>
                              <a:ea typeface="+mn-ea"/>
                              <a:cs typeface="+mn-cs"/>
                            </a:rPr>
                            <m:t>1+ </m:t>
                          </m:r>
                          <m:r>
                            <m:rPr>
                              <m:sty m:val="p"/>
                            </m:rPr>
                            <a:rPr lang="en-US" sz="1100" b="0" i="0">
                              <a:solidFill>
                                <a:schemeClr val="tx1"/>
                              </a:solidFill>
                              <a:effectLst/>
                              <a:latin typeface="+mn-lt"/>
                              <a:ea typeface="+mn-ea"/>
                              <a:cs typeface="+mn-cs"/>
                            </a:rPr>
                            <m:t>exp</m:t>
                          </m:r>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𝑐</m:t>
                              </m:r>
                            </m:e>
                            <m:sub>
                              <m:r>
                                <a:rPr lang="en-US" sz="1100" b="0" i="1">
                                  <a:solidFill>
                                    <a:schemeClr val="tx1"/>
                                  </a:solidFill>
                                  <a:effectLst/>
                                  <a:latin typeface="+mn-lt"/>
                                  <a:ea typeface="+mn-ea"/>
                                  <a:cs typeface="+mn-cs"/>
                                </a:rPr>
                                <m:t>𝑖</m:t>
                              </m:r>
                            </m:sub>
                          </m:sSub>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r>
                            <a:rPr lang="en-US" sz="1100" b="0" i="1">
                              <a:solidFill>
                                <a:schemeClr val="tx1"/>
                              </a:solidFill>
                              <a:effectLst/>
                              <a:latin typeface="+mn-lt"/>
                              <a:ea typeface="+mn-ea"/>
                              <a:cs typeface="+mn-cs"/>
                            </a:rPr>
                            <m:t>)</m:t>
                          </m:r>
                        </m:den>
                      </m:f>
                    </m:e>
                  </m:nary>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Budget constraint</a:t>
              </a: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total expenditure on marketing should not exceed the annual budget of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mn-lt"/>
                          <a:ea typeface="+mn-ea"/>
                          <a:cs typeface="+mn-cs"/>
                        </a:rPr>
                      </m:ctrlPr>
                    </m:naryPr>
                    <m:sub>
                      <m:r>
                        <a:rPr lang="en-US" sz="1100" b="0" i="1">
                          <a:solidFill>
                            <a:schemeClr val="tx1"/>
                          </a:solidFill>
                          <a:effectLst/>
                          <a:latin typeface="+mn-lt"/>
                          <a:ea typeface="+mn-ea"/>
                          <a:cs typeface="+mn-cs"/>
                        </a:rPr>
                        <m:t>𝑖</m:t>
                      </m:r>
                      <m:r>
                        <a:rPr lang="en-US" sz="1100" b="0" i="1">
                          <a:solidFill>
                            <a:schemeClr val="tx1"/>
                          </a:solidFill>
                          <a:effectLst/>
                          <a:latin typeface="+mn-lt"/>
                          <a:ea typeface="+mn-ea"/>
                          <a:cs typeface="+mn-cs"/>
                        </a:rPr>
                        <m:t>=1</m:t>
                      </m:r>
                    </m:sub>
                    <m:sup>
                      <m:r>
                        <a:rPr lang="en-US" sz="1100" b="0" i="1">
                          <a:solidFill>
                            <a:schemeClr val="tx1"/>
                          </a:solidFill>
                          <a:effectLst/>
                          <a:latin typeface="+mn-lt"/>
                          <a:ea typeface="+mn-ea"/>
                          <a:cs typeface="+mn-cs"/>
                        </a:rPr>
                        <m:t>4</m:t>
                      </m:r>
                    </m:sup>
                    <m:e>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𝑖</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e>
                  </m:nary>
                  <m:r>
                    <m:rPr>
                      <m:nor/>
                    </m:rPr>
                    <a:rPr lang="en-US" sz="1100" b="0" i="0" baseline="0">
                      <a:solidFill>
                        <a:schemeClr val="tx1"/>
                      </a:solidFill>
                      <a:effectLst/>
                      <a:latin typeface="+mn-lt"/>
                      <a:ea typeface="+mn-ea"/>
                      <a:cs typeface="+mn-cs"/>
                    </a:rPr>
                    <m:t>150,000</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Policy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More should be spent on internet marketing (Podcasts and Social Media) than on traditional media (TV and Radio). Since strict inequality is not supported, we should add a tiny amount of money (1 euro) to convert it into a </a:t>
              </a:r>
              <a14:m>
                <m:oMath xmlns:m="http://schemas.openxmlformats.org/officeDocument/2006/math">
                  <m:r>
                    <a:rPr lang="en-US" sz="1100" b="0" i="1">
                      <a:solidFill>
                        <a:schemeClr val="tx1"/>
                      </a:solidFill>
                      <a:effectLst/>
                      <a:latin typeface="+mn-lt"/>
                      <a:ea typeface="+mn-ea"/>
                      <a:cs typeface="+mn-cs"/>
                    </a:rPr>
                    <m:t>≥</m:t>
                  </m:r>
                </m:oMath>
              </a14:m>
              <a:r>
                <a:rPr kumimoji="0" lang="en-US" sz="1100" b="0" i="0" u="none" strike="noStrike" kern="0" cap="none" spc="0" normalizeH="0" baseline="0" noProof="0">
                  <a:ln>
                    <a:noFill/>
                  </a:ln>
                  <a:solidFill>
                    <a:schemeClr val="tx1"/>
                  </a:solidFill>
                  <a:effectLst/>
                  <a:uLnTx/>
                  <a:uFillTx/>
                  <a:latin typeface="+mn-lt"/>
                  <a:ea typeface="+mn-ea"/>
                  <a:cs typeface="+mn-cs"/>
                </a:rPr>
                <a:t>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mn-lt"/>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Contractual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At least 30,000 euros must be spent on TV.</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1</m:t>
                      </m:r>
                    </m:sub>
                  </m:sSub>
                  <m:r>
                    <a:rPr lang="en-US" sz="1100" b="0" i="1">
                      <a:solidFill>
                        <a:schemeClr val="tx1"/>
                      </a:solidFill>
                      <a:effectLst/>
                      <a:latin typeface="Cambria Math" panose="02040503050406030204" pitchFamily="18" charset="0"/>
                      <a:ea typeface="Cambria Math" panose="02040503050406030204" pitchFamily="18" charset="0"/>
                      <a:cs typeface="+mn-cs"/>
                    </a:rPr>
                    <m:t>≥30000</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Marketing expenditure for each media type should be non-negative.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mn-lt"/>
                      <a:ea typeface="+mn-ea"/>
                      <a:cs typeface="+mn-cs"/>
                    </a:rPr>
                    <m:t>≥0</m:t>
                  </m:r>
                </m:oMath>
              </a14:m>
              <a:r>
                <a:rPr kumimoji="0" lang="en-US" sz="1100" b="0" i="0" u="none" strike="noStrike" kern="0" cap="none" spc="0" normalizeH="0" baseline="0" noProof="0">
                  <a:ln>
                    <a:noFill/>
                  </a:ln>
                  <a:solidFill>
                    <a:schemeClr val="tx1"/>
                  </a:solidFill>
                  <a:effectLst/>
                  <a:uLnTx/>
                  <a:uFillTx/>
                  <a:latin typeface="+mn-lt"/>
                  <a:ea typeface="+mn-ea"/>
                  <a:cs typeface="+mn-cs"/>
                </a:rPr>
                <a:t> for all </a:t>
              </a:r>
              <a:r>
                <a:rPr kumimoji="0" lang="en-US" sz="1100" b="0" i="1" u="none" strike="noStrike" kern="0" cap="none" spc="0" normalizeH="0" baseline="0" noProof="0">
                  <a:ln>
                    <a:noFill/>
                  </a:ln>
                  <a:solidFill>
                    <a:schemeClr val="tx1"/>
                  </a:solidFill>
                  <a:effectLst/>
                  <a:uLnTx/>
                  <a:uFillTx/>
                  <a:latin typeface="+mn-lt"/>
                  <a:ea typeface="+mn-ea"/>
                  <a:cs typeface="+mn-cs"/>
                </a:rPr>
                <a:t>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1"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This formulation is a nonlinear problem due to the exponential terms in the objective function. </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Implement the NLP model using spreadsheets, solve it, and report the optimal allocation.  (2p) [HINT: Give a feasible starting solution for the solver]</a:t>
              </a:r>
              <a:endParaRPr lang="en-US" sz="11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FF0000"/>
                  </a:solidFill>
                </a:rPr>
                <a:t> </a:t>
              </a:r>
              <a:r>
                <a:rPr lang="en-US" sz="1100" b="0" i="0" u="none" strike="noStrike">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feasible starting solution for the solver I used is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TV: 30000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a:t>
              </a:r>
              <a:r>
                <a:rPr lang="fi-FI" sz="1100" b="0" i="0" u="none" strike="noStrike">
                  <a:solidFill>
                    <a:schemeClr val="tx1"/>
                  </a:solidFill>
                  <a:effectLst/>
                  <a:latin typeface="+mn-lt"/>
                  <a:ea typeface="+mn-ea"/>
                  <a:cs typeface="+mn-cs"/>
                </a:rPr>
                <a:t>Podcasts:</a:t>
              </a:r>
              <a:r>
                <a:rPr lang="fi-FI"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schemeClr val="tx1"/>
                  </a:solidFill>
                  <a:effectLst/>
                  <a:uLnTx/>
                  <a:uFillTx/>
                  <a:latin typeface="+mn-lt"/>
                  <a:ea typeface="+mn-ea"/>
                  <a:cs typeface="+mn-cs"/>
                </a:rPr>
                <a:t>50000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Radio: 10000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Social Media: 50000</a:t>
              </a:r>
              <a:r>
                <a:rPr lang="en-FI" sz="1100" b="0" i="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NLP model has been implemented on the right, and it is solved with GRG nonlinear solver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optimal allocation found is: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TV: </a:t>
              </a:r>
              <a:r>
                <a:rPr lang="en-US" sz="1100" b="1" i="0">
                  <a:solidFill>
                    <a:schemeClr val="tx1"/>
                  </a:solidFill>
                  <a:effectLst/>
                  <a:latin typeface="+mn-lt"/>
                  <a:ea typeface="+mn-ea"/>
                  <a:cs typeface="+mn-cs"/>
                </a:rPr>
                <a:t>45790.4</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Podcasts:</a:t>
              </a:r>
              <a:r>
                <a:rPr lang="fi-FI" sz="1100" b="0" i="0" baseline="0">
                  <a:solidFill>
                    <a:schemeClr val="tx1"/>
                  </a:solidFill>
                  <a:effectLst/>
                  <a:latin typeface="+mn-lt"/>
                  <a:ea typeface="+mn-ea"/>
                  <a:cs typeface="+mn-cs"/>
                </a:rPr>
                <a:t> </a:t>
              </a:r>
              <a:r>
                <a:rPr lang="en-US" sz="1100" b="1" i="0">
                  <a:solidFill>
                    <a:schemeClr val="tx1"/>
                  </a:solidFill>
                  <a:effectLst/>
                  <a:latin typeface="+mn-lt"/>
                  <a:ea typeface="+mn-ea"/>
                  <a:cs typeface="+mn-cs"/>
                </a:rPr>
                <a:t>37314.7</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Radio: </a:t>
              </a:r>
              <a:r>
                <a:rPr lang="en-US" sz="1100" b="1" i="0">
                  <a:solidFill>
                    <a:schemeClr val="tx1"/>
                  </a:solidFill>
                  <a:effectLst/>
                  <a:latin typeface="+mn-lt"/>
                  <a:ea typeface="+mn-ea"/>
                  <a:cs typeface="+mn-cs"/>
                </a:rPr>
                <a:t>20691.5</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Social Media: </a:t>
              </a:r>
              <a:r>
                <a:rPr lang="en-US" sz="1100" b="1" i="0">
                  <a:solidFill>
                    <a:schemeClr val="tx1"/>
                  </a:solidFill>
                  <a:effectLst/>
                  <a:latin typeface="+mn-lt"/>
                  <a:ea typeface="+mn-ea"/>
                  <a:cs typeface="+mn-cs"/>
                </a:rPr>
                <a:t>46203.3</a:t>
              </a:r>
              <a:r>
                <a:rPr lang="en-FI" sz="1100" b="1" i="0">
                  <a:solidFill>
                    <a:schemeClr val="tx1"/>
                  </a:solidFill>
                  <a:effectLst/>
                  <a:latin typeface="+mn-lt"/>
                  <a:ea typeface="+mn-ea"/>
                  <a:cs typeface="+mn-cs"/>
                </a:rPr>
                <a:t>€</a:t>
              </a:r>
              <a:endParaRPr lang="en-FI"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Number of expected increased customers: </a:t>
              </a:r>
              <a:r>
                <a:rPr kumimoji="0" lang="en-US" sz="1100" b="1" i="0" u="none" strike="noStrike" kern="0" cap="none" spc="0" normalizeH="0" baseline="0" noProof="0">
                  <a:ln>
                    <a:noFill/>
                  </a:ln>
                  <a:solidFill>
                    <a:schemeClr val="tx1"/>
                  </a:solidFill>
                  <a:effectLst/>
                  <a:uLnTx/>
                  <a:uFillTx/>
                  <a:latin typeface="+mn-lt"/>
                  <a:ea typeface="+mn-ea"/>
                  <a:cs typeface="+mn-cs"/>
                </a:rPr>
                <a:t>6338</a:t>
              </a:r>
              <a:r>
                <a:rPr kumimoji="0" lang="en-US" sz="1100" b="0" i="0" u="none" strike="noStrike" kern="0" cap="none" spc="0" normalizeH="0" baseline="0" noProof="0">
                  <a:ln>
                    <a:noFill/>
                  </a:ln>
                  <a:solidFill>
                    <a:schemeClr val="tx1"/>
                  </a:solidFill>
                  <a:effectLst/>
                  <a:uLnTx/>
                  <a:uFillTx/>
                  <a:latin typeface="+mn-lt"/>
                  <a:ea typeface="+mn-ea"/>
                  <a:cs typeface="+mn-cs"/>
                </a:rPr>
                <a:t> customers</a:t>
              </a:r>
            </a:p>
            <a:p>
              <a:r>
                <a:rPr lang="en-US" sz="1100" b="0" i="0" u="none" strike="noStrike">
                  <a:solidFill>
                    <a:schemeClr val="tx1"/>
                  </a:solidFill>
                  <a:effectLst/>
                  <a:latin typeface="+mn-lt"/>
                  <a:ea typeface="+mn-ea"/>
                  <a:cs typeface="+mn-cs"/>
                </a:rPr>
                <a:t> </a:t>
              </a:r>
            </a:p>
          </xdr:txBody>
        </xdr:sp>
      </mc:Choice>
      <mc:Fallback>
        <xdr:sp macro="" textlink="">
          <xdr:nvSpPr>
            <xdr:cNvPr id="2" name="TextBox 1">
              <a:extLst>
                <a:ext uri="{FF2B5EF4-FFF2-40B4-BE49-F238E27FC236}">
                  <a16:creationId xmlns:a16="http://schemas.microsoft.com/office/drawing/2014/main" id="{53621E5D-1F1E-4493-A162-87324661A5D7}"/>
                </a:ext>
              </a:extLst>
            </xdr:cNvPr>
            <xdr:cNvSpPr txBox="1"/>
          </xdr:nvSpPr>
          <xdr:spPr>
            <a:xfrm>
              <a:off x="806450" y="405445"/>
              <a:ext cx="5613400" cy="169248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r>
                <a:rPr lang="en-US" b="0" i="0" baseline="0">
                  <a:latin typeface="Cambria Math" panose="02040503050406030204" pitchFamily="18" charset="0"/>
                </a:rPr>
                <a:t>𝑥_𝑖</a:t>
              </a:r>
              <a:r>
                <a:rPr lang="en-US" baseline="0"/>
                <a:t>) and the resulting increase in new customers </a:t>
              </a:r>
              <a:r>
                <a:rPr lang="en-US" b="0" i="0" baseline="0">
                  <a:latin typeface="Cambria Math" panose="02040503050406030204" pitchFamily="18" charset="0"/>
                </a:rPr>
                <a:t>(𝐶_𝑖 (𝑥_𝑖 ))</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ysClr val="windowText" lastClr="000000"/>
                  </a:solidFill>
                  <a:effectLst/>
                  <a:latin typeface="Cambria Math" panose="02040503050406030204" pitchFamily="18" charset="0"/>
                  <a:ea typeface="+mn-ea"/>
                  <a:cs typeface="+mn-cs"/>
                </a:rPr>
                <a:t>𝐶(𝑥_𝑖 )=𝑎_𝑖+𝑏_𝑖  (exp⁡(𝑐_𝑖 𝑥_𝑖))/(1+ exp(𝑐_𝑖 𝑥_𝑖))  ,</a:t>
              </a:r>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(a): Develop</a:t>
              </a:r>
              <a:r>
                <a:rPr lang="en-US" sz="1100" b="0" i="0" u="none" strike="noStrike" baseline="0">
                  <a:solidFill>
                    <a:srgbClr val="FF0000"/>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visualization has been implemented on the right of this answer sheet</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a:t>
              </a:r>
              <a:r>
                <a:rPr lang="en-US" sz="1100" b="0" i="0" u="none" strike="noStrike" baseline="0">
                  <a:solidFill>
                    <a:srgbClr val="FF0000"/>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rgbClr val="FF0000"/>
                  </a:solidFill>
                  <a:effectLst/>
                  <a:latin typeface="+mn-lt"/>
                  <a:ea typeface="+mn-ea"/>
                  <a:cs typeface="+mn-cs"/>
                </a:rPr>
                <a:t>(2p) </a:t>
              </a:r>
              <a:r>
                <a:rPr lang="en-US" sz="1100" b="0" i="0" u="none" strike="noStrike" baseline="0">
                  <a:solidFill>
                    <a:srgbClr val="FF0000"/>
                  </a:solidFill>
                  <a:effectLst/>
                  <a:latin typeface="+mn-lt"/>
                  <a:ea typeface="+mn-ea"/>
                  <a:cs typeface="+mn-cs"/>
                </a:rPr>
                <a:t> [HINT: You can use the symbols </a:t>
              </a:r>
              <a:r>
                <a:rPr lang="en-US" sz="1100" b="0" i="0">
                  <a:solidFill>
                    <a:srgbClr val="FF0000"/>
                  </a:solidFill>
                  <a:effectLst/>
                  <a:latin typeface="Cambria Math" panose="02040503050406030204" pitchFamily="18" charset="0"/>
                  <a:ea typeface="+mn-ea"/>
                  <a:cs typeface="+mn-cs"/>
                </a:rPr>
                <a:t>𝑎_𝑖,𝑏_𝑖, 𝑐_𝑖, 𝑥_𝑖</a:t>
              </a:r>
              <a:r>
                <a:rPr lang="en-US" sz="1100" b="0" i="0" u="none" strike="noStrike" baseline="0">
                  <a:solidFill>
                    <a:srgbClr val="FF0000"/>
                  </a:solidFill>
                  <a:effectLst/>
                  <a:latin typeface="+mn-lt"/>
                  <a:ea typeface="+mn-ea"/>
                  <a:cs typeface="+mn-cs"/>
                </a:rPr>
                <a:t> to make the formulation more compact. WARNING: </a:t>
              </a:r>
              <a:r>
                <a:rPr lang="en-US" sz="1100" b="0" i="0">
                  <a:solidFill>
                    <a:srgbClr val="FF0000"/>
                  </a:solidFill>
                  <a:effectLst/>
                  <a:latin typeface="Cambria Math" panose="02040503050406030204" pitchFamily="18" charset="0"/>
                  <a:ea typeface="+mn-ea"/>
                  <a:cs typeface="+mn-cs"/>
                </a:rPr>
                <a:t>𝐶(𝑥_𝑖/1000)≠𝐶(𝑥_𝑖 )/1000</a:t>
              </a:r>
              <a:r>
                <a:rPr lang="en-US" sz="1100" b="0" i="0" u="none" strike="noStrike" baseline="0">
                  <a:solidFill>
                    <a:srgbClr val="FF0000"/>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We aim to maximize the total number of new customers acquired through various marketing channels, given a fixed budget and specific constraints. We use the non-linear regression model provided for each type of media to calculate the increase in customers based on the marketing expenditure for that 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Marketing expenditure in euros for media i, where i = 1 is for TV, 2 for Podcasts, 3 for Radio, and 4 for Social Media.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Parameters:</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𝑎</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a:t>
              </a:r>
              <a:r>
                <a:rPr lang="en-US" sz="1100" b="0" i="0">
                  <a:solidFill>
                    <a:schemeClr val="tx1"/>
                  </a:solidFill>
                  <a:effectLst/>
                  <a:latin typeface="Cambria Math" panose="02040503050406030204" pitchFamily="18" charset="0"/>
                  <a:ea typeface="+mn-ea"/>
                  <a:cs typeface="+mn-cs"/>
                </a:rPr>
                <a:t>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a:t>
              </a:r>
              <a:r>
                <a:rPr lang="en-US" sz="1100" b="0" i="0">
                  <a:solidFill>
                    <a:schemeClr val="tx1"/>
                  </a:solidFill>
                  <a:effectLst/>
                  <a:latin typeface="+mn-lt"/>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 Coefficients for the non-linear regression model for each media type.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𝐶(𝑥_𝑖 )</a:t>
              </a:r>
              <a:r>
                <a:rPr kumimoji="0" lang="en-US" sz="1100" b="0" i="0" u="none" strike="noStrike" kern="0" cap="none" spc="0" normalizeH="0" baseline="0" noProof="0">
                  <a:ln>
                    <a:noFill/>
                  </a:ln>
                  <a:solidFill>
                    <a:schemeClr val="tx1"/>
                  </a:solidFill>
                  <a:effectLst/>
                  <a:uLnTx/>
                  <a:uFillTx/>
                  <a:latin typeface="+mn-lt"/>
                  <a:ea typeface="+mn-ea"/>
                  <a:cs typeface="+mn-cs"/>
                </a:rPr>
                <a:t>: Increase in new customers due to marketing expenditure xi​ in media i, defined 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𝐶(𝑥_𝑖 )=𝑎_𝑖+𝑏_𝑖  (exp(𝑐_𝑖 𝑥_𝑖))/(1+ exp(𝑐_𝑖 𝑥_𝑖))  </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Total marketing budget: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Maximize the total number of new customers across all media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ax</a:t>
              </a:r>
              <a:r>
                <a:rPr lang="en-US" sz="1100" b="0" i="0">
                  <a:solidFill>
                    <a:schemeClr val="tx1"/>
                  </a:solidFill>
                  <a:effectLst/>
                  <a:latin typeface="+mn-lt"/>
                  <a:ea typeface="+mn-ea"/>
                  <a:cs typeface="+mn-cs"/>
                </a:rPr>
                <a:t> z=∑_(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)^4▒𝐶(𝑥_𝑖 )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=4)^4▒〖𝑎_𝑖+𝑏_𝑖  (exp(𝑐_𝑖 𝑥_𝑖))/(1+ exp(𝑐_𝑖 𝑥_𝑖))〗</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Budget constraint</a:t>
              </a: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total expenditure on marketing should not exceed the annual budget of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∑_(𝑖=1)^4▒〖𝑥_𝑖</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"150,000</a:t>
              </a:r>
              <a:r>
                <a:rPr lang="en-FI" sz="1100" b="0" i="0" baseline="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Policy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More should be spent on internet marketing (Podcasts and Social Media) than on traditional media (TV and Radio). Since strict inequality is not supported, we should add a tiny amount of money (1 euro) to convert it into a </a:t>
              </a:r>
              <a:r>
                <a:rPr lang="en-US"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3+1</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Contractual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At least 30,000 euros must be spent on TV.</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Cambria Math" panose="02040503050406030204" pitchFamily="18" charset="0"/>
                  <a:cs typeface="+mn-cs"/>
                </a:rPr>
                <a:t>≥30000</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Marketing expenditure for each media type should be non-negative.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≥0</a:t>
              </a:r>
              <a:r>
                <a:rPr kumimoji="0" lang="en-US" sz="1100" b="0" i="0" u="none" strike="noStrike" kern="0" cap="none" spc="0" normalizeH="0" baseline="0" noProof="0">
                  <a:ln>
                    <a:noFill/>
                  </a:ln>
                  <a:solidFill>
                    <a:schemeClr val="tx1"/>
                  </a:solidFill>
                  <a:effectLst/>
                  <a:uLnTx/>
                  <a:uFillTx/>
                  <a:latin typeface="+mn-lt"/>
                  <a:ea typeface="+mn-ea"/>
                  <a:cs typeface="+mn-cs"/>
                </a:rPr>
                <a:t> for all </a:t>
              </a:r>
              <a:r>
                <a:rPr kumimoji="0" lang="en-US" sz="1100" b="0" i="1" u="none" strike="noStrike" kern="0" cap="none" spc="0" normalizeH="0" baseline="0" noProof="0">
                  <a:ln>
                    <a:noFill/>
                  </a:ln>
                  <a:solidFill>
                    <a:schemeClr val="tx1"/>
                  </a:solidFill>
                  <a:effectLst/>
                  <a:uLnTx/>
                  <a:uFillTx/>
                  <a:latin typeface="+mn-lt"/>
                  <a:ea typeface="+mn-ea"/>
                  <a:cs typeface="+mn-cs"/>
                </a:rPr>
                <a:t>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1"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This formulation is a nonlinear problem due to the exponential terms in the objective function. </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Implement the NLP model using spreadsheets, solve it, and report the optimal allocation.  (2p) [HINT: Give a feasible starting solution for the solver]</a:t>
              </a:r>
              <a:endParaRPr lang="en-US" sz="11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FF0000"/>
                  </a:solidFill>
                </a:rPr>
                <a:t> </a:t>
              </a:r>
              <a:r>
                <a:rPr lang="en-US" sz="1100" b="0" i="0" u="none" strike="noStrike">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feasible starting solution for the solver I used is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TV: 30000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a:t>
              </a:r>
              <a:r>
                <a:rPr lang="fi-FI" sz="1100" b="0" i="0" u="none" strike="noStrike">
                  <a:solidFill>
                    <a:schemeClr val="tx1"/>
                  </a:solidFill>
                  <a:effectLst/>
                  <a:latin typeface="+mn-lt"/>
                  <a:ea typeface="+mn-ea"/>
                  <a:cs typeface="+mn-cs"/>
                </a:rPr>
                <a:t>Podcasts:</a:t>
              </a:r>
              <a:r>
                <a:rPr lang="fi-FI"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schemeClr val="tx1"/>
                  </a:solidFill>
                  <a:effectLst/>
                  <a:uLnTx/>
                  <a:uFillTx/>
                  <a:latin typeface="+mn-lt"/>
                  <a:ea typeface="+mn-ea"/>
                  <a:cs typeface="+mn-cs"/>
                </a:rPr>
                <a:t>50000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Radio: 10000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Social Media: 50000</a:t>
              </a:r>
              <a:r>
                <a:rPr lang="en-FI" sz="1100" b="0" i="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NLP model has been implemented on the right, and it is solved with GRG nonlinear solver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optimal allocation found is: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TV: </a:t>
              </a:r>
              <a:r>
                <a:rPr lang="en-US" sz="1100" b="1" i="0">
                  <a:solidFill>
                    <a:schemeClr val="tx1"/>
                  </a:solidFill>
                  <a:effectLst/>
                  <a:latin typeface="+mn-lt"/>
                  <a:ea typeface="+mn-ea"/>
                  <a:cs typeface="+mn-cs"/>
                </a:rPr>
                <a:t>45790.4</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Podcasts:</a:t>
              </a:r>
              <a:r>
                <a:rPr lang="fi-FI" sz="1100" b="0" i="0" baseline="0">
                  <a:solidFill>
                    <a:schemeClr val="tx1"/>
                  </a:solidFill>
                  <a:effectLst/>
                  <a:latin typeface="+mn-lt"/>
                  <a:ea typeface="+mn-ea"/>
                  <a:cs typeface="+mn-cs"/>
                </a:rPr>
                <a:t> </a:t>
              </a:r>
              <a:r>
                <a:rPr lang="en-US" sz="1100" b="1" i="0">
                  <a:solidFill>
                    <a:schemeClr val="tx1"/>
                  </a:solidFill>
                  <a:effectLst/>
                  <a:latin typeface="+mn-lt"/>
                  <a:ea typeface="+mn-ea"/>
                  <a:cs typeface="+mn-cs"/>
                </a:rPr>
                <a:t>37314.7</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Radio: </a:t>
              </a:r>
              <a:r>
                <a:rPr lang="en-US" sz="1100" b="1" i="0">
                  <a:solidFill>
                    <a:schemeClr val="tx1"/>
                  </a:solidFill>
                  <a:effectLst/>
                  <a:latin typeface="+mn-lt"/>
                  <a:ea typeface="+mn-ea"/>
                  <a:cs typeface="+mn-cs"/>
                </a:rPr>
                <a:t>20691.5</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Social Media: </a:t>
              </a:r>
              <a:r>
                <a:rPr lang="en-US" sz="1100" b="1" i="0">
                  <a:solidFill>
                    <a:schemeClr val="tx1"/>
                  </a:solidFill>
                  <a:effectLst/>
                  <a:latin typeface="+mn-lt"/>
                  <a:ea typeface="+mn-ea"/>
                  <a:cs typeface="+mn-cs"/>
                </a:rPr>
                <a:t>46203.3</a:t>
              </a:r>
              <a:r>
                <a:rPr lang="en-FI" sz="1100" b="1" i="0">
                  <a:solidFill>
                    <a:schemeClr val="tx1"/>
                  </a:solidFill>
                  <a:effectLst/>
                  <a:latin typeface="+mn-lt"/>
                  <a:ea typeface="+mn-ea"/>
                  <a:cs typeface="+mn-cs"/>
                </a:rPr>
                <a:t>€</a:t>
              </a:r>
              <a:endParaRPr lang="en-FI"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Number of expected increased customers: </a:t>
              </a:r>
              <a:r>
                <a:rPr kumimoji="0" lang="en-US" sz="1100" b="1" i="0" u="none" strike="noStrike" kern="0" cap="none" spc="0" normalizeH="0" baseline="0" noProof="0">
                  <a:ln>
                    <a:noFill/>
                  </a:ln>
                  <a:solidFill>
                    <a:schemeClr val="tx1"/>
                  </a:solidFill>
                  <a:effectLst/>
                  <a:uLnTx/>
                  <a:uFillTx/>
                  <a:latin typeface="+mn-lt"/>
                  <a:ea typeface="+mn-ea"/>
                  <a:cs typeface="+mn-cs"/>
                </a:rPr>
                <a:t>6338</a:t>
              </a:r>
              <a:r>
                <a:rPr kumimoji="0" lang="en-US" sz="1100" b="0" i="0" u="none" strike="noStrike" kern="0" cap="none" spc="0" normalizeH="0" baseline="0" noProof="0">
                  <a:ln>
                    <a:noFill/>
                  </a:ln>
                  <a:solidFill>
                    <a:schemeClr val="tx1"/>
                  </a:solidFill>
                  <a:effectLst/>
                  <a:uLnTx/>
                  <a:uFillTx/>
                  <a:latin typeface="+mn-lt"/>
                  <a:ea typeface="+mn-ea"/>
                  <a:cs typeface="+mn-cs"/>
                </a:rPr>
                <a:t> customers</a:t>
              </a:r>
            </a:p>
            <a:p>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11</xdr:col>
      <xdr:colOff>389660</xdr:colOff>
      <xdr:row>2</xdr:row>
      <xdr:rowOff>265090</xdr:rowOff>
    </xdr:from>
    <xdr:ext cx="5276849" cy="3098412"/>
    <xdr:sp macro="" textlink="">
      <xdr:nvSpPr>
        <xdr:cNvPr id="3" name="TextBox 2">
          <a:extLst>
            <a:ext uri="{FF2B5EF4-FFF2-40B4-BE49-F238E27FC236}">
              <a16:creationId xmlns:a16="http://schemas.microsoft.com/office/drawing/2014/main" id="{204666F3-B063-4DA8-9BFF-E00B1EB0D026}"/>
            </a:ext>
          </a:extLst>
        </xdr:cNvPr>
        <xdr:cNvSpPr txBox="1"/>
      </xdr:nvSpPr>
      <xdr:spPr>
        <a:xfrm>
          <a:off x="7095260" y="547030"/>
          <a:ext cx="5276849" cy="309841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oneCellAnchor>
    <xdr:from>
      <xdr:col>11</xdr:col>
      <xdr:colOff>616528</xdr:colOff>
      <xdr:row>19</xdr:row>
      <xdr:rowOff>1540</xdr:rowOff>
    </xdr:from>
    <xdr:ext cx="5068032" cy="3339957"/>
    <xdr:pic>
      <xdr:nvPicPr>
        <xdr:cNvPr id="4" name="Picture 3">
          <a:extLst>
            <a:ext uri="{FF2B5EF4-FFF2-40B4-BE49-F238E27FC236}">
              <a16:creationId xmlns:a16="http://schemas.microsoft.com/office/drawing/2014/main" id="{A5E2C260-8B2B-4DFC-A3E5-5BC5C55D29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4508" y="3476260"/>
          <a:ext cx="5068032" cy="333995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69083-1160-440F-B25C-F5C66B4A7049}">
  <dimension ref="A1"/>
  <sheetViews>
    <sheetView topLeftCell="A33" zoomScaleNormal="100" workbookViewId="0">
      <selection activeCell="L45" sqref="L45"/>
    </sheetView>
  </sheetViews>
  <sheetFormatPr defaultColWidth="8.88671875" defaultRowHeight="14.4" x14ac:dyDescent="0.3"/>
  <sheetData>
    <row r="1" spans="1:1" s="2" customFormat="1" ht="25.8" x14ac:dyDescent="0.5">
      <c r="A1" s="1" t="e">
        <f>#REF!</f>
        <v>#REF!</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D26DC-1297-4E96-A23E-915D7C608B26}">
  <dimension ref="A1:Y49"/>
  <sheetViews>
    <sheetView topLeftCell="M7" zoomScale="160" zoomScaleNormal="160" workbookViewId="0">
      <selection activeCell="T16" sqref="T16"/>
    </sheetView>
  </sheetViews>
  <sheetFormatPr defaultColWidth="8.88671875" defaultRowHeight="14.4" x14ac:dyDescent="0.3"/>
  <cols>
    <col min="1" max="1" width="2.44140625" customWidth="1"/>
    <col min="2" max="2" width="5" customWidth="1"/>
    <col min="10" max="12" width="9.88671875" customWidth="1"/>
    <col min="15" max="15" width="21.5546875" customWidth="1"/>
    <col min="22" max="22" width="10.33203125" customWidth="1"/>
    <col min="23" max="23" width="15.5546875" customWidth="1"/>
    <col min="24" max="24" width="10.33203125" customWidth="1"/>
  </cols>
  <sheetData>
    <row r="1" spans="1:2" s="41" customFormat="1" ht="25.8" x14ac:dyDescent="0.5">
      <c r="A1" s="1" t="s">
        <v>35</v>
      </c>
      <c r="B1" s="1"/>
    </row>
    <row r="2" spans="1:2" ht="54.75" customHeight="1" x14ac:dyDescent="0.3"/>
    <row r="3" spans="1:2" ht="33.75" customHeight="1" x14ac:dyDescent="0.3"/>
    <row r="23" spans="13:24" x14ac:dyDescent="0.3">
      <c r="M23" s="3"/>
      <c r="N23" s="3"/>
      <c r="O23" s="3"/>
      <c r="P23" s="3"/>
      <c r="Q23" s="3"/>
      <c r="R23" s="3"/>
      <c r="S23" s="3"/>
      <c r="T23" s="3"/>
      <c r="U23" s="3"/>
      <c r="V23" s="3"/>
      <c r="W23" s="3"/>
      <c r="X23" s="3"/>
    </row>
    <row r="24" spans="13:24" ht="15" thickBot="1" x14ac:dyDescent="0.35">
      <c r="M24" s="40" t="s">
        <v>34</v>
      </c>
      <c r="N24" s="3"/>
      <c r="O24" s="3"/>
      <c r="P24" s="3"/>
      <c r="Q24" s="3"/>
      <c r="R24" s="3"/>
      <c r="S24" s="3"/>
      <c r="T24" s="3"/>
      <c r="U24" s="3"/>
      <c r="V24" s="3"/>
      <c r="W24" s="3"/>
      <c r="X24" s="3"/>
    </row>
    <row r="25" spans="13:24" x14ac:dyDescent="0.3">
      <c r="M25" s="39"/>
      <c r="N25" s="38"/>
      <c r="O25" s="38"/>
      <c r="P25" s="42" t="s">
        <v>33</v>
      </c>
      <c r="Q25" s="43"/>
      <c r="R25" s="43"/>
      <c r="S25" s="43"/>
      <c r="T25" s="43"/>
      <c r="U25" s="44"/>
      <c r="V25" s="3"/>
      <c r="W25" s="3"/>
      <c r="X25" s="3"/>
    </row>
    <row r="26" spans="13:24" ht="15" thickBot="1" x14ac:dyDescent="0.35">
      <c r="M26" s="37"/>
      <c r="N26" s="35" t="s">
        <v>10</v>
      </c>
      <c r="O26" s="35" t="s">
        <v>9</v>
      </c>
      <c r="P26" s="36" t="s">
        <v>27</v>
      </c>
      <c r="Q26" s="35" t="s">
        <v>26</v>
      </c>
      <c r="R26" s="35" t="s">
        <v>25</v>
      </c>
      <c r="S26" s="35" t="s">
        <v>24</v>
      </c>
      <c r="T26" s="35" t="s">
        <v>23</v>
      </c>
      <c r="U26" s="35" t="s">
        <v>22</v>
      </c>
      <c r="V26" s="11" t="s">
        <v>32</v>
      </c>
      <c r="W26" s="11" t="s">
        <v>11</v>
      </c>
      <c r="X26" s="3"/>
    </row>
    <row r="27" spans="13:24" x14ac:dyDescent="0.3">
      <c r="M27" s="32" t="s">
        <v>31</v>
      </c>
      <c r="N27" s="33">
        <v>1</v>
      </c>
      <c r="O27" s="33">
        <v>2</v>
      </c>
      <c r="P27" s="34">
        <v>3</v>
      </c>
      <c r="Q27" s="33">
        <v>4</v>
      </c>
      <c r="R27" s="33">
        <v>5</v>
      </c>
      <c r="S27" s="33">
        <v>6</v>
      </c>
      <c r="T27" s="33">
        <v>7</v>
      </c>
      <c r="U27" s="33">
        <v>8</v>
      </c>
      <c r="V27" s="11"/>
      <c r="W27" s="11"/>
      <c r="X27" s="3"/>
    </row>
    <row r="28" spans="13:24" x14ac:dyDescent="0.3">
      <c r="M28" s="32" t="s">
        <v>30</v>
      </c>
      <c r="N28" s="30">
        <v>204</v>
      </c>
      <c r="O28" s="30">
        <v>281</v>
      </c>
      <c r="P28" s="31">
        <v>234</v>
      </c>
      <c r="Q28" s="30">
        <v>224</v>
      </c>
      <c r="R28" s="30">
        <v>243</v>
      </c>
      <c r="S28" s="30">
        <v>189</v>
      </c>
      <c r="T28" s="30">
        <v>220</v>
      </c>
      <c r="U28" s="30">
        <v>128</v>
      </c>
      <c r="V28" s="10">
        <v>159.68826998555571</v>
      </c>
      <c r="W28" s="10">
        <v>159.69200461269176</v>
      </c>
      <c r="X28" s="3"/>
    </row>
    <row r="29" spans="13:24" ht="15" thickBot="1" x14ac:dyDescent="0.35">
      <c r="M29" s="29" t="s">
        <v>29</v>
      </c>
      <c r="N29" s="27">
        <v>25</v>
      </c>
      <c r="O29" s="27">
        <v>69</v>
      </c>
      <c r="P29" s="28">
        <v>322</v>
      </c>
      <c r="Q29" s="27">
        <v>220</v>
      </c>
      <c r="R29" s="27">
        <v>186</v>
      </c>
      <c r="S29" s="27">
        <v>185</v>
      </c>
      <c r="T29" s="27">
        <v>123</v>
      </c>
      <c r="U29" s="27">
        <v>72</v>
      </c>
      <c r="V29" s="10">
        <v>91.606835793346065</v>
      </c>
      <c r="W29" s="10">
        <v>91.609321340075923</v>
      </c>
      <c r="X29" s="3"/>
    </row>
    <row r="30" spans="13:24" x14ac:dyDescent="0.3">
      <c r="M30" s="3"/>
      <c r="N30" s="3"/>
      <c r="O30" s="3"/>
      <c r="P30" s="3"/>
      <c r="Q30" s="3"/>
      <c r="R30" s="3"/>
      <c r="S30" s="3"/>
      <c r="T30" s="3"/>
      <c r="U30" s="3"/>
      <c r="V30" s="3"/>
      <c r="W30" s="3"/>
      <c r="X30" s="3"/>
    </row>
    <row r="31" spans="13:24" x14ac:dyDescent="0.3">
      <c r="M31" s="3"/>
      <c r="N31" s="3"/>
      <c r="Q31" s="3"/>
      <c r="R31" s="3"/>
      <c r="S31" s="3"/>
      <c r="T31" s="3"/>
      <c r="U31" s="3"/>
      <c r="V31" s="3"/>
      <c r="W31" s="3"/>
      <c r="X31" s="3"/>
    </row>
    <row r="32" spans="13:24" x14ac:dyDescent="0.3">
      <c r="M32" s="3"/>
      <c r="N32" s="3"/>
      <c r="V32" s="3"/>
      <c r="W32" s="3"/>
      <c r="X32" s="3"/>
    </row>
    <row r="33" spans="6:25" x14ac:dyDescent="0.3">
      <c r="L33" s="3"/>
      <c r="M33" s="3"/>
      <c r="N33" s="3"/>
      <c r="O33" s="3"/>
      <c r="P33" s="3"/>
      <c r="Q33" s="3"/>
      <c r="R33" s="3"/>
      <c r="S33" s="3"/>
      <c r="T33" s="3"/>
      <c r="U33" s="3"/>
      <c r="V33" s="3"/>
      <c r="W33" s="3"/>
      <c r="X33" s="3"/>
      <c r="Y33" s="3"/>
    </row>
    <row r="34" spans="6:25" x14ac:dyDescent="0.3">
      <c r="L34" s="26"/>
      <c r="M34" s="45" t="s">
        <v>28</v>
      </c>
      <c r="N34" s="46"/>
      <c r="O34" s="11"/>
      <c r="P34" s="5" t="s">
        <v>27</v>
      </c>
      <c r="Q34" s="5" t="s">
        <v>26</v>
      </c>
      <c r="R34" s="5" t="s">
        <v>25</v>
      </c>
      <c r="S34" s="5" t="s">
        <v>24</v>
      </c>
      <c r="T34" s="5" t="s">
        <v>23</v>
      </c>
      <c r="U34" s="5" t="s">
        <v>22</v>
      </c>
      <c r="V34" s="3"/>
      <c r="W34" s="3"/>
      <c r="X34" s="3"/>
      <c r="Y34" s="3"/>
    </row>
    <row r="35" spans="6:25" x14ac:dyDescent="0.3">
      <c r="F35" s="17"/>
      <c r="G35" s="12"/>
      <c r="H35" s="12"/>
      <c r="L35" s="12" t="s">
        <v>13</v>
      </c>
      <c r="M35" s="11" t="s">
        <v>6</v>
      </c>
      <c r="N35" s="25">
        <v>159.68826998555571</v>
      </c>
      <c r="O35" s="11" t="s">
        <v>21</v>
      </c>
      <c r="P35" s="20">
        <f t="shared" ref="P35:U35" si="0">ABS($N$35-P28)</f>
        <v>74.311730014444294</v>
      </c>
      <c r="Q35" s="20">
        <f t="shared" si="0"/>
        <v>64.311730014444294</v>
      </c>
      <c r="R35" s="20">
        <f t="shared" si="0"/>
        <v>83.311730014444294</v>
      </c>
      <c r="S35" s="20">
        <f t="shared" si="0"/>
        <v>29.311730014444294</v>
      </c>
      <c r="T35" s="20">
        <f t="shared" si="0"/>
        <v>60.311730014444294</v>
      </c>
      <c r="U35" s="20">
        <f t="shared" si="0"/>
        <v>31.688269985555706</v>
      </c>
      <c r="V35" s="3"/>
      <c r="W35" s="3"/>
      <c r="X35" s="3"/>
      <c r="Y35" s="3"/>
    </row>
    <row r="36" spans="6:25" x14ac:dyDescent="0.3">
      <c r="F36" s="17"/>
      <c r="G36" s="12"/>
      <c r="H36" s="12"/>
      <c r="L36" s="12"/>
      <c r="M36" s="11" t="s">
        <v>4</v>
      </c>
      <c r="N36" s="25">
        <v>91.606835793346065</v>
      </c>
      <c r="O36" s="11" t="s">
        <v>20</v>
      </c>
      <c r="P36" s="20">
        <f t="shared" ref="P36:U36" si="1">ABS($N$36-P29)</f>
        <v>230.39316420665392</v>
      </c>
      <c r="Q36" s="20">
        <f t="shared" si="1"/>
        <v>128.39316420665392</v>
      </c>
      <c r="R36" s="20">
        <f t="shared" si="1"/>
        <v>94.393164206653935</v>
      </c>
      <c r="S36" s="20">
        <f t="shared" si="1"/>
        <v>93.393164206653935</v>
      </c>
      <c r="T36" s="20">
        <f t="shared" si="1"/>
        <v>31.393164206653935</v>
      </c>
      <c r="U36" s="20">
        <f t="shared" si="1"/>
        <v>19.606835793346065</v>
      </c>
      <c r="V36" s="3"/>
      <c r="W36" s="3"/>
      <c r="X36" s="3"/>
      <c r="Y36" s="3"/>
    </row>
    <row r="37" spans="6:25" x14ac:dyDescent="0.3">
      <c r="F37" s="17"/>
      <c r="G37" s="12"/>
      <c r="H37" s="12"/>
      <c r="L37" s="12"/>
      <c r="M37" s="12"/>
      <c r="N37" s="12"/>
      <c r="O37" s="11" t="s">
        <v>19</v>
      </c>
      <c r="P37" s="20">
        <f t="shared" ref="P37:U37" si="2">SQRT(P35^2+P36^2)</f>
        <v>242.08106768372832</v>
      </c>
      <c r="Q37" s="20">
        <f t="shared" si="2"/>
        <v>143.59945415093878</v>
      </c>
      <c r="R37" s="20">
        <f t="shared" si="2"/>
        <v>125.90041225883255</v>
      </c>
      <c r="S37" s="20">
        <f t="shared" si="2"/>
        <v>97.884935699885403</v>
      </c>
      <c r="T37" s="20">
        <f t="shared" si="2"/>
        <v>67.992907984885875</v>
      </c>
      <c r="U37" s="20">
        <f t="shared" si="2"/>
        <v>37.26358094043978</v>
      </c>
      <c r="V37" s="3"/>
      <c r="W37" s="3"/>
      <c r="X37" s="3"/>
      <c r="Y37" s="3"/>
    </row>
    <row r="38" spans="6:25" x14ac:dyDescent="0.3">
      <c r="F38" s="17"/>
      <c r="G38" s="12"/>
      <c r="H38" s="12"/>
      <c r="L38" s="12" t="s">
        <v>11</v>
      </c>
      <c r="M38" s="11" t="s">
        <v>6</v>
      </c>
      <c r="N38" s="24">
        <v>159.69200461269176</v>
      </c>
      <c r="O38" s="5" t="s">
        <v>18</v>
      </c>
      <c r="P38" s="4">
        <v>5</v>
      </c>
      <c r="Q38" s="3"/>
      <c r="R38" s="3"/>
      <c r="S38" s="3"/>
      <c r="T38" s="3"/>
      <c r="U38" s="3"/>
      <c r="V38" s="3"/>
      <c r="W38" s="3"/>
      <c r="X38" s="3"/>
      <c r="Y38" s="3"/>
    </row>
    <row r="39" spans="6:25" x14ac:dyDescent="0.3">
      <c r="F39" s="17"/>
      <c r="G39" s="12"/>
      <c r="H39" s="12"/>
      <c r="L39" s="12"/>
      <c r="M39" s="11" t="s">
        <v>4</v>
      </c>
      <c r="N39" s="24">
        <v>91.609321340075923</v>
      </c>
      <c r="O39" s="23" t="s">
        <v>17</v>
      </c>
      <c r="P39" s="4">
        <v>100</v>
      </c>
      <c r="Q39" s="4">
        <v>200</v>
      </c>
      <c r="R39" s="4">
        <v>200</v>
      </c>
      <c r="S39" s="4">
        <v>200</v>
      </c>
      <c r="T39" s="4">
        <v>200</v>
      </c>
      <c r="U39" s="4">
        <v>800</v>
      </c>
      <c r="V39" s="3"/>
      <c r="W39" s="22" t="s">
        <v>16</v>
      </c>
      <c r="X39" s="3"/>
      <c r="Y39" s="3"/>
    </row>
    <row r="40" spans="6:25" x14ac:dyDescent="0.3">
      <c r="F40" s="17"/>
      <c r="G40" s="12"/>
      <c r="H40" s="12"/>
      <c r="L40" s="3"/>
      <c r="M40" s="3"/>
      <c r="N40" s="3"/>
      <c r="O40" s="21" t="s">
        <v>15</v>
      </c>
      <c r="P40" s="20">
        <f t="shared" ref="P40:U40" si="3">$P$38 * P39 * P37</f>
        <v>121040.53384186416</v>
      </c>
      <c r="Q40" s="20">
        <f t="shared" si="3"/>
        <v>143599.45415093878</v>
      </c>
      <c r="R40" s="20">
        <f t="shared" si="3"/>
        <v>125900.41225883254</v>
      </c>
      <c r="S40" s="20">
        <f t="shared" si="3"/>
        <v>97884.935699885405</v>
      </c>
      <c r="T40" s="20">
        <f t="shared" si="3"/>
        <v>67992.907984885882</v>
      </c>
      <c r="U40" s="20">
        <f t="shared" si="3"/>
        <v>149054.32376175912</v>
      </c>
      <c r="V40" s="19" t="s">
        <v>14</v>
      </c>
      <c r="W40" s="18">
        <f>SUM(P40:U40)</f>
        <v>705472.56769816589</v>
      </c>
      <c r="X40" s="11" t="s">
        <v>13</v>
      </c>
      <c r="Y40" s="3"/>
    </row>
    <row r="41" spans="6:25" x14ac:dyDescent="0.3">
      <c r="F41" s="17"/>
      <c r="G41" s="12"/>
      <c r="H41" s="12"/>
      <c r="L41" s="12" t="s">
        <v>12</v>
      </c>
      <c r="M41" s="11" t="s">
        <v>6</v>
      </c>
      <c r="N41" s="10">
        <v>0</v>
      </c>
      <c r="O41" s="3"/>
      <c r="P41" s="3"/>
      <c r="Q41" s="3"/>
      <c r="R41" s="3"/>
      <c r="S41" s="3"/>
      <c r="T41" s="3"/>
      <c r="U41" s="3"/>
      <c r="V41" s="3"/>
      <c r="W41" s="18">
        <v>705472.56656544202</v>
      </c>
      <c r="X41" s="11" t="s">
        <v>11</v>
      </c>
      <c r="Y41" s="3"/>
    </row>
    <row r="42" spans="6:25" x14ac:dyDescent="0.3">
      <c r="F42" s="17"/>
      <c r="G42" s="12"/>
      <c r="H42" s="12"/>
      <c r="L42" s="15"/>
      <c r="M42" s="11" t="s">
        <v>4</v>
      </c>
      <c r="N42" s="10">
        <v>0</v>
      </c>
      <c r="O42" s="16"/>
      <c r="P42" s="5" t="s">
        <v>10</v>
      </c>
      <c r="Q42" s="5" t="s">
        <v>9</v>
      </c>
      <c r="R42" s="7"/>
      <c r="S42" s="7"/>
      <c r="T42" s="7"/>
      <c r="U42" s="3"/>
      <c r="V42" s="3"/>
      <c r="W42" s="3"/>
      <c r="X42" s="3"/>
      <c r="Y42" s="3"/>
    </row>
    <row r="43" spans="6:25" x14ac:dyDescent="0.3">
      <c r="L43" s="15"/>
      <c r="M43" s="15"/>
      <c r="N43" s="12"/>
      <c r="O43" s="14" t="s">
        <v>8</v>
      </c>
      <c r="P43" s="13">
        <f>ABS($N$35-N28)</f>
        <v>44.311730014444294</v>
      </c>
      <c r="Q43" s="13">
        <f>ABS($N$35-O28)</f>
        <v>121.31173001444429</v>
      </c>
      <c r="R43" s="7"/>
      <c r="S43" s="7"/>
      <c r="T43" s="7"/>
      <c r="U43" s="3"/>
      <c r="V43" s="3"/>
      <c r="W43" s="3"/>
      <c r="X43" s="3"/>
      <c r="Y43" s="3"/>
    </row>
    <row r="44" spans="6:25" x14ac:dyDescent="0.3">
      <c r="L44" s="12" t="s">
        <v>7</v>
      </c>
      <c r="M44" s="11" t="s">
        <v>6</v>
      </c>
      <c r="N44" s="10">
        <v>350</v>
      </c>
      <c r="O44" s="5" t="s">
        <v>5</v>
      </c>
      <c r="P44" s="6">
        <f>ABS($N$36-N29)</f>
        <v>66.606835793346065</v>
      </c>
      <c r="Q44" s="6">
        <f>ABS($N$36-O29)</f>
        <v>22.606835793346065</v>
      </c>
      <c r="R44" s="7"/>
      <c r="S44" s="7"/>
      <c r="T44" s="7"/>
      <c r="U44" s="3"/>
      <c r="V44" s="3"/>
      <c r="W44" s="3"/>
      <c r="X44" s="3"/>
      <c r="Y44" s="3"/>
    </row>
    <row r="45" spans="6:25" x14ac:dyDescent="0.3">
      <c r="L45" s="12"/>
      <c r="M45" s="11" t="s">
        <v>4</v>
      </c>
      <c r="N45" s="10">
        <v>350</v>
      </c>
      <c r="O45" s="9" t="s">
        <v>3</v>
      </c>
      <c r="P45" s="8">
        <f>SQRT(P43^2+P44^2)</f>
        <v>79.999999945467309</v>
      </c>
      <c r="Q45" s="8">
        <f>SQRT(Q43^2+Q44^2)</f>
        <v>123.4001817814088</v>
      </c>
      <c r="R45" s="7"/>
      <c r="S45" s="7"/>
      <c r="T45" s="7"/>
      <c r="U45" s="3"/>
      <c r="V45" s="3"/>
      <c r="W45" s="3"/>
      <c r="X45" s="3"/>
      <c r="Y45" s="3"/>
    </row>
    <row r="46" spans="6:25" x14ac:dyDescent="0.3">
      <c r="L46" s="3"/>
      <c r="M46" s="3"/>
      <c r="N46" s="3"/>
      <c r="O46" s="5" t="s">
        <v>2</v>
      </c>
      <c r="P46" s="47">
        <f xml:space="preserve"> MIN(P45:Q45)</f>
        <v>79.999999945467309</v>
      </c>
      <c r="Q46" s="47"/>
      <c r="R46" s="5" t="s">
        <v>1</v>
      </c>
      <c r="S46" s="4">
        <v>80</v>
      </c>
      <c r="T46" s="48" t="s">
        <v>0</v>
      </c>
      <c r="U46" s="49"/>
      <c r="V46" s="49"/>
      <c r="W46" s="3"/>
      <c r="X46" s="3"/>
      <c r="Y46" s="3"/>
    </row>
    <row r="47" spans="6:25" x14ac:dyDescent="0.3">
      <c r="L47" s="3"/>
      <c r="M47" s="3"/>
      <c r="N47" s="3"/>
      <c r="O47" s="3"/>
      <c r="P47" s="3"/>
      <c r="Q47" s="3"/>
      <c r="R47" s="3"/>
      <c r="S47" s="3"/>
      <c r="T47" s="3"/>
      <c r="U47" s="3"/>
      <c r="V47" s="3"/>
      <c r="W47" s="3"/>
      <c r="X47" s="3"/>
      <c r="Y47" s="3"/>
    </row>
    <row r="48" spans="6:25" x14ac:dyDescent="0.3">
      <c r="L48" s="3"/>
      <c r="M48" s="3"/>
      <c r="N48" s="3"/>
      <c r="O48" s="3"/>
      <c r="P48" s="3"/>
      <c r="Q48" s="3"/>
      <c r="R48" s="3"/>
      <c r="S48" s="3"/>
      <c r="T48" s="3"/>
      <c r="U48" s="3"/>
      <c r="V48" s="3"/>
      <c r="W48" s="3"/>
      <c r="X48" s="3"/>
      <c r="Y48" s="3"/>
    </row>
    <row r="49" spans="13:24" x14ac:dyDescent="0.3">
      <c r="M49" s="3"/>
      <c r="N49" s="3"/>
      <c r="O49" s="3"/>
      <c r="P49" s="3"/>
      <c r="Q49" s="3"/>
      <c r="R49" s="3"/>
      <c r="S49" s="3"/>
      <c r="T49" s="3"/>
      <c r="U49" s="3"/>
      <c r="V49" s="3"/>
      <c r="W49" s="3"/>
      <c r="X49" s="3"/>
    </row>
  </sheetData>
  <mergeCells count="4">
    <mergeCell ref="P25:U25"/>
    <mergeCell ref="M34:N34"/>
    <mergeCell ref="P46:Q46"/>
    <mergeCell ref="T46:V4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7187E-3E8A-4B29-A627-1969E8D50374}">
  <dimension ref="A1:W54"/>
  <sheetViews>
    <sheetView tabSelected="1" topLeftCell="G43" zoomScale="190" zoomScaleNormal="190" workbookViewId="0">
      <selection activeCell="U53" sqref="U53"/>
    </sheetView>
  </sheetViews>
  <sheetFormatPr defaultColWidth="8.88671875" defaultRowHeight="14.4" x14ac:dyDescent="0.3"/>
  <cols>
    <col min="1" max="1" width="2.44140625" customWidth="1"/>
    <col min="5" max="5" width="12.109375" customWidth="1"/>
    <col min="6" max="6" width="5.44140625" customWidth="1"/>
    <col min="9" max="9" width="10.33203125" customWidth="1"/>
    <col min="12" max="12" width="13.88671875" customWidth="1"/>
    <col min="13" max="13" width="11.77734375" customWidth="1"/>
    <col min="14" max="15" width="10.109375" customWidth="1"/>
    <col min="17" max="17" width="10.21875" customWidth="1"/>
    <col min="20" max="20" width="10.5546875" customWidth="1"/>
    <col min="23" max="23" width="10.21875" customWidth="1"/>
  </cols>
  <sheetData>
    <row r="1" spans="1:2" s="41" customFormat="1" ht="25.8" x14ac:dyDescent="0.5">
      <c r="A1" s="1" t="s">
        <v>35</v>
      </c>
      <c r="B1" s="1"/>
    </row>
    <row r="3" spans="1:2" ht="83.25" customHeight="1" x14ac:dyDescent="0.3"/>
    <row r="18" spans="13:14" x14ac:dyDescent="0.3">
      <c r="M18" s="66" t="s">
        <v>60</v>
      </c>
      <c r="N18" s="66"/>
    </row>
    <row r="39" spans="12:23" ht="15.6" x14ac:dyDescent="0.35">
      <c r="M39" s="65"/>
      <c r="N39" s="64" t="s">
        <v>31</v>
      </c>
      <c r="O39" s="64" t="s">
        <v>59</v>
      </c>
      <c r="P39" s="64" t="s">
        <v>58</v>
      </c>
      <c r="Q39" s="63" t="s">
        <v>57</v>
      </c>
    </row>
    <row r="40" spans="12:23" x14ac:dyDescent="0.3">
      <c r="M40" s="62" t="s">
        <v>56</v>
      </c>
      <c r="N40" s="15">
        <v>1</v>
      </c>
      <c r="O40" s="61">
        <v>-3000</v>
      </c>
      <c r="P40" s="61">
        <v>6000</v>
      </c>
      <c r="Q40" s="60">
        <v>3.0000000000000001E-5</v>
      </c>
    </row>
    <row r="41" spans="12:23" x14ac:dyDescent="0.3">
      <c r="M41" s="62" t="s">
        <v>55</v>
      </c>
      <c r="N41" s="15">
        <v>2</v>
      </c>
      <c r="O41" s="61">
        <v>-2500</v>
      </c>
      <c r="P41" s="61">
        <v>5000</v>
      </c>
      <c r="Q41" s="60">
        <v>5.0000000000000002E-5</v>
      </c>
    </row>
    <row r="42" spans="12:23" x14ac:dyDescent="0.3">
      <c r="M42" s="62" t="s">
        <v>54</v>
      </c>
      <c r="N42" s="15">
        <v>3</v>
      </c>
      <c r="O42" s="61">
        <v>-1500</v>
      </c>
      <c r="P42" s="61">
        <v>3000</v>
      </c>
      <c r="Q42" s="60">
        <v>5.0000000000000002E-5</v>
      </c>
    </row>
    <row r="43" spans="12:23" x14ac:dyDescent="0.3">
      <c r="M43" s="59" t="s">
        <v>53</v>
      </c>
      <c r="N43" s="58">
        <v>4</v>
      </c>
      <c r="O43" s="57">
        <v>-3000</v>
      </c>
      <c r="P43" s="57">
        <v>6000</v>
      </c>
      <c r="Q43" s="56">
        <v>3.4999999999999997E-5</v>
      </c>
    </row>
    <row r="46" spans="12:23" x14ac:dyDescent="0.3">
      <c r="M46" s="55" t="s">
        <v>52</v>
      </c>
      <c r="N46" s="55"/>
      <c r="O46" s="53" t="s">
        <v>51</v>
      </c>
      <c r="P46" s="53" t="s">
        <v>50</v>
      </c>
      <c r="Q46" s="53" t="s">
        <v>49</v>
      </c>
      <c r="R46" s="53" t="s">
        <v>48</v>
      </c>
    </row>
    <row r="47" spans="12:23" x14ac:dyDescent="0.3">
      <c r="L47" s="51" t="s">
        <v>47</v>
      </c>
      <c r="M47" s="53">
        <v>30000</v>
      </c>
      <c r="N47" s="53" t="s">
        <v>46</v>
      </c>
      <c r="O47" s="50">
        <v>45790.399139902125</v>
      </c>
      <c r="P47" s="50">
        <v>37314.744032043774</v>
      </c>
      <c r="Q47" s="50">
        <v>20691.547850900195</v>
      </c>
      <c r="R47" s="50">
        <v>46203.309196991897</v>
      </c>
      <c r="S47" s="52">
        <f>SUM(O47:R47)</f>
        <v>150000.000219838</v>
      </c>
      <c r="T47" s="53" t="s">
        <v>1</v>
      </c>
      <c r="U47" s="53">
        <v>150000</v>
      </c>
      <c r="V47" s="54" t="s">
        <v>45</v>
      </c>
      <c r="W47" s="54"/>
    </row>
    <row r="48" spans="12:23" x14ac:dyDescent="0.3">
      <c r="L48" s="51" t="s">
        <v>44</v>
      </c>
      <c r="N48" s="52" t="s">
        <v>43</v>
      </c>
      <c r="O48" s="52">
        <f>EXP(Q40*O47)</f>
        <v>3.9499857613975946</v>
      </c>
      <c r="P48" s="52">
        <f>EXP(Q41*P47)</f>
        <v>6.4606969669926535</v>
      </c>
      <c r="Q48" s="52">
        <f>EXP(Q42*Q47)</f>
        <v>2.8139168020917413</v>
      </c>
      <c r="R48" s="52">
        <f>EXP(Q43*R47)</f>
        <v>5.0385373009415737</v>
      </c>
    </row>
    <row r="49" spans="12:23" x14ac:dyDescent="0.3">
      <c r="N49" s="52" t="s">
        <v>42</v>
      </c>
      <c r="O49" s="52">
        <f>$O40+$P40*(O48/(1+O48))</f>
        <v>1787.8753012198686</v>
      </c>
      <c r="P49" s="52">
        <f>O41+P41*(P48/(1+P48))</f>
        <v>1829.8213260609809</v>
      </c>
      <c r="Q49" s="52">
        <f>O42+P42*(Q48/(1+Q48))</f>
        <v>713.4070679374413</v>
      </c>
      <c r="R49" s="52">
        <f>O43+P43*(R48/(1+R48))</f>
        <v>2006.3818933329376</v>
      </c>
      <c r="S49" s="67">
        <f>SUM(O49:R49)</f>
        <v>6337.4855885512288</v>
      </c>
      <c r="T49" s="54" t="s">
        <v>41</v>
      </c>
      <c r="U49" s="54"/>
      <c r="V49" s="54"/>
      <c r="W49" s="54"/>
    </row>
    <row r="51" spans="12:23" x14ac:dyDescent="0.3">
      <c r="L51" s="54" t="s">
        <v>40</v>
      </c>
      <c r="M51" s="54"/>
      <c r="N51" s="53" t="s">
        <v>39</v>
      </c>
      <c r="O51" s="53"/>
      <c r="P51" s="53" t="s">
        <v>38</v>
      </c>
    </row>
    <row r="52" spans="12:23" x14ac:dyDescent="0.3">
      <c r="L52" s="15"/>
      <c r="M52" s="15"/>
      <c r="N52" s="52">
        <f>SUM(P47,R47)</f>
        <v>83518.053229035664</v>
      </c>
      <c r="O52" s="53" t="s">
        <v>37</v>
      </c>
      <c r="P52" s="52">
        <f>SUM(O47,Q47) + 1</f>
        <v>66482.946990802317</v>
      </c>
    </row>
    <row r="54" spans="12:23" x14ac:dyDescent="0.3">
      <c r="M54" s="51" t="s">
        <v>36</v>
      </c>
      <c r="O54" s="50">
        <v>30000</v>
      </c>
      <c r="P54" s="50">
        <v>50000</v>
      </c>
      <c r="Q54" s="50">
        <v>20000</v>
      </c>
      <c r="R54" s="50">
        <v>50000</v>
      </c>
    </row>
  </sheetData>
  <mergeCells count="5">
    <mergeCell ref="M18:N18"/>
    <mergeCell ref="M46:N46"/>
    <mergeCell ref="V47:W47"/>
    <mergeCell ref="T49:W49"/>
    <mergeCell ref="L51:M5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1</vt:lpstr>
      <vt:lpstr>Problem 3</vt:lpstr>
      <vt:lpstr>Problem 4</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2023-11-26T15:27:25Z</dcterms:modified>
  <cp:category/>
  <cp:contentStatus/>
</cp:coreProperties>
</file>