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BD2F60E5-84AC-4005-B50F-1B8BB9FFFD0A}" xr6:coauthVersionLast="47" xr6:coauthVersionMax="47" xr10:uidLastSave="{00000000-0000-0000-0000-000000000000}"/>
  <bookViews>
    <workbookView xWindow="-108" yWindow="-108" windowWidth="23256" windowHeight="12576" xr2:uid="{00000000-000D-0000-FFFF-FFFF00000000}"/>
  </bookViews>
  <sheets>
    <sheet name="Problem 1" sheetId="24" r:id="rId1"/>
    <sheet name="Problem 2" sheetId="13" r:id="rId2"/>
    <sheet name="Problem 3" sheetId="15" r:id="rId3"/>
    <sheet name="Problem 4" sheetId="23" r:id="rId4"/>
    <sheet name="Problem 5" sheetId="20" r:id="rId5"/>
    <sheet name="Problem 6" sheetId="22"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1</definedName>
    <definedName name="solver_eng" localSheetId="3" hidden="1">1</definedName>
    <definedName name="solver_eng" localSheetId="4" hidden="1">2</definedName>
    <definedName name="solver_eng" localSheetId="5" hidden="1">3</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2'!#REF!</definedName>
    <definedName name="solver_lhs1" localSheetId="2" hidden="1">'Problem 3'!#REF!</definedName>
    <definedName name="solver_lhs1" localSheetId="3" hidden="1">'Problem 4'!#REF!</definedName>
    <definedName name="solver_lhs1" localSheetId="4" hidden="1">'Problem 5'!#REF!</definedName>
    <definedName name="solver_lhs1" localSheetId="5" hidden="1">'Problem 6'!#REF!</definedName>
    <definedName name="solver_lhs10" localSheetId="5" hidden="1">'Problem 6'!#REF!</definedName>
    <definedName name="solver_lhs2" localSheetId="0" hidden="1">'Problem 1'!$J$52:$O$57</definedName>
    <definedName name="solver_lhs2" localSheetId="1" hidden="1">'Problem 2'!#REF!</definedName>
    <definedName name="solver_lhs2" localSheetId="2" hidden="1">'Problem 3'!#REF!</definedName>
    <definedName name="solver_lhs2" localSheetId="3" hidden="1">'Problem 4'!#REF!</definedName>
    <definedName name="solver_lhs2" localSheetId="4" hidden="1">'Problem 5'!#REF!</definedName>
    <definedName name="solver_lhs2" localSheetId="5" hidden="1">'Problem 6'!#REF!</definedName>
    <definedName name="solver_lhs3" localSheetId="0" hidden="1">'Problem 1'!$J$64:$O$64</definedName>
    <definedName name="solver_lhs3" localSheetId="1" hidden="1">'Problem 2'!#REF!</definedName>
    <definedName name="solver_lhs3" localSheetId="2" hidden="1">'Problem 3'!#REF!</definedName>
    <definedName name="solver_lhs3" localSheetId="4" hidden="1">'Problem 5'!#REF!</definedName>
    <definedName name="solver_lhs3" localSheetId="5" hidden="1">'Problem 6'!#REF!</definedName>
    <definedName name="solver_lhs4" localSheetId="0" hidden="1">'Problem 1'!$K$53</definedName>
    <definedName name="solver_lhs4" localSheetId="2" hidden="1">'Problem 3'!#REF!</definedName>
    <definedName name="solver_lhs4" localSheetId="4" hidden="1">'Problem 5'!#REF!</definedName>
    <definedName name="solver_lhs4" localSheetId="5" hidden="1">'Problem 6'!#REF!</definedName>
    <definedName name="solver_lhs5" localSheetId="0" hidden="1">'Problem 1'!$L$54</definedName>
    <definedName name="solver_lhs5" localSheetId="2" hidden="1">'Problem 3'!#REF!</definedName>
    <definedName name="solver_lhs5" localSheetId="5" hidden="1">'Problem 6'!#REF!</definedName>
    <definedName name="solver_lhs6" localSheetId="0" hidden="1">'Problem 1'!$M$55</definedName>
    <definedName name="solver_lhs6" localSheetId="5" hidden="1">'Problem 6'!#REF!</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2</definedName>
    <definedName name="solver_neg" localSheetId="3" hidden="1">2</definedName>
    <definedName name="solver_neg" localSheetId="4" hidden="1">2</definedName>
    <definedName name="solver_neg" localSheetId="5"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0</definedName>
    <definedName name="solver_num" localSheetId="2" hidden="1">0</definedName>
    <definedName name="solver_num" localSheetId="3" hidden="1">0</definedName>
    <definedName name="solver_num" localSheetId="4" hidden="1">0</definedName>
    <definedName name="solver_num" localSheetId="5"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2</definedName>
    <definedName name="solver_rel1" localSheetId="2" hidden="1">1</definedName>
    <definedName name="solver_rel1" localSheetId="3" hidden="1">1</definedName>
    <definedName name="solver_rel1" localSheetId="4" hidden="1">3</definedName>
    <definedName name="solver_rel1" localSheetId="5" hidden="1">5</definedName>
    <definedName name="solver_rel10" localSheetId="5" hidden="1">5</definedName>
    <definedName name="solver_rel2" localSheetId="0" hidden="1">4</definedName>
    <definedName name="solver_rel2" localSheetId="1" hidden="1">1</definedName>
    <definedName name="solver_rel2" localSheetId="2" hidden="1">1</definedName>
    <definedName name="solver_rel2" localSheetId="3" hidden="1">5</definedName>
    <definedName name="solver_rel2" localSheetId="4" hidden="1">5</definedName>
    <definedName name="solver_rel2" localSheetId="5" hidden="1">5</definedName>
    <definedName name="solver_rel3" localSheetId="0" hidden="1">2</definedName>
    <definedName name="solver_rel3" localSheetId="1" hidden="1">1</definedName>
    <definedName name="solver_rel3" localSheetId="2" hidden="1">2</definedName>
    <definedName name="solver_rel3" localSheetId="4" hidden="1">1</definedName>
    <definedName name="solver_rel3" localSheetId="5" hidden="1">5</definedName>
    <definedName name="solver_rel4" localSheetId="0" hidden="1">2</definedName>
    <definedName name="solver_rel4" localSheetId="2" hidden="1">1</definedName>
    <definedName name="solver_rel4" localSheetId="4" hidden="1">3</definedName>
    <definedName name="solver_rel4" localSheetId="5" hidden="1">5</definedName>
    <definedName name="solver_rel5" localSheetId="0" hidden="1">2</definedName>
    <definedName name="solver_rel5" localSheetId="2" hidden="1">2</definedName>
    <definedName name="solver_rel5" localSheetId="5" hidden="1">5</definedName>
    <definedName name="solver_rel6" localSheetId="0" hidden="1">2</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1</definedName>
    <definedName name="solver_rhs1" localSheetId="2" hidden="1">'Problem 3'!#REF!</definedName>
    <definedName name="solver_rhs1" localSheetId="3" hidden="1">'Problem 4'!#REF!</definedName>
    <definedName name="solver_rhs1" localSheetId="4" hidden="1">'Problem 5'!#REF!</definedName>
    <definedName name="solver_rhs1" localSheetId="5" hidden="1">"binary"</definedName>
    <definedName name="solver_rhs10" localSheetId="5" hidden="1">"binary"</definedName>
    <definedName name="solver_rhs2" localSheetId="0" hidden="1">"integer"</definedName>
    <definedName name="solver_rhs2" localSheetId="1" hidden="1">1</definedName>
    <definedName name="solver_rhs2" localSheetId="2" hidden="1">'Problem 3'!#REF!</definedName>
    <definedName name="solver_rhs2" localSheetId="3" hidden="1">"binary"</definedName>
    <definedName name="solver_rhs2" localSheetId="4" hidden="1">"binary"</definedName>
    <definedName name="solver_rhs2" localSheetId="5" hidden="1">"binary"</definedName>
    <definedName name="solver_rhs3" localSheetId="0" hidden="1">'Problem 1'!$J$66:$O$66</definedName>
    <definedName name="solver_rhs3" localSheetId="1" hidden="1">1</definedName>
    <definedName name="solver_rhs3" localSheetId="2" hidden="1">'Problem 3'!#REF!</definedName>
    <definedName name="solver_rhs3" localSheetId="4" hidden="1">'Problem 5'!#REF!</definedName>
    <definedName name="solver_rhs3" localSheetId="5" hidden="1">"binary"</definedName>
    <definedName name="solver_rhs4" localSheetId="0" hidden="1">0</definedName>
    <definedName name="solver_rhs4" localSheetId="2" hidden="1">'Problem 3'!#REF!</definedName>
    <definedName name="solver_rhs4" localSheetId="4" hidden="1">'Problem 5'!#REF!</definedName>
    <definedName name="solver_rhs4" localSheetId="5" hidden="1">"binary"</definedName>
    <definedName name="solver_rhs5" localSheetId="0" hidden="1">0</definedName>
    <definedName name="solver_rhs5" localSheetId="2" hidden="1">'Problem 3'!#REF!</definedName>
    <definedName name="solver_rhs5" localSheetId="5" hidden="1">"binary"</definedName>
    <definedName name="solver_rhs6" localSheetId="0" hidden="1">0</definedName>
    <definedName name="solver_rhs6" localSheetId="5" hidden="1">'Problem 6'!#REF!</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1</definedName>
    <definedName name="solver_typ" localSheetId="2" hidden="1">1</definedName>
    <definedName name="solver_typ" localSheetId="3" hidden="1">1</definedName>
    <definedName name="solver_typ" localSheetId="4" hidden="1">3</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1" i="24" l="1"/>
  <c r="P35" i="24"/>
  <c r="P48" i="24"/>
  <c r="J58" i="24"/>
  <c r="K58" i="24"/>
  <c r="L58" i="24"/>
  <c r="L64" i="24" s="1"/>
  <c r="M58" i="24"/>
  <c r="N58" i="24"/>
  <c r="O58" i="24"/>
  <c r="J60" i="24"/>
  <c r="K60" i="24"/>
  <c r="L60" i="24"/>
  <c r="M60" i="24"/>
  <c r="M64" i="24" s="1"/>
  <c r="N60" i="24"/>
  <c r="N64" i="24" s="1"/>
  <c r="O60" i="24"/>
  <c r="O64" i="24" s="1"/>
  <c r="J64" i="24"/>
  <c r="K64" i="24"/>
  <c r="K41" i="22"/>
  <c r="K42" i="22"/>
  <c r="K43" i="22"/>
  <c r="K40" i="22"/>
  <c r="L39" i="22" a="1"/>
  <c r="L39" i="22" s="1"/>
  <c r="G56" i="22"/>
  <c r="G51" i="22"/>
  <c r="G52" i="22"/>
  <c r="G53" i="22"/>
  <c r="G54" i="22"/>
  <c r="G55" i="22"/>
  <c r="G50" i="22"/>
  <c r="G49" i="22"/>
  <c r="A1" i="22"/>
  <c r="K40" i="15" l="1"/>
  <c r="K41" i="15"/>
  <c r="K42" i="15"/>
  <c r="K43" i="15"/>
  <c r="K44" i="15"/>
  <c r="K45" i="15"/>
  <c r="K46" i="15"/>
  <c r="K47" i="15"/>
  <c r="K48" i="15"/>
  <c r="K49" i="15"/>
  <c r="K50" i="15"/>
  <c r="K51" i="15"/>
  <c r="K39" i="15"/>
  <c r="E40" i="15" a="1"/>
  <c r="E40" i="15" s="1"/>
  <c r="H40" i="15" l="1"/>
  <c r="G40" i="15"/>
  <c r="F40" i="15"/>
  <c r="A1" i="13" l="1"/>
  <c r="A1" i="20" l="1"/>
  <c r="A1"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<sst xmlns="http://schemas.openxmlformats.org/spreadsheetml/2006/main" count="240" uniqueCount="124">
  <si>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</si>
  <si>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</si>
  <si>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</si>
  <si>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</si>
  <si>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</si>
  <si>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</si>
  <si>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</si>
  <si>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</si>
  <si>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</si>
  <si>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</si>
  <si>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</si>
  <si>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</si>
  <si>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</si>
  <si>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</si>
  <si>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</si>
  <si>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</si>
  <si>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</si>
  <si>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</si>
  <si>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</si>
  <si>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</si>
  <si>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</si>
  <si>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</si>
  <si>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</si>
  <si>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</si>
  <si>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</si>
  <si>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</si>
  <si>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</si>
  <si>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</si>
  <si>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</si>
  <si>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</si>
  <si>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</si>
  <si>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</si>
  <si>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</si>
  <si>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</si>
  <si>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</si>
  <si>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</si>
  <si>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</si>
  <si>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</si>
  <si>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</si>
  <si>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</si>
  <si>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</si>
  <si>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</si>
  <si>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</si>
  <si>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</si>
  <si>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</si>
  <si>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</si>
  <si>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</si>
  <si>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</si>
  <si>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</si>
  <si>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</si>
  <si>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</si>
  <si>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</si>
  <si>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</si>
  <si>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</si>
  <si>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</si>
  <si>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</si>
  <si>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</si>
  <si>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</si>
  <si>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</si>
  <si>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</si>
  <si>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</si>
  <si>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Number  of experts required </t>
    </r>
    <r>
      <rPr>
        <i/>
        <sz val="11"/>
        <color theme="1"/>
        <rFont val="Calibri"/>
        <family val="2"/>
        <scheme val="minor"/>
      </rPr>
      <t>r</t>
    </r>
    <r>
      <rPr>
        <i/>
        <vertAlign val="subscript"/>
        <sz val="11"/>
        <color theme="1"/>
        <rFont val="Calibri"/>
        <family val="2"/>
        <scheme val="minor"/>
      </rPr>
      <t>j</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</si>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</sst>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 #,##0\ &quot;€&quot;_-;\-* #,##0\ &quot;€&quot;_-;_-* &quot;-&quot;\ &quot;€&quot;_-;_-@_-"/>
    <numFmt numFmtId="164" formatCode="#,##0_ ;\-#,##0\ "/>
  </numFmts>
  <fonts count="15"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sz val="8"/>
      <color theme="1"/>
      <name val="Calibri"/>
      <family val="2"/>
      <scheme val="minor"/>
    </font>
    <font>
      <b/>
      <i/>
      <sz val="11"/>
      <color theme="1"/>
      <name val="Calibri"/>
      <family val="2"/>
      <scheme val="minor"/>
    </font>
    <font>
      <sz val="8"/>
      <name val="Arial"/>
      <family val="2"/>
    </font>
    <font>
      <i/>
      <sz val="1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s>
  <borders count="39">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150">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4" fillId="0" borderId="0" xfId="0" applyFont="1" applyAlignment="1">
      <alignment horizontal="center"/>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6" fillId="0" borderId="7" xfId="0" applyFont="1" applyBorder="1" applyAlignment="1">
      <alignment horizontal="center"/>
    </xf>
    <xf numFmtId="0" fontId="6"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7" fillId="0" borderId="12" xfId="0" applyFont="1" applyBorder="1" applyAlignment="1">
      <alignment horizontal="center"/>
    </xf>
    <xf numFmtId="42" fontId="7" fillId="2" borderId="12" xfId="0" applyNumberFormat="1" applyFont="1" applyFill="1" applyBorder="1" applyAlignment="1">
      <alignment horizontal="center"/>
    </xf>
    <xf numFmtId="0" fontId="5" fillId="0" borderId="12" xfId="0" applyFont="1" applyBorder="1" applyAlignment="1">
      <alignment horizontal="center"/>
    </xf>
    <xf numFmtId="0" fontId="5" fillId="0" borderId="16" xfId="0" applyFont="1" applyBorder="1" applyAlignment="1">
      <alignment horizontal="center"/>
    </xf>
    <xf numFmtId="164" fontId="7" fillId="2" borderId="12" xfId="0" applyNumberFormat="1" applyFont="1" applyFill="1" applyBorder="1" applyAlignment="1">
      <alignment horizontal="center"/>
    </xf>
    <xf numFmtId="0" fontId="7" fillId="0" borderId="16" xfId="0" applyFont="1"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8" fillId="0" borderId="0" xfId="0" applyFont="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10" fillId="0" borderId="0" xfId="0" applyFont="1"/>
    <xf numFmtId="0" fontId="9" fillId="0" borderId="0" xfId="0" applyFont="1" applyAlignment="1">
      <alignment vertical="center" wrapText="1"/>
    </xf>
    <xf numFmtId="0" fontId="6" fillId="0" borderId="8" xfId="0" applyFont="1" applyBorder="1" applyAlignment="1">
      <alignment horizontal="center"/>
    </xf>
    <xf numFmtId="0" fontId="6"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1" fillId="0" borderId="0" xfId="0" applyFont="1" applyAlignment="1">
      <alignment vertical="center"/>
    </xf>
    <xf numFmtId="0" fontId="11"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2" fontId="0" fillId="0" borderId="4" xfId="0" applyNumberFormat="1" applyBorder="1" applyAlignment="1">
      <alignment horizontal="center"/>
    </xf>
    <xf numFmtId="2" fontId="0" fillId="0" borderId="2" xfId="0" applyNumberFormat="1" applyBorder="1" applyAlignment="1">
      <alignment horizontal="center"/>
    </xf>
    <xf numFmtId="0" fontId="0" fillId="0" borderId="27" xfId="0" applyBorder="1" applyAlignment="1">
      <alignment horizontal="center"/>
    </xf>
    <xf numFmtId="2" fontId="0" fillId="0" borderId="5" xfId="0" applyNumberFormat="1" applyBorder="1" applyAlignment="1">
      <alignment horizontal="center"/>
    </xf>
    <xf numFmtId="2" fontId="0" fillId="0" borderId="6" xfId="0" applyNumberFormat="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2" xfId="0" applyBorder="1" applyAlignment="1">
      <alignment horizontal="center"/>
    </xf>
    <xf numFmtId="0" fontId="0" fillId="0" borderId="15" xfId="0" applyBorder="1" applyAlignment="1">
      <alignment horizontal="center" vertical="center" textRotation="90" wrapText="1"/>
    </xf>
    <xf numFmtId="0" fontId="0" fillId="0" borderId="20" xfId="0" applyBorder="1" applyAlignment="1">
      <alignment horizontal="center" vertical="center" textRotation="90" wrapText="1"/>
    </xf>
    <xf numFmtId="0" fontId="0" fillId="0" borderId="16" xfId="0" applyBorder="1" applyAlignment="1">
      <alignment horizontal="center" vertical="center" textRotation="90"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4"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7" fillId="0" borderId="12" xfId="0" applyFont="1" applyBorder="1" applyAlignment="1">
      <alignment horizontal="center" vertic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xf numFmtId="0" fontId="0" fillId="0" borderId="0" xfId="0"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6" fillId="0" borderId="12" xfId="0" applyFont="1" applyBorder="1" applyAlignment="1">
      <alignment horizontal="center"/>
    </xf>
    <xf numFmtId="0" fontId="6" fillId="0" borderId="12" xfId="0" applyFont="1" applyBorder="1" applyAlignment="1">
      <alignment horizontal="center" vertical="center"/>
    </xf>
    <xf numFmtId="0" fontId="6" fillId="0" borderId="12" xfId="0" applyFont="1" applyBorder="1" applyAlignment="1">
      <alignment horizontal="center"/>
    </xf>
    <xf numFmtId="0" fontId="2" fillId="0" borderId="12" xfId="0" applyFont="1" applyBorder="1" applyAlignment="1">
      <alignment horizontal="center"/>
    </xf>
    <xf numFmtId="0" fontId="13" fillId="3" borderId="27" xfId="0" applyFont="1" applyFill="1" applyBorder="1"/>
    <xf numFmtId="0" fontId="14"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6"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6" fillId="0" borderId="35" xfId="0" applyFont="1" applyBorder="1" applyAlignment="1">
      <alignment horizontal="center"/>
    </xf>
    <xf numFmtId="0" fontId="6" fillId="0" borderId="36" xfId="0" applyFont="1" applyBorder="1" applyAlignment="1">
      <alignment horizontal="center"/>
    </xf>
    <xf numFmtId="0" fontId="6" fillId="0" borderId="37" xfId="0" applyFont="1" applyBorder="1" applyAlignment="1">
      <alignment horizontal="center"/>
    </xf>
    <xf numFmtId="0" fontId="2" fillId="0" borderId="38" xfId="0" applyFont="1" applyBorder="1" applyAlignment="1">
      <alignment horizontal="center"/>
    </xf>
    <xf numFmtId="0" fontId="2" fillId="0" borderId="3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𝑡</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mn-lt"/>
                      <a:ea typeface="+mn-ea"/>
                      <a:cs typeface="+mn-cs"/>
                    </a:rPr>
                    <m:t> </m:t>
                  </m:r>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mn-lt"/>
                      <a:ea typeface="+mn-ea"/>
                      <a:cs typeface="+mn-cs"/>
                    </a:rPr>
                    <m:t>, </m:t>
                  </m:r>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𝑑</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∑10_(𝑖,𝑗)▒〖𝑡</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mn-ea"/>
                  <a:cs typeface="+mn-cs"/>
                </a:rPr>
                <a:t>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𝑡</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 ∑2_𝑖▒〖𝑥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𝑗𝑖+</a:t>
              </a:r>
              <a:r>
                <a:rPr lang="en-US" sz="1100" b="0" i="0">
                  <a:solidFill>
                    <a:schemeClr val="tx1"/>
                  </a:solidFill>
                  <a:effectLst/>
                  <a:latin typeface="+mn-lt"/>
                  <a:ea typeface="+mn-ea"/>
                  <a:cs typeface="+mn-cs"/>
                </a:rPr>
                <a:t>𝑐_𝑗</a:t>
              </a:r>
              <a:r>
                <a:rPr lang="en-US" sz="1100" b="0" i="0">
                  <a:solidFill>
                    <a:schemeClr val="tx1"/>
                  </a:solidFill>
                  <a:effectLst/>
                  <a:latin typeface="Cambria Math" panose="02040503050406030204" pitchFamily="18" charset="0"/>
                  <a:ea typeface="+mn-ea"/>
                  <a:cs typeface="+mn-cs"/>
                </a:rPr>
                <a:t>=𝑑_𝑗</a:t>
              </a:r>
              <a:r>
                <a:rPr lang="en-US" sz="1100" b="0" i="0">
                  <a:solidFill>
                    <a:schemeClr val="tx1"/>
                  </a:solidFill>
                  <a:effectLst/>
                  <a:latin typeface="+mn-lt"/>
                  <a:ea typeface="+mn-ea"/>
                  <a:cs typeface="+mn-cs"/>
                </a:rPr>
                <a:t>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∑2_𝑗▒𝑥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𝑗𝑖 </a:t>
              </a:r>
              <a:r>
                <a:rPr lang="en-US" sz="1100" b="0" i="0">
                  <a:solidFill>
                    <a:schemeClr val="tx1"/>
                  </a:solidFill>
                  <a:effectLst/>
                  <a:latin typeface="Cambria Math" panose="02040503050406030204" pitchFamily="18" charset="0"/>
                  <a:ea typeface="+mn-ea"/>
                  <a:cs typeface="+mn-cs"/>
                </a:rPr>
                <a:t>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mn-lt"/>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mn-ea"/>
                  <a:cs typeface="+mn-cs"/>
                </a:rPr>
                <a:t>=0</a:t>
              </a:r>
              <a:r>
                <a:rPr lang="fi-FI" sz="1100" b="0" i="0">
                  <a:solidFill>
                    <a:schemeClr val="tx1"/>
                  </a:solidFill>
                  <a:effectLst/>
                  <a:latin typeface="+mn-lt"/>
                  <a:ea typeface="+mn-ea"/>
                  <a:cs typeface="+mn-cs"/>
                </a:rPr>
                <a:t> , for all </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11181</xdr:colOff>
      <xdr:row>1</xdr:row>
      <xdr:rowOff>188430</xdr:rowOff>
    </xdr:from>
    <xdr:ext cx="4819650" cy="4286249"/>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76833" y="519734"/>
          <a:ext cx="4819650" cy="428624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chemeClr val="tx1"/>
              </a:solidFill>
              <a:effectLst/>
              <a:latin typeface="+mn-lt"/>
              <a:ea typeface="+mn-ea"/>
              <a:cs typeface="+mn-cs"/>
            </a:rPr>
            <a:t>Report the engineers that are not assigned to any job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Report the optimal total cost.</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9</xdr:col>
      <xdr:colOff>280819</xdr:colOff>
      <xdr:row>1</xdr:row>
      <xdr:rowOff>190055</xdr:rowOff>
    </xdr:from>
    <xdr:ext cx="4672916" cy="2409506"/>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167144" y="523430"/>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706841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𝑥</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and transportation costs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𝑐</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where </a:t>
              </a:r>
              <a14:m>
                <m:oMath xmlns:m="http://schemas.openxmlformats.org/officeDocument/2006/math">
                  <m:r>
                    <a:rPr lang="en-US" sz="1100" b="0" i="1" u="none" strike="noStrike" baseline="0">
                      <a:solidFill>
                        <a:schemeClr val="tx1"/>
                      </a:solidFill>
                      <a:effectLst/>
                      <a:latin typeface="Cambria Math" panose="02040503050406030204" pitchFamily="18" charset="0"/>
                      <a:ea typeface="+mn-ea"/>
                      <a:cs typeface="+mn-cs"/>
                    </a:rPr>
                    <m:t>𝑖</m:t>
                  </m:r>
                  <m:r>
                    <a:rPr lang="en-US" sz="1100" b="0" i="1" u="none" strike="noStrike" baseline="0">
                      <a:solidFill>
                        <a:schemeClr val="tx1"/>
                      </a:solidFill>
                      <a:effectLst/>
                      <a:latin typeface="Cambria Math" panose="02040503050406030204" pitchFamily="18" charset="0"/>
                      <a:ea typeface="+mn-ea"/>
                      <a:cs typeface="+mn-cs"/>
                    </a:rPr>
                    <m:t>,</m:t>
                  </m:r>
                  <m:r>
                    <a:rPr lang="en-US" sz="1100" b="0" i="1" u="none" strike="noStrike" baseline="0">
                      <a:solidFill>
                        <a:schemeClr val="tx1"/>
                      </a:solidFill>
                      <a:effectLst/>
                      <a:latin typeface="Cambria Math" panose="02040503050406030204" pitchFamily="18" charset="0"/>
                      <a:ea typeface="+mn-ea"/>
                      <a:cs typeface="+mn-cs"/>
                    </a:rPr>
                    <m:t>𝑗</m:t>
                  </m:r>
                  <m:r>
                    <a:rPr lang="en-US" sz="1100" b="0" i="1" u="none" strike="noStrike" baseline="0">
                      <a:solidFill>
                        <a:schemeClr val="tx1"/>
                      </a:solidFill>
                      <a:effectLst/>
                      <a:latin typeface="Cambria Math" panose="02040503050406030204" pitchFamily="18" charset="0"/>
                      <a:ea typeface="+mn-ea"/>
                      <a:cs typeface="+mn-cs"/>
                    </a:rPr>
                    <m:t>∈</m:t>
                  </m:r>
                  <m:d>
                    <m:dPr>
                      <m:begChr m:val="{"/>
                      <m:endChr m:val="}"/>
                      <m:ctrlPr>
                        <a:rPr lang="en-US" sz="1100" b="0" i="1" u="none" strike="noStrike" baseline="0">
                          <a:solidFill>
                            <a:schemeClr val="tx1"/>
                          </a:solidFill>
                          <a:effectLst/>
                          <a:latin typeface="Cambria Math" panose="02040503050406030204" pitchFamily="18" charset="0"/>
                          <a:ea typeface="+mn-ea"/>
                          <a:cs typeface="+mn-cs"/>
                        </a:rPr>
                      </m:ctrlPr>
                    </m:dPr>
                    <m:e>
                      <m:r>
                        <a:rPr lang="en-US" sz="1100" b="0" i="1" u="none" strike="noStrike" baseline="0">
                          <a:solidFill>
                            <a:schemeClr val="tx1"/>
                          </a:solidFill>
                          <a:effectLst/>
                          <a:latin typeface="Cambria Math" panose="02040503050406030204" pitchFamily="18" charset="0"/>
                          <a:ea typeface="+mn-ea"/>
                          <a:cs typeface="+mn-cs"/>
                        </a:rPr>
                        <m:t>1,…, 20</m:t>
                      </m:r>
                    </m:e>
                  </m:d>
                </m:oMath>
              </a14:m>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r>
                <a:rPr lang="en-US" sz="1100" b="0" i="0" u="none" strike="noStrike" baseline="0">
                  <a:solidFill>
                    <a:schemeClr val="tx1"/>
                  </a:solidFill>
                  <a:effectLst/>
                  <a:latin typeface="Cambria Math" panose="02040503050406030204" pitchFamily="18" charset="0"/>
                  <a:ea typeface="+mn-ea"/>
                  <a:cs typeface="+mn-cs"/>
                </a:rPr>
                <a:t>𝑥_𝑖𝑗</a:t>
              </a:r>
              <a:r>
                <a:rPr lang="en-US" sz="1100" b="0" i="0" u="none" strike="noStrike" baseline="0">
                  <a:solidFill>
                    <a:schemeClr val="tx1"/>
                  </a:solidFill>
                  <a:effectLst/>
                  <a:latin typeface="+mn-lt"/>
                  <a:ea typeface="+mn-ea"/>
                  <a:cs typeface="+mn-cs"/>
                </a:rPr>
                <a:t> and transportation costs </a:t>
              </a:r>
              <a:r>
                <a:rPr lang="en-US" sz="1100" b="0" i="0" u="none" strike="noStrike" baseline="0">
                  <a:solidFill>
                    <a:schemeClr val="tx1"/>
                  </a:solidFill>
                  <a:effectLst/>
                  <a:latin typeface="Cambria Math" panose="02040503050406030204" pitchFamily="18" charset="0"/>
                  <a:ea typeface="+mn-ea"/>
                  <a:cs typeface="+mn-cs"/>
                </a:rPr>
                <a:t>𝑐_𝑖𝑗</a:t>
              </a:r>
              <a:r>
                <a:rPr lang="en-US" sz="1100" b="0" i="0" u="none" strike="noStrike" baseline="0">
                  <a:solidFill>
                    <a:schemeClr val="tx1"/>
                  </a:solidFill>
                  <a:effectLst/>
                  <a:latin typeface="+mn-lt"/>
                  <a:ea typeface="+mn-ea"/>
                  <a:cs typeface="+mn-cs"/>
                </a:rPr>
                <a:t>, where </a:t>
              </a:r>
              <a:r>
                <a:rPr lang="en-US" sz="1100" b="0" i="0" u="none" strike="noStrike" baseline="0">
                  <a:solidFill>
                    <a:schemeClr val="tx1"/>
                  </a:solidFill>
                  <a:effectLst/>
                  <a:latin typeface="Cambria Math" panose="02040503050406030204" pitchFamily="18" charset="0"/>
                  <a:ea typeface="+mn-ea"/>
                  <a:cs typeface="+mn-cs"/>
                </a:rPr>
                <a:t>𝑖,𝑗∈{1,…, 20}</a:t>
              </a:r>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23</xdr:col>
      <xdr:colOff>527340</xdr:colOff>
      <xdr:row>1</xdr:row>
      <xdr:rowOff>297872</xdr:rowOff>
    </xdr:from>
    <xdr:to>
      <xdr:col>33</xdr:col>
      <xdr:colOff>344633</xdr:colOff>
      <xdr:row>26</xdr:row>
      <xdr:rowOff>125556</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14159520" y="625532"/>
          <a:ext cx="6035213" cy="6129424"/>
          <a:chOff x="13985299" y="3030682"/>
          <a:chExt cx="5844020" cy="6304684"/>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70"/>
            <a:ext cx="5844020" cy="6253596"/>
            <a:chOff x="3729221" y="1083456"/>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6"/>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V="1">
              <a:off x="5890711" y="2567031"/>
              <a:ext cx="0" cy="81461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flipH="1" flipV="1">
              <a:off x="5401134" y="2567031"/>
              <a:ext cx="1" cy="875211"/>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H="1" flipV="1">
              <a:off x="5208996" y="3869444"/>
              <a:ext cx="532713" cy="4406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a:off x="4443266" y="3092158"/>
              <a:ext cx="760654" cy="78035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flipH="1">
              <a:off x="6188714" y="3078693"/>
              <a:ext cx="588911" cy="780957"/>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V="1">
              <a:off x="5743675" y="3839453"/>
              <a:ext cx="466325" cy="66873"/>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1436996"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Answer here</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7973380E-7B05-4E07-9D64-187F0F79B2DC}"/>
            </a:ext>
          </a:extLst>
        </xdr:cNvPr>
        <xdr:cNvSpPr txBox="1"/>
      </xdr:nvSpPr>
      <xdr:spPr>
        <a:xfrm>
          <a:off x="10188388" y="530038"/>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11766</xdr:rowOff>
    </xdr:from>
    <xdr:ext cx="9772650" cy="633705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r>
                    <a:rPr lang="en-US" sz="1100" b="0" i="1">
                      <a:solidFill>
                        <a:schemeClr val="tx1"/>
                      </a:solidFill>
                      <a:effectLst/>
                      <a:latin typeface="Cambria Math" panose="02040503050406030204" pitchFamily="18" charset="0"/>
                      <a:ea typeface="+mn-ea"/>
                      <a:cs typeface="+mn-cs"/>
                    </a:rPr>
                    <m:t> </m:t>
                  </m:r>
                </m:oMath>
              </a14:m>
              <a:r>
                <a:rPr lang="en-US" sz="1100">
                  <a:solidFill>
                    <a:schemeClr val="tx1"/>
                  </a:solidFill>
                  <a:effectLst/>
                  <a:latin typeface="+mn-lt"/>
                  <a:ea typeface="+mn-ea"/>
                  <a:cs typeface="+mn-cs"/>
                </a:rPr>
                <a:t>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th stand, respectively. Use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∈{0,1}</m:t>
                  </m:r>
                </m:oMath>
              </a14:m>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14:m>
                <m:oMath xmlns:m="http://schemas.openxmlformats.org/officeDocument/2006/math">
                  <m:r>
                    <a:rPr kumimoji="0" lang="en-US" sz="1100" b="0" i="1" u="none" strike="noStrike" kern="0" cap="none" spc="0" normalizeH="0" baseline="0" noProof="0">
                      <a:ln>
                        <a:noFill/>
                      </a:ln>
                      <a:solidFill>
                        <a:srgbClr val="FF0000"/>
                      </a:solidFill>
                      <a:effectLst/>
                      <a:uLnTx/>
                      <a:uFillTx/>
                      <a:latin typeface="Cambria Math" panose="02040503050406030204" pitchFamily="18" charset="0"/>
                      <a:ea typeface="+mn-ea"/>
                      <a:cs typeface="+mn-cs"/>
                    </a:rPr>
                    <m:t>𝑚𝑖𝑛</m:t>
                  </m:r>
                </m:oMath>
              </a14:m>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chemeClr val="tx1"/>
                  </a:solidFill>
                  <a:effectLst/>
                  <a:latin typeface="Cambria Math" panose="02040503050406030204" pitchFamily="18" charset="0"/>
                  <a:ea typeface="+mn-ea"/>
                  <a:cs typeface="+mn-cs"/>
                </a:rPr>
                <a:t>𝑥_𝑗∈{0,1}  </a:t>
              </a:r>
              <a:r>
                <a:rPr lang="en-US" sz="1100">
                  <a:solidFill>
                    <a:schemeClr val="tx1"/>
                  </a:solidFill>
                  <a:effectLst/>
                  <a:latin typeface="+mn-lt"/>
                  <a:ea typeface="+mn-ea"/>
                  <a:cs typeface="+mn-cs"/>
                </a:rPr>
                <a:t>and </a:t>
              </a:r>
              <a:r>
                <a:rPr lang="en-US" sz="1100" b="0" i="0">
                  <a:solidFill>
                    <a:schemeClr val="tx1"/>
                  </a:solidFill>
                  <a:effectLst/>
                  <a:latin typeface="Cambria Math" panose="02040503050406030204" pitchFamily="18" charset="0"/>
                  <a:ea typeface="+mn-ea"/>
                  <a:cs typeface="+mn-cs"/>
                </a:rPr>
                <a:t>〖𝑥′〗_𝑗∈{0,1}</a:t>
              </a:r>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r>
                <a:rPr lang="en-US" sz="1100" b="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th stand, respectively. Use </a:t>
              </a:r>
              <a:r>
                <a:rPr lang="en-US" sz="1100" b="0" i="0">
                  <a:solidFill>
                    <a:schemeClr val="tx1"/>
                  </a:solidFill>
                  <a:effectLst/>
                  <a:latin typeface="Cambria Math" panose="02040503050406030204" pitchFamily="18" charset="0"/>
                  <a:ea typeface="+mn-ea"/>
                  <a:cs typeface="+mn-cs"/>
                </a:rPr>
                <a:t>𝑠∈{0,1}</a:t>
              </a:r>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r>
                <a:rPr kumimoji="0" lang="en-US" sz="1100" b="0" i="0" u="none" strike="noStrike" kern="0" cap="none" spc="0" normalizeH="0" baseline="0" noProof="0">
                  <a:ln>
                    <a:noFill/>
                  </a:ln>
                  <a:solidFill>
                    <a:srgbClr val="FF0000"/>
                  </a:solidFill>
                  <a:effectLst/>
                  <a:uLnTx/>
                  <a:uFillTx/>
                  <a:latin typeface="Cambria Math" panose="02040503050406030204" pitchFamily="18" charset="0"/>
                  <a:ea typeface="+mn-ea"/>
                  <a:cs typeface="+mn-cs"/>
                </a:rPr>
                <a:t>𝑚𝑖𝑛</a:t>
              </a:r>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380999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14:m>
                <m:oMath xmlns:m="http://schemas.openxmlformats.org/officeDocument/2006/math">
                  <m:func>
                    <m:funcPr>
                      <m:ctrlPr>
                        <a:rPr lang="en-US" sz="1100" b="0" i="1">
                          <a:solidFill>
                            <a:srgbClr val="FF0000"/>
                          </a:solidFill>
                          <a:effectLst/>
                          <a:latin typeface="Cambria Math" panose="02040503050406030204" pitchFamily="18" charset="0"/>
                          <a:ea typeface="+mn-ea"/>
                          <a:cs typeface="+mn-cs"/>
                        </a:rPr>
                      </m:ctrlPr>
                    </m:funcPr>
                    <m:fName>
                      <m:r>
                        <m:rPr>
                          <m:sty m:val="p"/>
                        </m:rPr>
                        <a:rPr lang="en-US" sz="1100" b="0" i="0">
                          <a:solidFill>
                            <a:srgbClr val="FF0000"/>
                          </a:solidFill>
                          <a:effectLst/>
                          <a:latin typeface="Cambria Math" panose="02040503050406030204" pitchFamily="18" charset="0"/>
                          <a:ea typeface="+mn-ea"/>
                          <a:cs typeface="+mn-cs"/>
                        </a:rPr>
                        <m:t>min</m:t>
                      </m:r>
                    </m:fName>
                    <m:e>
                      <m:r>
                        <a:rPr lang="fi-FI" sz="1100" b="0" i="1">
                          <a:solidFill>
                            <a:srgbClr val="FF0000"/>
                          </a:solidFill>
                          <a:effectLst/>
                          <a:latin typeface="Cambria Math" panose="02040503050406030204" pitchFamily="18" charset="0"/>
                          <a:ea typeface="+mn-ea"/>
                          <a:cs typeface="+mn-cs"/>
                        </a:rPr>
                        <m:t>3</m:t>
                      </m:r>
                      <m:r>
                        <a:rPr lang="en-US" sz="1100" b="0" i="1">
                          <a:solidFill>
                            <a:srgbClr val="FF0000"/>
                          </a:solidFill>
                          <a:effectLst/>
                          <a:latin typeface="Cambria Math" panose="02040503050406030204" pitchFamily="18" charset="0"/>
                          <a:ea typeface="+mn-ea"/>
                          <a:cs typeface="+mn-cs"/>
                        </a:rPr>
                        <m:t>.1</m:t>
                      </m:r>
                      <m:r>
                        <a:rPr lang="fi-FI" sz="1100" b="0" i="1">
                          <a:solidFill>
                            <a:srgbClr val="FF0000"/>
                          </a:solidFill>
                          <a:effectLst/>
                          <a:latin typeface="Cambria Math" panose="02040503050406030204" pitchFamily="18" charset="0"/>
                          <a:ea typeface="+mn-ea"/>
                          <a:cs typeface="+mn-cs"/>
                        </a:rPr>
                        <m:t>5</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m:t>
                      </m:r>
                    </m:e>
                  </m:func>
                  <m:r>
                    <a:rPr lang="en-US" sz="1100" b="0" i="0">
                      <a:solidFill>
                        <a:srgbClr val="FF0000"/>
                      </a:solidFill>
                      <a:effectLst/>
                      <a:latin typeface="Cambria Math" panose="02040503050406030204" pitchFamily="18" charset="0"/>
                      <a:ea typeface="+mn-ea"/>
                      <a:cs typeface="+mn-cs"/>
                    </a:rPr>
                    <m:t>…</m:t>
                  </m:r>
                </m:oMath>
              </a14:m>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𝑥_𝐴,…, 𝑥_𝐺∈{0,1}</a:t>
              </a:r>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min⁡〖</a:t>
              </a:r>
              <a:r>
                <a:rPr lang="fi-FI" sz="1100" b="0" i="0">
                  <a:solidFill>
                    <a:srgbClr val="FF0000"/>
                  </a:solidFill>
                  <a:effectLst/>
                  <a:latin typeface="Cambria Math" panose="02040503050406030204" pitchFamily="18" charset="0"/>
                  <a:ea typeface="+mn-ea"/>
                  <a:cs typeface="+mn-cs"/>
                </a:rPr>
                <a:t>3</a:t>
              </a:r>
              <a:r>
                <a:rPr lang="en-US" sz="1100" b="0" i="0">
                  <a:solidFill>
                    <a:srgbClr val="FF0000"/>
                  </a:solidFill>
                  <a:effectLst/>
                  <a:latin typeface="Cambria Math" panose="02040503050406030204" pitchFamily="18" charset="0"/>
                  <a:ea typeface="+mn-ea"/>
                  <a:cs typeface="+mn-cs"/>
                </a:rPr>
                <a:t>.1</a:t>
              </a:r>
              <a:r>
                <a:rPr lang="fi-FI" sz="1100" b="0" i="0">
                  <a:solidFill>
                    <a:srgbClr val="FF0000"/>
                  </a:solidFill>
                  <a:effectLst/>
                  <a:latin typeface="Cambria Math" panose="02040503050406030204" pitchFamily="18" charset="0"/>
                  <a:ea typeface="+mn-ea"/>
                  <a:cs typeface="+mn-cs"/>
                </a:rPr>
                <a:t>5</a:t>
              </a:r>
              <a:r>
                <a:rPr lang="en-US" sz="1100" b="0" i="0">
                  <a:solidFill>
                    <a:srgbClr val="FF0000"/>
                  </a:solidFill>
                  <a:effectLst/>
                  <a:latin typeface="Cambria Math" panose="02040503050406030204" pitchFamily="18" charset="0"/>
                  <a:ea typeface="+mn-ea"/>
                  <a:cs typeface="+mn-cs"/>
                </a:rPr>
                <a:t>𝑥_𝐴+〗…</a:t>
              </a:r>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11</xdr:col>
      <xdr:colOff>312738</xdr:colOff>
      <xdr:row>2</xdr:row>
      <xdr:rowOff>1589</xdr:rowOff>
    </xdr:from>
    <xdr:ext cx="5038724" cy="3807546"/>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494463" y="525464"/>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6722</xdr:rowOff>
    </xdr:from>
    <xdr:ext cx="9740612" cy="90106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𝑚𝑖𝑛</m:t>
                  </m:r>
                  <m:nary>
                    <m:naryPr>
                      <m:chr m:val="∑"/>
                      <m:ctrlPr>
                        <a:rPr lang="en-US" sz="1100" b="0" i="1">
                          <a:solidFill>
                            <a:srgbClr val="FF0000"/>
                          </a:solidFill>
                          <a:effectLst/>
                          <a:latin typeface="Cambria Math" panose="02040503050406030204" pitchFamily="18" charset="0"/>
                          <a:ea typeface="+mn-ea"/>
                          <a:cs typeface="+mn-cs"/>
                        </a:rPr>
                      </m:ctrlPr>
                    </m:naryPr>
                    <m:sub>
                      <m:r>
                        <m:rPr>
                          <m:brk m:alnAt="23"/>
                        </m:rP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=1</m:t>
                      </m:r>
                    </m:sub>
                    <m:sup>
                      <m:r>
                        <a:rPr lang="en-US" sz="1100" b="0" i="1">
                          <a:solidFill>
                            <a:srgbClr val="FF0000"/>
                          </a:solidFill>
                          <a:effectLst/>
                          <a:latin typeface="Cambria Math" panose="02040503050406030204" pitchFamily="18" charset="0"/>
                          <a:ea typeface="+mn-ea"/>
                          <a:cs typeface="+mn-cs"/>
                        </a:rPr>
                        <m:t>4</m:t>
                      </m:r>
                    </m:sup>
                    <m:e/>
                  </m:nary>
                </m:oMath>
              </a14:m>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𝑚𝑖𝑛∑_(𝑖=1)^4</a:t>
              </a:r>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tabSelected="1" topLeftCell="A66" zoomScale="130" zoomScaleNormal="130" workbookViewId="0">
      <selection activeCell="Q45" sqref="Q45"/>
    </sheetView>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2"/>
    </row>
    <row r="9" spans="1:18" x14ac:dyDescent="0.3">
      <c r="R9" s="31"/>
    </row>
    <row r="10" spans="1:18" x14ac:dyDescent="0.3">
      <c r="R10" s="31"/>
    </row>
    <row r="11" spans="1:18" x14ac:dyDescent="0.3">
      <c r="R11" s="31"/>
    </row>
    <row r="12" spans="1:18" x14ac:dyDescent="0.3">
      <c r="R12" s="31"/>
    </row>
    <row r="13" spans="1:18" x14ac:dyDescent="0.3">
      <c r="R13" s="31"/>
    </row>
    <row r="14" spans="1:18" x14ac:dyDescent="0.3">
      <c r="R14" s="31"/>
    </row>
    <row r="15" spans="1:18" x14ac:dyDescent="0.3">
      <c r="R15" s="31"/>
    </row>
    <row r="16" spans="1:18" x14ac:dyDescent="0.3">
      <c r="R16" s="4"/>
    </row>
    <row r="17" spans="9:18" x14ac:dyDescent="0.3">
      <c r="R17" s="4"/>
    </row>
    <row r="18" spans="9:18" x14ac:dyDescent="0.3">
      <c r="R18" s="4"/>
    </row>
    <row r="19" spans="9:18" ht="15" thickBot="1" x14ac:dyDescent="0.35">
      <c r="I19" s="24" t="s">
        <v>8</v>
      </c>
      <c r="J19" s="24"/>
      <c r="K19" s="24"/>
      <c r="L19" s="24"/>
      <c r="M19" s="24"/>
      <c r="N19" s="24"/>
      <c r="O19" s="24"/>
      <c r="R19" s="4"/>
    </row>
    <row r="20" spans="9:18" x14ac:dyDescent="0.3">
      <c r="I20" s="27" t="s">
        <v>9</v>
      </c>
      <c r="J20" s="62" t="s">
        <v>2</v>
      </c>
      <c r="K20" s="62" t="s">
        <v>3</v>
      </c>
      <c r="L20" s="62" t="s">
        <v>4</v>
      </c>
      <c r="M20" s="62" t="s">
        <v>5</v>
      </c>
      <c r="N20" s="62" t="s">
        <v>6</v>
      </c>
      <c r="O20" s="63" t="s">
        <v>7</v>
      </c>
      <c r="P20" s="5" t="s">
        <v>123</v>
      </c>
      <c r="R20" s="4"/>
    </row>
    <row r="21" spans="9:18" ht="15" thickBot="1" x14ac:dyDescent="0.35">
      <c r="I21" s="28" t="s">
        <v>10</v>
      </c>
      <c r="J21" s="25">
        <v>25</v>
      </c>
      <c r="K21" s="25">
        <v>35</v>
      </c>
      <c r="L21" s="25">
        <v>15</v>
      </c>
      <c r="M21" s="25">
        <v>35</v>
      </c>
      <c r="N21" s="25">
        <v>20</v>
      </c>
      <c r="O21" s="26">
        <v>10</v>
      </c>
      <c r="P21">
        <f>SUM(J21:O21)</f>
        <v>140</v>
      </c>
      <c r="R21" s="4"/>
    </row>
    <row r="22" spans="9:18" x14ac:dyDescent="0.3">
      <c r="R22" s="4"/>
    </row>
    <row r="23" spans="9:18" ht="15" thickBot="1" x14ac:dyDescent="0.35">
      <c r="I23" s="24" t="s">
        <v>11</v>
      </c>
      <c r="J23" s="24"/>
      <c r="K23" s="24"/>
      <c r="L23" s="24"/>
      <c r="M23" s="24"/>
      <c r="N23" s="24"/>
      <c r="O23" s="24"/>
      <c r="R23" s="4"/>
    </row>
    <row r="24" spans="9:18" x14ac:dyDescent="0.3">
      <c r="I24" s="149"/>
      <c r="J24" s="147" t="s">
        <v>0</v>
      </c>
      <c r="K24" s="146"/>
      <c r="L24" s="146"/>
      <c r="M24" s="146"/>
      <c r="N24" s="146"/>
      <c r="O24" s="145"/>
    </row>
    <row r="25" spans="9:18" ht="15" customHeight="1" thickBot="1" x14ac:dyDescent="0.35">
      <c r="I25" s="137" t="s">
        <v>1</v>
      </c>
      <c r="J25" s="144" t="s">
        <v>2</v>
      </c>
      <c r="K25" s="143" t="s">
        <v>3</v>
      </c>
      <c r="L25" s="143" t="s">
        <v>4</v>
      </c>
      <c r="M25" s="143" t="s">
        <v>5</v>
      </c>
      <c r="N25" s="143" t="s">
        <v>6</v>
      </c>
      <c r="O25" s="142" t="s">
        <v>7</v>
      </c>
    </row>
    <row r="26" spans="9:18" x14ac:dyDescent="0.3">
      <c r="I26" s="141" t="s">
        <v>2</v>
      </c>
      <c r="J26" s="29" t="s">
        <v>105</v>
      </c>
      <c r="K26" s="29">
        <v>20</v>
      </c>
      <c r="L26" s="29">
        <v>28</v>
      </c>
      <c r="M26" s="29">
        <v>29</v>
      </c>
      <c r="N26" s="29">
        <v>17</v>
      </c>
      <c r="O26" s="30">
        <v>32</v>
      </c>
    </row>
    <row r="27" spans="9:18" x14ac:dyDescent="0.3">
      <c r="I27" s="140" t="s">
        <v>3</v>
      </c>
      <c r="J27" s="29">
        <v>23</v>
      </c>
      <c r="K27" s="29" t="s">
        <v>105</v>
      </c>
      <c r="L27" s="29">
        <v>17</v>
      </c>
      <c r="M27" s="29">
        <v>31</v>
      </c>
      <c r="N27" s="29">
        <v>28</v>
      </c>
      <c r="O27" s="30">
        <v>26</v>
      </c>
    </row>
    <row r="28" spans="9:18" x14ac:dyDescent="0.3">
      <c r="I28" s="140" t="s">
        <v>4</v>
      </c>
      <c r="J28" s="29">
        <v>23</v>
      </c>
      <c r="K28" s="29">
        <v>17</v>
      </c>
      <c r="L28" s="29" t="s">
        <v>105</v>
      </c>
      <c r="M28" s="29">
        <v>20</v>
      </c>
      <c r="N28" s="29">
        <v>29</v>
      </c>
      <c r="O28" s="30">
        <v>16</v>
      </c>
    </row>
    <row r="29" spans="9:18" x14ac:dyDescent="0.3">
      <c r="I29" s="140" t="s">
        <v>5</v>
      </c>
      <c r="J29" s="29">
        <v>14</v>
      </c>
      <c r="K29" s="29">
        <v>26</v>
      </c>
      <c r="L29" s="29">
        <v>23</v>
      </c>
      <c r="M29" s="29" t="s">
        <v>105</v>
      </c>
      <c r="N29" s="29">
        <v>20</v>
      </c>
      <c r="O29" s="30">
        <v>25</v>
      </c>
    </row>
    <row r="30" spans="9:18" x14ac:dyDescent="0.3">
      <c r="I30" s="140" t="s">
        <v>6</v>
      </c>
      <c r="J30" s="29">
        <v>19</v>
      </c>
      <c r="K30" s="29">
        <v>34</v>
      </c>
      <c r="L30" s="29">
        <v>26</v>
      </c>
      <c r="M30" s="29">
        <v>14</v>
      </c>
      <c r="N30" s="29" t="s">
        <v>105</v>
      </c>
      <c r="O30" s="30">
        <v>17</v>
      </c>
    </row>
    <row r="31" spans="9:18" ht="15" thickBot="1" x14ac:dyDescent="0.35">
      <c r="I31" s="137" t="s">
        <v>7</v>
      </c>
      <c r="J31" s="25">
        <v>38</v>
      </c>
      <c r="K31" s="25">
        <v>20</v>
      </c>
      <c r="L31" s="25">
        <v>16</v>
      </c>
      <c r="M31" s="25">
        <v>28</v>
      </c>
      <c r="N31" s="25">
        <v>25</v>
      </c>
      <c r="O31" s="26" t="s">
        <v>105</v>
      </c>
    </row>
    <row r="33" spans="9:16" ht="15" thickBot="1" x14ac:dyDescent="0.35">
      <c r="I33" s="24" t="s">
        <v>12</v>
      </c>
      <c r="J33" s="24"/>
      <c r="K33" s="24"/>
      <c r="L33" s="24"/>
      <c r="M33" s="24"/>
      <c r="N33" s="24"/>
      <c r="O33" s="24"/>
    </row>
    <row r="34" spans="9:16" x14ac:dyDescent="0.3">
      <c r="I34" s="27" t="s">
        <v>9</v>
      </c>
      <c r="J34" s="62" t="s">
        <v>2</v>
      </c>
      <c r="K34" s="62" t="s">
        <v>3</v>
      </c>
      <c r="L34" s="62" t="s">
        <v>4</v>
      </c>
      <c r="M34" s="62" t="s">
        <v>5</v>
      </c>
      <c r="N34" s="62" t="s">
        <v>6</v>
      </c>
      <c r="O34" s="63" t="s">
        <v>7</v>
      </c>
      <c r="P34" s="5" t="s">
        <v>123</v>
      </c>
    </row>
    <row r="35" spans="9:16" ht="15" thickBot="1" x14ac:dyDescent="0.35">
      <c r="I35" s="28" t="s">
        <v>13</v>
      </c>
      <c r="J35" s="25">
        <v>20</v>
      </c>
      <c r="K35" s="25">
        <v>27</v>
      </c>
      <c r="L35" s="25">
        <v>15</v>
      </c>
      <c r="M35" s="25">
        <v>28</v>
      </c>
      <c r="N35" s="25">
        <v>25</v>
      </c>
      <c r="O35" s="26">
        <v>25</v>
      </c>
      <c r="P35">
        <f>SUM(J35:O35)</f>
        <v>140</v>
      </c>
    </row>
    <row r="38" spans="9:16" ht="15" thickBot="1" x14ac:dyDescent="0.35"/>
    <row r="39" spans="9:16" x14ac:dyDescent="0.3">
      <c r="I39" s="148" t="s">
        <v>122</v>
      </c>
      <c r="J39" s="147" t="s">
        <v>0</v>
      </c>
      <c r="K39" s="146"/>
      <c r="L39" s="146"/>
      <c r="M39" s="146"/>
      <c r="N39" s="146"/>
      <c r="O39" s="145"/>
    </row>
    <row r="40" spans="9:16" ht="15" thickBot="1" x14ac:dyDescent="0.35">
      <c r="I40" s="137" t="s">
        <v>1</v>
      </c>
      <c r="J40" s="144" t="s">
        <v>2</v>
      </c>
      <c r="K40" s="143" t="s">
        <v>3</v>
      </c>
      <c r="L40" s="143" t="s">
        <v>4</v>
      </c>
      <c r="M40" s="143" t="s">
        <v>5</v>
      </c>
      <c r="N40" s="143" t="s">
        <v>6</v>
      </c>
      <c r="O40" s="142" t="s">
        <v>7</v>
      </c>
    </row>
    <row r="41" spans="9:16" x14ac:dyDescent="0.3">
      <c r="I41" s="141" t="s">
        <v>2</v>
      </c>
      <c r="J41" s="139">
        <v>0</v>
      </c>
      <c r="K41" s="139">
        <v>20</v>
      </c>
      <c r="L41" s="139">
        <v>28</v>
      </c>
      <c r="M41" s="139">
        <v>29</v>
      </c>
      <c r="N41" s="139">
        <v>17</v>
      </c>
      <c r="O41" s="138">
        <v>32</v>
      </c>
    </row>
    <row r="42" spans="9:16" x14ac:dyDescent="0.3">
      <c r="I42" s="140" t="s">
        <v>3</v>
      </c>
      <c r="J42" s="139">
        <v>23</v>
      </c>
      <c r="K42" s="139">
        <v>0</v>
      </c>
      <c r="L42" s="139">
        <v>17</v>
      </c>
      <c r="M42" s="139">
        <v>31</v>
      </c>
      <c r="N42" s="139">
        <v>28</v>
      </c>
      <c r="O42" s="138">
        <v>26</v>
      </c>
    </row>
    <row r="43" spans="9:16" x14ac:dyDescent="0.3">
      <c r="I43" s="140" t="s">
        <v>4</v>
      </c>
      <c r="J43" s="139">
        <v>23</v>
      </c>
      <c r="K43" s="139">
        <v>17</v>
      </c>
      <c r="L43" s="139">
        <v>0</v>
      </c>
      <c r="M43" s="139">
        <v>20</v>
      </c>
      <c r="N43" s="139">
        <v>29</v>
      </c>
      <c r="O43" s="138">
        <v>16</v>
      </c>
    </row>
    <row r="44" spans="9:16" x14ac:dyDescent="0.3">
      <c r="I44" s="140" t="s">
        <v>5</v>
      </c>
      <c r="J44" s="139">
        <v>14</v>
      </c>
      <c r="K44" s="139">
        <v>26</v>
      </c>
      <c r="L44" s="139">
        <v>23</v>
      </c>
      <c r="M44" s="139">
        <v>0</v>
      </c>
      <c r="N44" s="139">
        <v>20</v>
      </c>
      <c r="O44" s="138">
        <v>25</v>
      </c>
    </row>
    <row r="45" spans="9:16" x14ac:dyDescent="0.3">
      <c r="I45" s="140" t="s">
        <v>6</v>
      </c>
      <c r="J45" s="139">
        <v>19</v>
      </c>
      <c r="K45" s="139">
        <v>34</v>
      </c>
      <c r="L45" s="139">
        <v>26</v>
      </c>
      <c r="M45" s="139">
        <v>14</v>
      </c>
      <c r="N45" s="139">
        <v>0</v>
      </c>
      <c r="O45" s="138">
        <v>17</v>
      </c>
    </row>
    <row r="46" spans="9:16" ht="15" thickBot="1" x14ac:dyDescent="0.35">
      <c r="I46" s="137" t="s">
        <v>7</v>
      </c>
      <c r="J46" s="136">
        <v>38</v>
      </c>
      <c r="K46" s="136">
        <v>20</v>
      </c>
      <c r="L46" s="136">
        <v>16</v>
      </c>
      <c r="M46" s="136">
        <v>28</v>
      </c>
      <c r="N46" s="136">
        <v>25</v>
      </c>
      <c r="O46" s="135">
        <v>0</v>
      </c>
    </row>
    <row r="47" spans="9:16" x14ac:dyDescent="0.3">
      <c r="P47" s="134" t="s">
        <v>121</v>
      </c>
    </row>
    <row r="48" spans="9:16" ht="15" thickBot="1" x14ac:dyDescent="0.35">
      <c r="P48" s="133">
        <f>SUMPRODUCT(J41:O46,J52:O57)</f>
        <v>451</v>
      </c>
    </row>
    <row r="50" spans="9:16" x14ac:dyDescent="0.3">
      <c r="I50" s="132" t="s">
        <v>120</v>
      </c>
      <c r="J50" s="131" t="s">
        <v>119</v>
      </c>
      <c r="K50" s="131"/>
      <c r="L50" s="131"/>
      <c r="M50" s="131"/>
      <c r="N50" s="131"/>
      <c r="O50" s="131"/>
    </row>
    <row r="51" spans="9:16" ht="55.8" customHeight="1" x14ac:dyDescent="0.3">
      <c r="I51" s="130" t="s">
        <v>118</v>
      </c>
      <c r="J51" s="130" t="s">
        <v>2</v>
      </c>
      <c r="K51" s="130" t="s">
        <v>3</v>
      </c>
      <c r="L51" s="130" t="s">
        <v>4</v>
      </c>
      <c r="M51" s="130" t="s">
        <v>5</v>
      </c>
      <c r="N51" s="130" t="s">
        <v>6</v>
      </c>
      <c r="O51" s="130" t="s">
        <v>7</v>
      </c>
    </row>
    <row r="52" spans="9:16" x14ac:dyDescent="0.3">
      <c r="I52" s="129" t="s">
        <v>2</v>
      </c>
      <c r="J52" s="128">
        <v>0</v>
      </c>
      <c r="K52" s="127">
        <v>0</v>
      </c>
      <c r="L52" s="127">
        <v>0</v>
      </c>
      <c r="M52" s="127">
        <v>0</v>
      </c>
      <c r="N52" s="127">
        <v>0</v>
      </c>
      <c r="O52" s="127">
        <v>0</v>
      </c>
    </row>
    <row r="53" spans="9:16" x14ac:dyDescent="0.3">
      <c r="I53" s="129" t="s">
        <v>3</v>
      </c>
      <c r="J53" s="128">
        <v>0</v>
      </c>
      <c r="K53" s="127">
        <v>0</v>
      </c>
      <c r="L53" s="127">
        <v>0</v>
      </c>
      <c r="M53" s="127">
        <v>0</v>
      </c>
      <c r="N53" s="127">
        <v>0</v>
      </c>
      <c r="O53" s="127">
        <v>0</v>
      </c>
    </row>
    <row r="54" spans="9:16" x14ac:dyDescent="0.3">
      <c r="I54" s="129" t="s">
        <v>4</v>
      </c>
      <c r="J54" s="128">
        <v>0</v>
      </c>
      <c r="K54" s="127">
        <v>0</v>
      </c>
      <c r="L54" s="127">
        <v>0</v>
      </c>
      <c r="M54" s="127">
        <v>0</v>
      </c>
      <c r="N54" s="127">
        <v>0</v>
      </c>
      <c r="O54" s="127">
        <v>0</v>
      </c>
    </row>
    <row r="55" spans="9:16" x14ac:dyDescent="0.3">
      <c r="I55" s="129" t="s">
        <v>5</v>
      </c>
      <c r="J55" s="128">
        <v>0</v>
      </c>
      <c r="K55" s="127">
        <v>0</v>
      </c>
      <c r="L55" s="127">
        <v>0</v>
      </c>
      <c r="M55" s="127">
        <v>0</v>
      </c>
      <c r="N55" s="127">
        <v>0</v>
      </c>
      <c r="O55" s="127">
        <v>0</v>
      </c>
    </row>
    <row r="56" spans="9:16" x14ac:dyDescent="0.3">
      <c r="I56" s="129" t="s">
        <v>6</v>
      </c>
      <c r="J56" s="128">
        <v>5</v>
      </c>
      <c r="K56" s="127">
        <v>0</v>
      </c>
      <c r="L56" s="127">
        <v>0</v>
      </c>
      <c r="M56" s="127">
        <v>0</v>
      </c>
      <c r="N56" s="127">
        <v>0</v>
      </c>
      <c r="O56" s="127">
        <v>0</v>
      </c>
    </row>
    <row r="57" spans="9:16" x14ac:dyDescent="0.3">
      <c r="I57" s="129" t="s">
        <v>7</v>
      </c>
      <c r="J57" s="128">
        <v>0</v>
      </c>
      <c r="K57" s="127">
        <v>8</v>
      </c>
      <c r="L57" s="127">
        <v>0</v>
      </c>
      <c r="M57" s="127">
        <v>7</v>
      </c>
      <c r="N57" s="127">
        <v>0</v>
      </c>
      <c r="O57" s="127">
        <v>0</v>
      </c>
    </row>
    <row r="58" spans="9:16" ht="28.8" customHeight="1" x14ac:dyDescent="0.3">
      <c r="I58" s="126" t="s">
        <v>117</v>
      </c>
      <c r="J58" s="124">
        <f>SUM(J52:J57)</f>
        <v>5</v>
      </c>
      <c r="K58" s="124">
        <f>SUM(K52:K57)</f>
        <v>8</v>
      </c>
      <c r="L58" s="124">
        <f>SUM(L52:L57)</f>
        <v>0</v>
      </c>
      <c r="M58" s="124">
        <f>SUM(M52:M57)</f>
        <v>7</v>
      </c>
      <c r="N58" s="124">
        <f>SUM(N52:N57)</f>
        <v>0</v>
      </c>
      <c r="O58" s="124">
        <f>SUM(O52:O57)</f>
        <v>0</v>
      </c>
      <c r="P58" s="15"/>
    </row>
    <row r="59" spans="9:16" x14ac:dyDescent="0.3">
      <c r="J59" s="4" t="s">
        <v>116</v>
      </c>
      <c r="K59" s="4" t="s">
        <v>116</v>
      </c>
      <c r="L59" s="4" t="s">
        <v>116</v>
      </c>
      <c r="M59" s="4" t="s">
        <v>116</v>
      </c>
      <c r="N59" s="4" t="s">
        <v>116</v>
      </c>
      <c r="O59" s="4" t="s">
        <v>116</v>
      </c>
      <c r="P59" s="15"/>
    </row>
    <row r="60" spans="9:16" ht="28.8" x14ac:dyDescent="0.3">
      <c r="I60" s="125" t="s">
        <v>115</v>
      </c>
      <c r="J60" s="124">
        <f>SUM(J52:O52)</f>
        <v>0</v>
      </c>
      <c r="K60" s="124">
        <f>SUM(J53:O53)</f>
        <v>0</v>
      </c>
      <c r="L60" s="124">
        <f>SUM(J54:O54)</f>
        <v>0</v>
      </c>
      <c r="M60" s="124">
        <f>SUM(J55:O55)</f>
        <v>0</v>
      </c>
      <c r="N60" s="124">
        <f>SUM(J56:O56)</f>
        <v>5</v>
      </c>
      <c r="O60" s="124">
        <f>SUM(J57:O57)</f>
        <v>15</v>
      </c>
    </row>
    <row r="61" spans="9:16" x14ac:dyDescent="0.3">
      <c r="J61" s="4" t="s">
        <v>114</v>
      </c>
      <c r="K61" s="4" t="s">
        <v>114</v>
      </c>
      <c r="L61" s="4" t="s">
        <v>114</v>
      </c>
      <c r="M61" s="4" t="s">
        <v>114</v>
      </c>
      <c r="N61" s="4" t="s">
        <v>114</v>
      </c>
      <c r="O61" s="4" t="s">
        <v>114</v>
      </c>
    </row>
    <row r="62" spans="9:16" ht="28.8" x14ac:dyDescent="0.3">
      <c r="I62" s="121" t="s">
        <v>113</v>
      </c>
      <c r="J62" s="120">
        <v>20</v>
      </c>
      <c r="K62" s="120">
        <v>27</v>
      </c>
      <c r="L62" s="120">
        <v>15</v>
      </c>
      <c r="M62" s="120">
        <v>28</v>
      </c>
      <c r="N62" s="120">
        <v>25</v>
      </c>
      <c r="O62" s="120">
        <v>25</v>
      </c>
    </row>
    <row r="63" spans="9:16" x14ac:dyDescent="0.3">
      <c r="J63" s="4" t="s">
        <v>112</v>
      </c>
      <c r="K63" s="4" t="s">
        <v>112</v>
      </c>
      <c r="L63" s="4" t="s">
        <v>112</v>
      </c>
      <c r="M63" s="4" t="s">
        <v>112</v>
      </c>
      <c r="N63" s="4" t="s">
        <v>112</v>
      </c>
      <c r="O63" s="4" t="s">
        <v>112</v>
      </c>
    </row>
    <row r="64" spans="9:16" x14ac:dyDescent="0.3">
      <c r="I64" s="123" t="s">
        <v>111</v>
      </c>
      <c r="J64" s="122">
        <f xml:space="preserve"> J58 - J60 + J62</f>
        <v>25</v>
      </c>
      <c r="K64" s="122">
        <f xml:space="preserve"> K58 - K60 + K62</f>
        <v>35</v>
      </c>
      <c r="L64" s="122">
        <f xml:space="preserve"> L58 - L60 + L62</f>
        <v>15</v>
      </c>
      <c r="M64" s="122">
        <f xml:space="preserve"> M58 - M60 + M62</f>
        <v>35</v>
      </c>
      <c r="N64" s="122">
        <f xml:space="preserve"> N58 - N60 + N62</f>
        <v>20</v>
      </c>
      <c r="O64" s="122">
        <f xml:space="preserve"> O58 - O60 + O62</f>
        <v>10</v>
      </c>
    </row>
    <row r="65" spans="9:15" x14ac:dyDescent="0.3">
      <c r="J65" s="4" t="s">
        <v>110</v>
      </c>
      <c r="K65" s="4" t="s">
        <v>110</v>
      </c>
      <c r="L65" s="4" t="s">
        <v>110</v>
      </c>
      <c r="M65" s="4" t="s">
        <v>110</v>
      </c>
      <c r="N65" s="4" t="s">
        <v>110</v>
      </c>
      <c r="O65" s="4" t="s">
        <v>110</v>
      </c>
    </row>
    <row r="66" spans="9:15" x14ac:dyDescent="0.3">
      <c r="I66" s="121" t="s">
        <v>109</v>
      </c>
      <c r="J66" s="120">
        <v>25</v>
      </c>
      <c r="K66" s="120">
        <v>35</v>
      </c>
      <c r="L66" s="120">
        <v>15</v>
      </c>
      <c r="M66" s="120">
        <v>35</v>
      </c>
      <c r="N66" s="120">
        <v>20</v>
      </c>
      <c r="O66" s="120">
        <v>10</v>
      </c>
    </row>
    <row r="68" spans="9:15" x14ac:dyDescent="0.3">
      <c r="I68" t="s">
        <v>108</v>
      </c>
    </row>
    <row r="69" spans="9:15" x14ac:dyDescent="0.3">
      <c r="I69" s="119" t="s">
        <v>107</v>
      </c>
      <c r="J69" s="119"/>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2"/>
  <sheetViews>
    <sheetView zoomScaleNormal="100" workbookViewId="0"/>
  </sheetViews>
  <sheetFormatPr defaultColWidth="8.88671875" defaultRowHeight="14.4" x14ac:dyDescent="0.3"/>
  <cols>
    <col min="1" max="1" width="2.44140625" customWidth="1"/>
  </cols>
  <sheetData>
    <row r="1" spans="1:1" s="2" customFormat="1" ht="25.8" x14ac:dyDescent="0.5">
      <c r="A1" s="3" t="e">
        <f>#REF!</f>
        <v>#REF!</v>
      </c>
    </row>
    <row r="3" spans="1:1" ht="33.75" customHeight="1" x14ac:dyDescent="0.3"/>
    <row r="23" spans="2:13" ht="34.5" customHeight="1" x14ac:dyDescent="0.3"/>
    <row r="24" spans="2:13" ht="15" thickBot="1" x14ac:dyDescent="0.35">
      <c r="B24" s="24" t="s">
        <v>14</v>
      </c>
    </row>
    <row r="25" spans="2:13" x14ac:dyDescent="0.3">
      <c r="B25" s="65" t="s">
        <v>15</v>
      </c>
      <c r="C25" s="33">
        <v>1</v>
      </c>
      <c r="D25" s="33">
        <v>2</v>
      </c>
      <c r="E25" s="33">
        <v>3</v>
      </c>
      <c r="F25" s="33">
        <v>4</v>
      </c>
      <c r="G25" s="33">
        <v>5</v>
      </c>
      <c r="H25" s="33">
        <v>6</v>
      </c>
      <c r="I25" s="33">
        <v>7</v>
      </c>
      <c r="J25" s="33">
        <v>8</v>
      </c>
      <c r="K25" s="33">
        <v>9</v>
      </c>
      <c r="L25" s="33">
        <v>10</v>
      </c>
      <c r="M25" s="35">
        <v>11</v>
      </c>
    </row>
    <row r="26" spans="2:13" ht="15" thickBot="1" x14ac:dyDescent="0.35">
      <c r="B26" s="37" t="s">
        <v>16</v>
      </c>
      <c r="C26" s="22" t="s">
        <v>18</v>
      </c>
      <c r="D26" s="22" t="s">
        <v>20</v>
      </c>
      <c r="E26" s="22" t="s">
        <v>21</v>
      </c>
      <c r="F26" s="22" t="s">
        <v>17</v>
      </c>
      <c r="G26" s="22" t="s">
        <v>18</v>
      </c>
      <c r="H26" s="22" t="s">
        <v>19</v>
      </c>
      <c r="I26" s="22" t="s">
        <v>20</v>
      </c>
      <c r="J26" s="22" t="s">
        <v>17</v>
      </c>
      <c r="K26" s="22" t="s">
        <v>20</v>
      </c>
      <c r="L26" s="22" t="s">
        <v>19</v>
      </c>
      <c r="M26" s="23" t="s">
        <v>17</v>
      </c>
    </row>
    <row r="28" spans="2:13" ht="15" thickBot="1" x14ac:dyDescent="0.35">
      <c r="C28" s="24" t="s">
        <v>22</v>
      </c>
    </row>
    <row r="29" spans="2:13" x14ac:dyDescent="0.3">
      <c r="C29" s="65" t="s">
        <v>23</v>
      </c>
      <c r="D29" s="64" t="s">
        <v>24</v>
      </c>
      <c r="E29" s="95" t="s">
        <v>25</v>
      </c>
      <c r="F29" s="96"/>
      <c r="I29" s="5"/>
      <c r="J29" s="5"/>
      <c r="K29" s="5"/>
      <c r="L29" s="5"/>
      <c r="M29" s="5"/>
    </row>
    <row r="30" spans="2:13" x14ac:dyDescent="0.3">
      <c r="C30" s="34" t="s">
        <v>26</v>
      </c>
      <c r="D30" s="5">
        <v>32</v>
      </c>
      <c r="E30" s="16" t="s">
        <v>85</v>
      </c>
      <c r="F30" s="36"/>
      <c r="H30" s="16"/>
    </row>
    <row r="31" spans="2:13" x14ac:dyDescent="0.3">
      <c r="C31" s="34" t="s">
        <v>27</v>
      </c>
      <c r="D31" s="5">
        <v>32</v>
      </c>
      <c r="E31" s="16" t="s">
        <v>56</v>
      </c>
      <c r="F31" s="36"/>
      <c r="H31" s="16"/>
    </row>
    <row r="32" spans="2:13" x14ac:dyDescent="0.3">
      <c r="C32" s="34" t="s">
        <v>28</v>
      </c>
      <c r="D32" s="5">
        <v>34</v>
      </c>
      <c r="E32" s="16" t="s">
        <v>34</v>
      </c>
      <c r="F32" s="36"/>
      <c r="H32" s="16"/>
    </row>
    <row r="33" spans="3:8" x14ac:dyDescent="0.3">
      <c r="C33" s="34" t="s">
        <v>29</v>
      </c>
      <c r="D33" s="5">
        <v>31</v>
      </c>
      <c r="E33" s="16" t="s">
        <v>19</v>
      </c>
      <c r="F33" s="36"/>
      <c r="H33" s="16"/>
    </row>
    <row r="34" spans="3:8" x14ac:dyDescent="0.3">
      <c r="C34" s="34" t="s">
        <v>31</v>
      </c>
      <c r="D34" s="5">
        <v>31</v>
      </c>
      <c r="E34" s="16" t="s">
        <v>20</v>
      </c>
      <c r="F34" s="36"/>
      <c r="H34" s="16"/>
    </row>
    <row r="35" spans="3:8" x14ac:dyDescent="0.3">
      <c r="C35" s="34" t="s">
        <v>33</v>
      </c>
      <c r="D35" s="5">
        <v>34</v>
      </c>
      <c r="E35" s="16" t="s">
        <v>58</v>
      </c>
      <c r="F35" s="36"/>
      <c r="H35" s="16"/>
    </row>
    <row r="36" spans="3:8" x14ac:dyDescent="0.3">
      <c r="C36" s="34" t="s">
        <v>35</v>
      </c>
      <c r="D36" s="5">
        <v>32</v>
      </c>
      <c r="E36" s="16" t="s">
        <v>39</v>
      </c>
      <c r="F36" s="36"/>
      <c r="H36" s="16"/>
    </row>
    <row r="37" spans="3:8" x14ac:dyDescent="0.3">
      <c r="C37" s="34" t="s">
        <v>36</v>
      </c>
      <c r="D37" s="5">
        <v>31</v>
      </c>
      <c r="E37" s="16" t="s">
        <v>21</v>
      </c>
      <c r="F37" s="36"/>
      <c r="H37" s="16"/>
    </row>
    <row r="38" spans="3:8" x14ac:dyDescent="0.3">
      <c r="C38" s="34" t="s">
        <v>37</v>
      </c>
      <c r="D38" s="5">
        <v>29</v>
      </c>
      <c r="E38" s="16" t="s">
        <v>32</v>
      </c>
      <c r="F38" s="36"/>
      <c r="H38" s="16"/>
    </row>
    <row r="39" spans="3:8" x14ac:dyDescent="0.3">
      <c r="C39" s="34" t="s">
        <v>38</v>
      </c>
      <c r="D39" s="5">
        <v>29</v>
      </c>
      <c r="E39" s="16" t="s">
        <v>30</v>
      </c>
      <c r="F39" s="36"/>
      <c r="H39" s="16"/>
    </row>
    <row r="40" spans="3:8" x14ac:dyDescent="0.3">
      <c r="C40" s="34" t="s">
        <v>40</v>
      </c>
      <c r="D40" s="5">
        <v>29</v>
      </c>
      <c r="E40" s="16" t="s">
        <v>58</v>
      </c>
      <c r="F40" s="36"/>
      <c r="H40" s="16"/>
    </row>
    <row r="41" spans="3:8" x14ac:dyDescent="0.3">
      <c r="C41" s="34" t="s">
        <v>41</v>
      </c>
      <c r="D41" s="5">
        <v>29</v>
      </c>
      <c r="E41" s="16" t="s">
        <v>34</v>
      </c>
      <c r="F41" s="36"/>
      <c r="H41" s="16"/>
    </row>
    <row r="42" spans="3:8" ht="15" thickBot="1" x14ac:dyDescent="0.35">
      <c r="C42" s="21" t="s">
        <v>42</v>
      </c>
      <c r="D42" s="22">
        <v>32</v>
      </c>
      <c r="E42" s="38" t="s">
        <v>106</v>
      </c>
      <c r="F42" s="23"/>
      <c r="H42" s="16"/>
    </row>
  </sheetData>
  <mergeCells count="1">
    <mergeCell ref="E29:F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89"/>
  <sheetViews>
    <sheetView zoomScaleNormal="100" workbookViewId="0">
      <selection activeCell="U26" sqref="U26"/>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25" max="29" width="9.109375" customWidth="1"/>
    <col min="30" max="30" width="9.109375" style="5"/>
    <col min="31" max="31" width="9.109375" customWidth="1"/>
    <col min="33" max="33" width="9.109375" style="1" customWidth="1"/>
    <col min="34" max="35" width="9.109375" style="1"/>
  </cols>
  <sheetData>
    <row r="1" spans="1:35" s="2" customFormat="1" ht="25.8" x14ac:dyDescent="0.5">
      <c r="A1" s="3" t="e">
        <f>#REF!</f>
        <v>#REF!</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6"/>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5"/>
      <c r="AF15" s="5"/>
      <c r="AG15"/>
      <c r="AH15"/>
      <c r="AI15" s="15"/>
    </row>
    <row r="16" spans="1:35" x14ac:dyDescent="0.3">
      <c r="Z16" s="5"/>
      <c r="AA16" s="5"/>
      <c r="AB16" s="5"/>
      <c r="AC16" s="5"/>
      <c r="AE16" s="15"/>
      <c r="AF16" s="5"/>
      <c r="AG16"/>
      <c r="AH16"/>
      <c r="AI16" s="15"/>
    </row>
    <row r="17" spans="2:35" x14ac:dyDescent="0.3">
      <c r="Z17" s="5"/>
      <c r="AA17" s="5"/>
      <c r="AB17" s="5"/>
      <c r="AC17" s="5"/>
      <c r="AE17" s="15"/>
      <c r="AF17" s="5"/>
      <c r="AG17"/>
      <c r="AH17"/>
      <c r="AI17" s="15"/>
    </row>
    <row r="18" spans="2:35" ht="15.75" customHeight="1" x14ac:dyDescent="0.3">
      <c r="Z18" s="5"/>
      <c r="AA18" s="5"/>
      <c r="AB18" s="5"/>
      <c r="AC18" s="5"/>
      <c r="AE18" s="15"/>
      <c r="AF18" s="5"/>
      <c r="AG18"/>
      <c r="AH18"/>
      <c r="AI18" s="15"/>
    </row>
    <row r="19" spans="2:35" ht="15" customHeight="1" x14ac:dyDescent="0.3">
      <c r="Z19" s="5"/>
      <c r="AA19" s="5"/>
      <c r="AB19" s="5"/>
      <c r="AC19" s="5"/>
      <c r="AG19"/>
      <c r="AH19"/>
      <c r="AI19"/>
    </row>
    <row r="20" spans="2:35" x14ac:dyDescent="0.3">
      <c r="Z20" s="5"/>
      <c r="AA20" s="5"/>
      <c r="AB20" s="5"/>
      <c r="AC20" s="5"/>
      <c r="AE20" s="15"/>
      <c r="AF20" s="5"/>
      <c r="AG20"/>
      <c r="AH20"/>
      <c r="AI20" s="15"/>
    </row>
    <row r="21" spans="2:35" x14ac:dyDescent="0.3">
      <c r="Z21" s="5"/>
      <c r="AA21" s="5"/>
      <c r="AB21" s="5"/>
      <c r="AC21" s="5"/>
      <c r="AE21" s="15"/>
      <c r="AF21" s="5"/>
      <c r="AG21"/>
      <c r="AH21"/>
      <c r="AI21" s="15"/>
    </row>
    <row r="22" spans="2:35" x14ac:dyDescent="0.3">
      <c r="Z22" s="5"/>
      <c r="AA22" s="5"/>
      <c r="AB22" s="5"/>
      <c r="AC22" s="5"/>
      <c r="AE22" s="15"/>
      <c r="AF22" s="5"/>
      <c r="AG22"/>
      <c r="AH22"/>
      <c r="AI22" s="15"/>
    </row>
    <row r="23" spans="2:35" x14ac:dyDescent="0.3">
      <c r="Z23" s="5"/>
      <c r="AA23" s="5"/>
      <c r="AB23" s="5"/>
      <c r="AC23" s="5"/>
      <c r="AE23" s="15"/>
      <c r="AF23" s="5"/>
      <c r="AG23"/>
      <c r="AH23"/>
      <c r="AI23" s="15"/>
    </row>
    <row r="24" spans="2:35" x14ac:dyDescent="0.3">
      <c r="Z24" s="5"/>
      <c r="AA24" s="5"/>
      <c r="AB24" s="5"/>
      <c r="AC24" s="5"/>
      <c r="AG24"/>
      <c r="AH24"/>
      <c r="AI24"/>
    </row>
    <row r="25" spans="2:35" x14ac:dyDescent="0.3">
      <c r="Z25" s="5"/>
      <c r="AA25" s="5"/>
      <c r="AB25" s="5"/>
      <c r="AC25" s="5"/>
      <c r="AE25" s="15"/>
      <c r="AF25" s="5"/>
      <c r="AG25"/>
      <c r="AH25"/>
      <c r="AI25" s="15"/>
    </row>
    <row r="26" spans="2:35" x14ac:dyDescent="0.3">
      <c r="Z26" s="5"/>
      <c r="AA26" s="5"/>
      <c r="AB26" s="5"/>
      <c r="AC26" s="5"/>
      <c r="AE26" s="15"/>
      <c r="AF26" s="5"/>
      <c r="AG26"/>
      <c r="AH26"/>
      <c r="AI26" s="15"/>
    </row>
    <row r="27" spans="2:35" ht="12.75" customHeight="1" x14ac:dyDescent="0.3">
      <c r="B27" s="11"/>
      <c r="C27" s="11"/>
      <c r="D27" s="9"/>
      <c r="E27" s="9"/>
      <c r="F27" s="9"/>
      <c r="G27" s="9"/>
      <c r="H27" s="9"/>
      <c r="I27" s="9"/>
      <c r="J27" s="9"/>
      <c r="K27" s="9"/>
      <c r="L27" s="9"/>
      <c r="Z27" s="5"/>
      <c r="AA27" s="5"/>
      <c r="AB27" s="5"/>
      <c r="AC27" s="5"/>
      <c r="AF27" s="5"/>
      <c r="AG27"/>
      <c r="AH27"/>
      <c r="AI27"/>
    </row>
    <row r="28" spans="2:35" x14ac:dyDescent="0.3">
      <c r="B28" s="11"/>
      <c r="C28" s="11"/>
      <c r="D28" s="9"/>
      <c r="E28" s="9"/>
      <c r="F28" s="9"/>
      <c r="G28" s="9"/>
      <c r="H28" s="9"/>
      <c r="I28" s="9"/>
      <c r="J28" s="9"/>
      <c r="K28" s="9"/>
      <c r="L28" s="9"/>
      <c r="Z28" s="5"/>
      <c r="AA28" s="5"/>
      <c r="AB28" s="5"/>
      <c r="AC28" s="5"/>
      <c r="AG28"/>
      <c r="AH28"/>
      <c r="AI28"/>
    </row>
    <row r="29" spans="2:35" ht="42" customHeight="1" x14ac:dyDescent="0.3">
      <c r="B29" s="12"/>
      <c r="C29" s="13"/>
      <c r="D29" s="7"/>
      <c r="E29" s="17"/>
      <c r="F29" s="7"/>
      <c r="G29" s="17"/>
      <c r="H29" s="7"/>
      <c r="I29" s="17"/>
      <c r="J29" s="7"/>
      <c r="K29" s="17"/>
      <c r="L29" s="7"/>
      <c r="Z29" s="5"/>
      <c r="AA29" s="5"/>
      <c r="AB29" s="5"/>
      <c r="AC29" s="5"/>
      <c r="AG29"/>
      <c r="AH29"/>
      <c r="AI29"/>
    </row>
    <row r="30" spans="2:35" x14ac:dyDescent="0.3">
      <c r="B30" s="14"/>
      <c r="C30" s="14"/>
      <c r="D30" s="48" t="s">
        <v>22</v>
      </c>
      <c r="E30" s="8"/>
      <c r="F30" s="8"/>
      <c r="G30" s="8"/>
      <c r="H30" s="8"/>
      <c r="I30" s="8"/>
      <c r="J30" s="32" t="s">
        <v>14</v>
      </c>
      <c r="K30" s="5"/>
      <c r="L30" s="5"/>
      <c r="Z30" s="5"/>
      <c r="AA30" s="5"/>
      <c r="AB30" s="5"/>
      <c r="AC30" s="5"/>
      <c r="AG30"/>
      <c r="AH30"/>
      <c r="AI30"/>
    </row>
    <row r="31" spans="2:35" ht="15" customHeight="1" x14ac:dyDescent="0.3">
      <c r="B31" s="10"/>
      <c r="C31" s="10"/>
      <c r="D31" s="105" t="s">
        <v>43</v>
      </c>
      <c r="E31" s="105"/>
      <c r="F31" s="105" t="s">
        <v>44</v>
      </c>
      <c r="G31" s="105"/>
      <c r="H31" s="105"/>
      <c r="J31" s="106" t="s">
        <v>46</v>
      </c>
      <c r="K31" s="105" t="s">
        <v>44</v>
      </c>
      <c r="L31" s="105"/>
      <c r="M31" s="105"/>
      <c r="Z31" s="5"/>
      <c r="AA31" s="5"/>
      <c r="AB31" s="5"/>
      <c r="AC31" s="5"/>
      <c r="AG31"/>
      <c r="AH31"/>
      <c r="AI31"/>
    </row>
    <row r="32" spans="2:35" x14ac:dyDescent="0.3">
      <c r="B32" s="10"/>
      <c r="C32" s="11"/>
      <c r="D32" s="105"/>
      <c r="E32" s="105"/>
      <c r="F32" s="39" t="s">
        <v>47</v>
      </c>
      <c r="G32" s="39" t="s">
        <v>48</v>
      </c>
      <c r="H32" s="39" t="s">
        <v>49</v>
      </c>
      <c r="J32" s="107"/>
      <c r="K32" s="39" t="s">
        <v>47</v>
      </c>
      <c r="L32" s="39" t="s">
        <v>48</v>
      </c>
      <c r="M32" s="39" t="s">
        <v>49</v>
      </c>
      <c r="Z32" s="5"/>
      <c r="AA32" s="5"/>
      <c r="AB32" s="5"/>
      <c r="AC32" s="5"/>
      <c r="AG32"/>
      <c r="AH32"/>
      <c r="AI32"/>
    </row>
    <row r="33" spans="2:35" ht="15" customHeight="1" x14ac:dyDescent="0.3">
      <c r="B33" s="10"/>
      <c r="C33" s="10"/>
      <c r="D33" s="112" t="s">
        <v>45</v>
      </c>
      <c r="E33" s="39" t="s">
        <v>86</v>
      </c>
      <c r="F33" s="40">
        <v>53</v>
      </c>
      <c r="G33" s="40">
        <v>60</v>
      </c>
      <c r="H33" s="40">
        <v>210</v>
      </c>
      <c r="J33" s="108"/>
      <c r="K33" s="43">
        <v>9900</v>
      </c>
      <c r="L33" s="43">
        <v>2100</v>
      </c>
      <c r="M33" s="43">
        <v>4200</v>
      </c>
      <c r="Z33" s="5"/>
      <c r="AA33" s="5"/>
      <c r="AB33" s="5"/>
      <c r="AC33" s="5"/>
      <c r="AG33"/>
      <c r="AH33"/>
      <c r="AI33"/>
    </row>
    <row r="34" spans="2:35" x14ac:dyDescent="0.3">
      <c r="B34" s="10"/>
      <c r="C34" s="10"/>
      <c r="D34" s="112"/>
      <c r="E34" s="39" t="s">
        <v>87</v>
      </c>
      <c r="F34" s="40">
        <v>95</v>
      </c>
      <c r="G34" s="40">
        <v>120</v>
      </c>
      <c r="H34" s="40">
        <v>190</v>
      </c>
      <c r="Z34" s="5"/>
      <c r="AA34" s="5"/>
      <c r="AB34" s="94"/>
      <c r="AC34" s="94"/>
      <c r="AD34" s="94"/>
      <c r="AE34" s="94"/>
      <c r="AG34"/>
      <c r="AH34"/>
      <c r="AI34"/>
    </row>
    <row r="35" spans="2:35" x14ac:dyDescent="0.3">
      <c r="D35" s="112"/>
      <c r="E35" s="39" t="s">
        <v>88</v>
      </c>
      <c r="F35" s="40">
        <v>136</v>
      </c>
      <c r="G35" s="40">
        <v>132</v>
      </c>
      <c r="H35" s="40">
        <v>89</v>
      </c>
      <c r="Z35" s="5"/>
      <c r="AA35" s="5"/>
      <c r="AB35" s="94"/>
      <c r="AC35" s="94"/>
      <c r="AD35" s="94"/>
      <c r="AE35" s="94"/>
      <c r="AG35"/>
      <c r="AH35"/>
      <c r="AI35"/>
    </row>
    <row r="36" spans="2:35" x14ac:dyDescent="0.3">
      <c r="D36" s="112"/>
      <c r="E36" s="39" t="s">
        <v>89</v>
      </c>
      <c r="F36" s="40">
        <v>160</v>
      </c>
      <c r="G36" s="40">
        <v>140</v>
      </c>
      <c r="H36" s="40">
        <v>71</v>
      </c>
      <c r="Z36" s="5"/>
      <c r="AA36" s="5"/>
      <c r="AB36" s="94"/>
      <c r="AC36" s="94"/>
      <c r="AD36" s="94"/>
      <c r="AE36" s="94"/>
      <c r="AG36"/>
      <c r="AH36"/>
      <c r="AI36"/>
    </row>
    <row r="37" spans="2:35" x14ac:dyDescent="0.3">
      <c r="J37" s="24" t="s">
        <v>50</v>
      </c>
      <c r="Z37" s="5"/>
      <c r="AA37" s="5"/>
      <c r="AB37" s="94"/>
      <c r="AC37" s="94"/>
      <c r="AD37" s="94"/>
      <c r="AE37" s="94"/>
      <c r="AG37"/>
      <c r="AH37"/>
      <c r="AI37"/>
    </row>
    <row r="38" spans="2:35" x14ac:dyDescent="0.3">
      <c r="D38" s="24" t="s">
        <v>51</v>
      </c>
      <c r="J38" s="109" t="s">
        <v>10</v>
      </c>
      <c r="K38" s="110"/>
      <c r="L38" s="111"/>
      <c r="Z38" s="5"/>
      <c r="AA38" s="5"/>
      <c r="AB38" s="94"/>
      <c r="AC38" s="94"/>
      <c r="AD38" s="94"/>
      <c r="AE38" s="94"/>
      <c r="AG38"/>
      <c r="AH38"/>
      <c r="AI38"/>
    </row>
    <row r="39" spans="2:35" ht="15" customHeight="1" x14ac:dyDescent="0.3">
      <c r="C39" s="101" t="s">
        <v>43</v>
      </c>
      <c r="D39" s="102"/>
      <c r="E39" s="97" t="s">
        <v>45</v>
      </c>
      <c r="F39" s="97"/>
      <c r="G39" s="97"/>
      <c r="H39" s="97"/>
      <c r="J39" s="99" t="s">
        <v>52</v>
      </c>
      <c r="K39" s="42" t="str">
        <f>D41</f>
        <v>8. Finland</v>
      </c>
      <c r="L39" s="44">
        <v>650</v>
      </c>
      <c r="Z39" s="5"/>
      <c r="AA39" s="5"/>
      <c r="AB39" s="5"/>
      <c r="AC39" s="5"/>
      <c r="AG39"/>
      <c r="AH39"/>
      <c r="AI39"/>
    </row>
    <row r="40" spans="2:35" x14ac:dyDescent="0.3">
      <c r="C40" s="103"/>
      <c r="D40" s="104"/>
      <c r="E40" s="41" t="str">
        <f t="array" ref="E40:H40">TRANSPOSE(E33:E36)</f>
        <v xml:space="preserve">4. Finland </v>
      </c>
      <c r="F40" s="41" t="str">
        <v>5. Lithuania</v>
      </c>
      <c r="G40" s="41" t="str">
        <v>6. Czech</v>
      </c>
      <c r="H40" s="41" t="str">
        <v>7. UK</v>
      </c>
      <c r="J40" s="99"/>
      <c r="K40" s="42" t="str">
        <f t="shared" ref="K40:K51" si="0">D42</f>
        <v>9. Sweden</v>
      </c>
      <c r="L40" s="39">
        <v>260</v>
      </c>
      <c r="Z40" s="5"/>
      <c r="AA40" s="5"/>
      <c r="AB40" s="5"/>
      <c r="AC40" s="5"/>
      <c r="AG40"/>
      <c r="AH40"/>
      <c r="AI40"/>
    </row>
    <row r="41" spans="2:35" x14ac:dyDescent="0.3">
      <c r="C41" s="98" t="s">
        <v>52</v>
      </c>
      <c r="D41" s="42" t="s">
        <v>90</v>
      </c>
      <c r="E41" s="39">
        <v>100</v>
      </c>
      <c r="F41" s="39">
        <v>200</v>
      </c>
      <c r="G41" s="39">
        <v>280</v>
      </c>
      <c r="H41" s="39">
        <v>320</v>
      </c>
      <c r="J41" s="99"/>
      <c r="K41" s="42" t="str">
        <f t="shared" si="0"/>
        <v>10. Norway</v>
      </c>
      <c r="L41" s="39">
        <v>650</v>
      </c>
      <c r="Z41" s="5"/>
      <c r="AA41" s="5"/>
      <c r="AB41" s="5"/>
      <c r="AC41" s="5"/>
      <c r="AG41"/>
      <c r="AH41"/>
      <c r="AI41"/>
    </row>
    <row r="42" spans="2:35" x14ac:dyDescent="0.3">
      <c r="C42" s="99"/>
      <c r="D42" s="41" t="s">
        <v>91</v>
      </c>
      <c r="E42" s="39">
        <v>120</v>
      </c>
      <c r="F42" s="39">
        <v>240</v>
      </c>
      <c r="G42" s="39">
        <v>260</v>
      </c>
      <c r="H42" s="39">
        <v>280</v>
      </c>
      <c r="J42" s="99"/>
      <c r="K42" s="42" t="str">
        <f t="shared" si="0"/>
        <v>11. Iceland</v>
      </c>
      <c r="L42" s="39">
        <v>130</v>
      </c>
      <c r="AG42"/>
      <c r="AH42"/>
      <c r="AI42"/>
    </row>
    <row r="43" spans="2:35" x14ac:dyDescent="0.3">
      <c r="C43" s="99"/>
      <c r="D43" s="41" t="s">
        <v>92</v>
      </c>
      <c r="E43" s="39">
        <v>150</v>
      </c>
      <c r="F43" s="39">
        <v>280</v>
      </c>
      <c r="G43" s="39">
        <v>320</v>
      </c>
      <c r="H43" s="39">
        <v>200</v>
      </c>
      <c r="J43" s="99"/>
      <c r="K43" s="42" t="str">
        <f t="shared" si="0"/>
        <v>12. Denmark</v>
      </c>
      <c r="L43" s="39">
        <v>780</v>
      </c>
      <c r="AG43"/>
      <c r="AH43"/>
      <c r="AI43"/>
    </row>
    <row r="44" spans="2:35" x14ac:dyDescent="0.3">
      <c r="C44" s="99"/>
      <c r="D44" s="41" t="s">
        <v>93</v>
      </c>
      <c r="E44" s="39">
        <v>160</v>
      </c>
      <c r="F44" s="39">
        <v>310</v>
      </c>
      <c r="G44" s="39">
        <v>400</v>
      </c>
      <c r="H44" s="39">
        <v>130</v>
      </c>
      <c r="J44" s="99"/>
      <c r="K44" s="42" t="str">
        <f t="shared" si="0"/>
        <v>13. UK</v>
      </c>
      <c r="L44" s="39">
        <v>2500</v>
      </c>
      <c r="AG44"/>
      <c r="AH44"/>
      <c r="AI44"/>
    </row>
    <row r="45" spans="2:35" x14ac:dyDescent="0.3">
      <c r="C45" s="99"/>
      <c r="D45" s="41" t="s">
        <v>94</v>
      </c>
      <c r="E45" s="39">
        <v>300</v>
      </c>
      <c r="F45" s="39">
        <v>280</v>
      </c>
      <c r="G45" s="39">
        <v>140</v>
      </c>
      <c r="H45" s="39">
        <v>130</v>
      </c>
      <c r="J45" s="99"/>
      <c r="K45" s="42" t="str">
        <f t="shared" si="0"/>
        <v>14. Ireland</v>
      </c>
      <c r="L45" s="39">
        <v>910</v>
      </c>
      <c r="AG45"/>
      <c r="AH45"/>
      <c r="AI45"/>
    </row>
    <row r="46" spans="2:35" x14ac:dyDescent="0.3">
      <c r="C46" s="99"/>
      <c r="D46" s="41" t="s">
        <v>95</v>
      </c>
      <c r="E46" s="39">
        <v>310</v>
      </c>
      <c r="F46" s="39">
        <v>400</v>
      </c>
      <c r="G46" s="39">
        <v>319</v>
      </c>
      <c r="H46" s="39">
        <v>70</v>
      </c>
      <c r="J46" s="99"/>
      <c r="K46" s="42" t="str">
        <f t="shared" si="0"/>
        <v>15. France</v>
      </c>
      <c r="L46" s="39">
        <v>3120</v>
      </c>
      <c r="AG46"/>
      <c r="AH46"/>
      <c r="AI46"/>
    </row>
    <row r="47" spans="2:35" x14ac:dyDescent="0.3">
      <c r="C47" s="99"/>
      <c r="D47" s="41" t="s">
        <v>96</v>
      </c>
      <c r="E47" s="39">
        <v>340</v>
      </c>
      <c r="F47" s="39">
        <v>440</v>
      </c>
      <c r="G47" s="39">
        <v>290</v>
      </c>
      <c r="H47" s="39">
        <v>100</v>
      </c>
      <c r="J47" s="99"/>
      <c r="K47" s="42" t="str">
        <f t="shared" si="0"/>
        <v>16. Benelux</v>
      </c>
      <c r="L47" s="39">
        <v>910</v>
      </c>
      <c r="AG47"/>
      <c r="AH47"/>
      <c r="AI47"/>
    </row>
    <row r="48" spans="2:35" x14ac:dyDescent="0.3">
      <c r="C48" s="99"/>
      <c r="D48" s="41" t="s">
        <v>97</v>
      </c>
      <c r="E48" s="39">
        <v>490</v>
      </c>
      <c r="F48" s="39">
        <v>410</v>
      </c>
      <c r="G48" s="39">
        <v>240</v>
      </c>
      <c r="H48" s="39">
        <v>90</v>
      </c>
      <c r="J48" s="99"/>
      <c r="K48" s="42" t="str">
        <f t="shared" si="0"/>
        <v>17. Germany</v>
      </c>
      <c r="L48" s="39">
        <v>3640</v>
      </c>
      <c r="AG48"/>
      <c r="AH48"/>
      <c r="AI48"/>
    </row>
    <row r="49" spans="3:35" x14ac:dyDescent="0.3">
      <c r="C49" s="99"/>
      <c r="D49" s="41" t="s">
        <v>98</v>
      </c>
      <c r="E49" s="39">
        <v>430</v>
      </c>
      <c r="F49" s="39">
        <v>380</v>
      </c>
      <c r="G49" s="39">
        <v>230</v>
      </c>
      <c r="H49" s="39">
        <v>100</v>
      </c>
      <c r="J49" s="99"/>
      <c r="K49" s="42" t="str">
        <f t="shared" si="0"/>
        <v>18. Poland</v>
      </c>
      <c r="L49" s="39">
        <v>1040</v>
      </c>
      <c r="AG49"/>
      <c r="AH49"/>
      <c r="AI49"/>
    </row>
    <row r="50" spans="3:35" x14ac:dyDescent="0.3">
      <c r="C50" s="99"/>
      <c r="D50" s="41" t="s">
        <v>99</v>
      </c>
      <c r="E50" s="39">
        <v>360</v>
      </c>
      <c r="F50" s="39">
        <v>190</v>
      </c>
      <c r="G50" s="39">
        <v>80</v>
      </c>
      <c r="H50" s="39">
        <v>190</v>
      </c>
      <c r="J50" s="99"/>
      <c r="K50" s="42" t="str">
        <f t="shared" si="0"/>
        <v>19. Czech</v>
      </c>
      <c r="L50" s="39">
        <v>650</v>
      </c>
      <c r="AG50"/>
      <c r="AH50"/>
      <c r="AI50"/>
    </row>
    <row r="51" spans="3:35" x14ac:dyDescent="0.3">
      <c r="C51" s="99"/>
      <c r="D51" s="41" t="s">
        <v>100</v>
      </c>
      <c r="E51" s="39">
        <v>280</v>
      </c>
      <c r="F51" s="39">
        <v>80</v>
      </c>
      <c r="G51" s="39">
        <v>60</v>
      </c>
      <c r="H51" s="39">
        <v>370</v>
      </c>
      <c r="J51" s="100"/>
      <c r="K51" s="42" t="str">
        <f t="shared" si="0"/>
        <v>20. Baltic</v>
      </c>
      <c r="L51" s="39">
        <v>780</v>
      </c>
      <c r="AG51"/>
      <c r="AH51"/>
      <c r="AI51"/>
    </row>
    <row r="52" spans="3:35" x14ac:dyDescent="0.3">
      <c r="C52" s="99"/>
      <c r="D52" s="41" t="s">
        <v>101</v>
      </c>
      <c r="E52" s="39">
        <v>350</v>
      </c>
      <c r="F52" s="39">
        <v>150</v>
      </c>
      <c r="G52" s="39">
        <v>60</v>
      </c>
      <c r="H52" s="39">
        <v>320</v>
      </c>
      <c r="AG52"/>
      <c r="AH52"/>
      <c r="AI52"/>
    </row>
    <row r="53" spans="3:35" x14ac:dyDescent="0.3">
      <c r="C53" s="100"/>
      <c r="D53" s="41" t="s">
        <v>102</v>
      </c>
      <c r="E53" s="39">
        <v>200</v>
      </c>
      <c r="F53" s="39">
        <v>90</v>
      </c>
      <c r="G53" s="39">
        <v>160</v>
      </c>
      <c r="H53" s="39">
        <v>390</v>
      </c>
      <c r="AG53"/>
      <c r="AH53"/>
      <c r="AI53"/>
    </row>
    <row r="54" spans="3:35" x14ac:dyDescent="0.3">
      <c r="AG54"/>
      <c r="AH54"/>
      <c r="AI54"/>
    </row>
    <row r="55" spans="3:35" x14ac:dyDescent="0.3">
      <c r="AG55"/>
      <c r="AH55"/>
      <c r="AI55"/>
    </row>
    <row r="56" spans="3:35" x14ac:dyDescent="0.3">
      <c r="AG56"/>
      <c r="AH56"/>
      <c r="AI56"/>
    </row>
    <row r="57" spans="3:35" x14ac:dyDescent="0.3">
      <c r="AG57"/>
      <c r="AH57"/>
      <c r="AI57"/>
    </row>
    <row r="58" spans="3:35" x14ac:dyDescent="0.3">
      <c r="AG58"/>
      <c r="AH58"/>
      <c r="AI58"/>
    </row>
    <row r="59" spans="3:35" x14ac:dyDescent="0.3">
      <c r="AG59"/>
      <c r="AH59"/>
      <c r="AI59"/>
    </row>
    <row r="60" spans="3:35" x14ac:dyDescent="0.3">
      <c r="AG60"/>
      <c r="AH60"/>
      <c r="AI60"/>
    </row>
    <row r="61" spans="3:35" x14ac:dyDescent="0.3">
      <c r="AG61"/>
      <c r="AH61"/>
      <c r="AI61"/>
    </row>
    <row r="62" spans="3:35" x14ac:dyDescent="0.3">
      <c r="AG62"/>
      <c r="AH62"/>
      <c r="AI62"/>
    </row>
    <row r="63" spans="3:35" x14ac:dyDescent="0.3">
      <c r="AG63"/>
      <c r="AH63"/>
      <c r="AI63"/>
    </row>
    <row r="64" spans="3:35" x14ac:dyDescent="0.3">
      <c r="AG64"/>
      <c r="AH64"/>
      <c r="AI64"/>
    </row>
    <row r="65" spans="33:35" x14ac:dyDescent="0.3">
      <c r="AG65"/>
      <c r="AH65"/>
      <c r="AI65"/>
    </row>
    <row r="66" spans="33:35" x14ac:dyDescent="0.3">
      <c r="AG66"/>
      <c r="AH66"/>
      <c r="AI66"/>
    </row>
    <row r="67" spans="33:35" x14ac:dyDescent="0.3">
      <c r="AG67"/>
      <c r="AH67"/>
      <c r="AI67"/>
    </row>
    <row r="68" spans="33:35" x14ac:dyDescent="0.3">
      <c r="AG68"/>
      <c r="AH68"/>
      <c r="AI68"/>
    </row>
    <row r="69" spans="33:35" x14ac:dyDescent="0.3">
      <c r="AG69"/>
      <c r="AH69"/>
      <c r="AI69"/>
    </row>
    <row r="70" spans="33:35" x14ac:dyDescent="0.3">
      <c r="AG70"/>
      <c r="AH70"/>
      <c r="AI70"/>
    </row>
    <row r="71" spans="33:35" x14ac:dyDescent="0.3">
      <c r="AG71"/>
      <c r="AH71"/>
      <c r="AI71"/>
    </row>
    <row r="72" spans="33:35" x14ac:dyDescent="0.3">
      <c r="AG72"/>
      <c r="AH72"/>
      <c r="AI72"/>
    </row>
    <row r="73" spans="33:35" x14ac:dyDescent="0.3">
      <c r="AG73"/>
      <c r="AH73"/>
      <c r="AI73"/>
    </row>
    <row r="74" spans="33:35" x14ac:dyDescent="0.3">
      <c r="AG74"/>
      <c r="AH74"/>
      <c r="AI74"/>
    </row>
    <row r="75" spans="33:35" x14ac:dyDescent="0.3">
      <c r="AG75"/>
      <c r="AH75"/>
      <c r="AI75"/>
    </row>
    <row r="76" spans="33:35" x14ac:dyDescent="0.3">
      <c r="AG76"/>
      <c r="AH76"/>
      <c r="AI76"/>
    </row>
    <row r="77" spans="33:35" x14ac:dyDescent="0.3">
      <c r="AG77"/>
      <c r="AH77"/>
      <c r="AI77"/>
    </row>
    <row r="78" spans="33:35" x14ac:dyDescent="0.3">
      <c r="AG78"/>
      <c r="AH78"/>
      <c r="AI78"/>
    </row>
    <row r="79" spans="33:35" x14ac:dyDescent="0.3">
      <c r="AG79"/>
      <c r="AH79"/>
      <c r="AI79"/>
    </row>
    <row r="80" spans="33: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0">
    <mergeCell ref="E39:H39"/>
    <mergeCell ref="C41:C53"/>
    <mergeCell ref="C39:D40"/>
    <mergeCell ref="K31:M31"/>
    <mergeCell ref="J31:J33"/>
    <mergeCell ref="J39:J51"/>
    <mergeCell ref="J38:L38"/>
    <mergeCell ref="D31:E32"/>
    <mergeCell ref="F31:H31"/>
    <mergeCell ref="D33:D3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27E7-C2CB-47E6-945D-970F0F5CFACF}">
  <dimension ref="A1:I67"/>
  <sheetViews>
    <sheetView zoomScaleNormal="100" workbookViewId="0"/>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9" max="19" width="64.44140625" customWidth="1"/>
  </cols>
  <sheetData>
    <row r="1" spans="1:1" s="2" customFormat="1" ht="25.8" x14ac:dyDescent="0.5">
      <c r="A1" s="3" t="s">
        <v>57</v>
      </c>
    </row>
    <row r="42" spans="2:9" x14ac:dyDescent="0.3">
      <c r="B42" s="5"/>
      <c r="C42" s="5"/>
      <c r="D42" s="5"/>
      <c r="E42" s="5"/>
      <c r="F42" s="5"/>
      <c r="G42" s="5"/>
      <c r="H42" s="5"/>
      <c r="I42" s="5"/>
    </row>
    <row r="43" spans="2:9" ht="15" thickBot="1" x14ac:dyDescent="0.35">
      <c r="B43" s="17" t="s">
        <v>14</v>
      </c>
      <c r="C43" s="5"/>
      <c r="D43" s="5"/>
      <c r="E43" s="5"/>
      <c r="F43" s="5"/>
      <c r="G43" s="5"/>
      <c r="H43" s="5"/>
      <c r="I43" s="5"/>
    </row>
    <row r="44" spans="2:9" x14ac:dyDescent="0.3">
      <c r="B44" s="113" t="s">
        <v>75</v>
      </c>
      <c r="C44" s="115" t="s">
        <v>77</v>
      </c>
      <c r="D44" s="116"/>
      <c r="E44" s="115" t="s">
        <v>78</v>
      </c>
      <c r="F44" s="116"/>
      <c r="G44" s="115" t="s">
        <v>76</v>
      </c>
      <c r="H44" s="116"/>
      <c r="I44" s="5"/>
    </row>
    <row r="45" spans="2:9" ht="31.5" customHeight="1" thickBot="1" x14ac:dyDescent="0.4">
      <c r="B45" s="114"/>
      <c r="C45" s="92" t="s">
        <v>79</v>
      </c>
      <c r="D45" s="93" t="s">
        <v>80</v>
      </c>
      <c r="E45" s="92" t="s">
        <v>81</v>
      </c>
      <c r="F45" s="93" t="s">
        <v>82</v>
      </c>
      <c r="G45" s="92" t="s">
        <v>83</v>
      </c>
      <c r="H45" s="93" t="s">
        <v>84</v>
      </c>
      <c r="I45" s="5"/>
    </row>
    <row r="46" spans="2:9" x14ac:dyDescent="0.3">
      <c r="B46" s="86">
        <v>1</v>
      </c>
      <c r="C46" s="87">
        <v>17.541713640000008</v>
      </c>
      <c r="D46" s="88">
        <v>-39.371286360000006</v>
      </c>
      <c r="E46" s="34">
        <v>25</v>
      </c>
      <c r="F46" s="36">
        <v>4</v>
      </c>
      <c r="G46" s="34">
        <v>4975</v>
      </c>
      <c r="H46" s="36">
        <v>2488</v>
      </c>
      <c r="I46" s="5"/>
    </row>
    <row r="47" spans="2:9" x14ac:dyDescent="0.3">
      <c r="B47" s="86">
        <v>2</v>
      </c>
      <c r="C47" s="87">
        <v>33.229686399999999</v>
      </c>
      <c r="D47" s="88">
        <v>2.7688864000000009</v>
      </c>
      <c r="E47" s="34">
        <v>33</v>
      </c>
      <c r="F47" s="36">
        <v>1</v>
      </c>
      <c r="G47" s="34">
        <v>2807</v>
      </c>
      <c r="H47" s="36">
        <v>1404</v>
      </c>
      <c r="I47" s="5"/>
    </row>
    <row r="48" spans="2:9" x14ac:dyDescent="0.3">
      <c r="B48" s="86">
        <v>3</v>
      </c>
      <c r="C48" s="87">
        <v>102.50656098</v>
      </c>
      <c r="D48" s="88">
        <v>25.65083598</v>
      </c>
      <c r="E48" s="34">
        <v>30</v>
      </c>
      <c r="F48" s="36">
        <v>2</v>
      </c>
      <c r="G48" s="34">
        <v>4976</v>
      </c>
      <c r="H48" s="36">
        <v>2488</v>
      </c>
      <c r="I48" s="5"/>
    </row>
    <row r="49" spans="2:9" x14ac:dyDescent="0.3">
      <c r="B49" s="86">
        <v>4</v>
      </c>
      <c r="C49" s="87">
        <v>86.606040000000007</v>
      </c>
      <c r="D49" s="88">
        <v>7.2164400000000004</v>
      </c>
      <c r="E49" s="34">
        <v>29</v>
      </c>
      <c r="F49" s="36">
        <v>2</v>
      </c>
      <c r="G49" s="34">
        <v>7367</v>
      </c>
      <c r="H49" s="36">
        <v>3683</v>
      </c>
      <c r="I49" s="5"/>
    </row>
    <row r="50" spans="2:9" x14ac:dyDescent="0.3">
      <c r="B50" s="86">
        <v>5</v>
      </c>
      <c r="C50" s="87">
        <v>27.94822151999999</v>
      </c>
      <c r="D50" s="88">
        <v>-62.728278480000007</v>
      </c>
      <c r="E50" s="34">
        <v>24</v>
      </c>
      <c r="F50" s="36">
        <v>-1</v>
      </c>
      <c r="G50" s="34">
        <v>7926</v>
      </c>
      <c r="H50" s="36">
        <v>3963</v>
      </c>
      <c r="I50" s="5"/>
    </row>
    <row r="51" spans="2:9" x14ac:dyDescent="0.3">
      <c r="B51" s="86">
        <v>6</v>
      </c>
      <c r="C51" s="87">
        <v>31.191460719999998</v>
      </c>
      <c r="D51" s="88">
        <v>-70.007539280000003</v>
      </c>
      <c r="E51" s="34">
        <v>19</v>
      </c>
      <c r="F51" s="36">
        <v>0</v>
      </c>
      <c r="G51" s="34">
        <v>8848</v>
      </c>
      <c r="H51" s="36">
        <v>4424</v>
      </c>
      <c r="I51" s="5"/>
    </row>
    <row r="52" spans="2:9" x14ac:dyDescent="0.3">
      <c r="B52" s="86">
        <v>7</v>
      </c>
      <c r="C52" s="87">
        <v>11.026973520000004</v>
      </c>
      <c r="D52" s="88">
        <v>-24.74952648</v>
      </c>
      <c r="E52" s="34">
        <v>24</v>
      </c>
      <c r="F52" s="36">
        <v>-1</v>
      </c>
      <c r="G52" s="34">
        <v>3128</v>
      </c>
      <c r="H52" s="36">
        <v>1564</v>
      </c>
      <c r="I52" s="5"/>
    </row>
    <row r="53" spans="2:9" x14ac:dyDescent="0.3">
      <c r="B53" s="86">
        <v>8</v>
      </c>
      <c r="C53" s="87">
        <v>15.90601288</v>
      </c>
      <c r="D53" s="88">
        <v>-35.699987120000003</v>
      </c>
      <c r="E53" s="34">
        <v>27</v>
      </c>
      <c r="F53" s="36">
        <v>-1</v>
      </c>
      <c r="G53" s="34">
        <v>5154</v>
      </c>
      <c r="H53" s="36">
        <v>2577</v>
      </c>
      <c r="I53" s="5"/>
    </row>
    <row r="54" spans="2:9" x14ac:dyDescent="0.3">
      <c r="B54" s="86">
        <v>9</v>
      </c>
      <c r="C54" s="87">
        <v>116.7742897</v>
      </c>
      <c r="D54" s="88">
        <v>29.221164699999999</v>
      </c>
      <c r="E54" s="34">
        <v>37</v>
      </c>
      <c r="F54" s="36">
        <v>1</v>
      </c>
      <c r="G54" s="34">
        <v>5499</v>
      </c>
      <c r="H54" s="36">
        <v>2750</v>
      </c>
      <c r="I54" s="5"/>
    </row>
    <row r="55" spans="2:9" x14ac:dyDescent="0.3">
      <c r="B55" s="86">
        <v>10</v>
      </c>
      <c r="C55" s="87">
        <v>29.922367120000008</v>
      </c>
      <c r="D55" s="88">
        <v>-67.159132880000001</v>
      </c>
      <c r="E55" s="34">
        <v>22</v>
      </c>
      <c r="F55" s="36">
        <v>-3</v>
      </c>
      <c r="G55" s="34">
        <v>8642</v>
      </c>
      <c r="H55" s="36">
        <v>4321</v>
      </c>
      <c r="I55" s="5"/>
    </row>
    <row r="56" spans="2:9" x14ac:dyDescent="0.3">
      <c r="B56" s="86">
        <v>11</v>
      </c>
      <c r="C56" s="87">
        <v>23.421857260000003</v>
      </c>
      <c r="D56" s="88">
        <v>-52.568892739999995</v>
      </c>
      <c r="E56" s="34">
        <v>24</v>
      </c>
      <c r="F56" s="36">
        <v>-1</v>
      </c>
      <c r="G56" s="34">
        <v>6643</v>
      </c>
      <c r="H56" s="36">
        <v>3321</v>
      </c>
      <c r="I56" s="5"/>
    </row>
    <row r="57" spans="2:9" x14ac:dyDescent="0.3">
      <c r="B57" s="86">
        <v>12</v>
      </c>
      <c r="C57" s="87">
        <v>19.008241679999983</v>
      </c>
      <c r="D57" s="88">
        <v>-42.662758320000002</v>
      </c>
      <c r="E57" s="34">
        <v>21</v>
      </c>
      <c r="F57" s="36">
        <v>-4</v>
      </c>
      <c r="G57" s="34">
        <v>5392</v>
      </c>
      <c r="H57" s="36">
        <v>2696</v>
      </c>
      <c r="I57" s="5"/>
    </row>
    <row r="58" spans="2:9" x14ac:dyDescent="0.3">
      <c r="B58" s="86">
        <v>13</v>
      </c>
      <c r="C58" s="87">
        <v>77.850943400000006</v>
      </c>
      <c r="D58" s="88">
        <v>6.4869434000000012</v>
      </c>
      <c r="E58" s="34">
        <v>30</v>
      </c>
      <c r="F58" s="36">
        <v>1</v>
      </c>
      <c r="G58" s="34">
        <v>6260</v>
      </c>
      <c r="H58" s="36">
        <v>3130</v>
      </c>
      <c r="I58" s="5"/>
    </row>
    <row r="59" spans="2:9" x14ac:dyDescent="0.3">
      <c r="B59" s="86">
        <v>14</v>
      </c>
      <c r="C59" s="87">
        <v>18.994110820000014</v>
      </c>
      <c r="D59" s="88">
        <v>-42.631139179999998</v>
      </c>
      <c r="E59" s="34">
        <v>27</v>
      </c>
      <c r="F59" s="36">
        <v>-1</v>
      </c>
      <c r="G59" s="34">
        <v>5386</v>
      </c>
      <c r="H59" s="36">
        <v>2693</v>
      </c>
      <c r="I59" s="5"/>
    </row>
    <row r="60" spans="2:9" x14ac:dyDescent="0.3">
      <c r="B60" s="86">
        <v>15</v>
      </c>
      <c r="C60" s="87">
        <v>274.22834905999997</v>
      </c>
      <c r="D60" s="88">
        <v>68.621774059999993</v>
      </c>
      <c r="E60" s="34">
        <v>22</v>
      </c>
      <c r="F60" s="36">
        <v>3</v>
      </c>
      <c r="G60" s="34">
        <v>12916</v>
      </c>
      <c r="H60" s="36">
        <v>6458</v>
      </c>
      <c r="I60" s="5"/>
    </row>
    <row r="61" spans="2:9" x14ac:dyDescent="0.3">
      <c r="B61" s="86">
        <v>16</v>
      </c>
      <c r="C61" s="87">
        <v>11.294962859999996</v>
      </c>
      <c r="D61" s="88">
        <v>-25.350787140000001</v>
      </c>
      <c r="E61" s="34">
        <v>23</v>
      </c>
      <c r="F61" s="36">
        <v>0</v>
      </c>
      <c r="G61" s="34">
        <v>3203</v>
      </c>
      <c r="H61" s="36">
        <v>1601</v>
      </c>
      <c r="I61" s="5"/>
    </row>
    <row r="62" spans="2:9" x14ac:dyDescent="0.3">
      <c r="B62" s="86">
        <v>17</v>
      </c>
      <c r="C62" s="87">
        <v>7.0363891400000016</v>
      </c>
      <c r="D62" s="88">
        <v>-15.792860860000001</v>
      </c>
      <c r="E62" s="34">
        <v>27</v>
      </c>
      <c r="F62" s="36">
        <v>-1</v>
      </c>
      <c r="G62" s="34">
        <v>1997</v>
      </c>
      <c r="H62" s="36">
        <v>999</v>
      </c>
      <c r="I62" s="5"/>
    </row>
    <row r="63" spans="2:9" x14ac:dyDescent="0.3">
      <c r="B63" s="86">
        <v>18</v>
      </c>
      <c r="C63" s="87">
        <v>39.575831640000004</v>
      </c>
      <c r="D63" s="88">
        <v>9.9032816400000012</v>
      </c>
      <c r="E63" s="34">
        <v>33</v>
      </c>
      <c r="F63" s="36">
        <v>1</v>
      </c>
      <c r="G63" s="34">
        <v>1865</v>
      </c>
      <c r="H63" s="36">
        <v>933</v>
      </c>
      <c r="I63" s="5"/>
    </row>
    <row r="64" spans="2:9" x14ac:dyDescent="0.3">
      <c r="B64" s="86">
        <v>19</v>
      </c>
      <c r="C64" s="87">
        <v>11.802580420000011</v>
      </c>
      <c r="D64" s="88">
        <v>-26.490169579999996</v>
      </c>
      <c r="E64" s="34">
        <v>19</v>
      </c>
      <c r="F64" s="36">
        <v>0</v>
      </c>
      <c r="G64" s="34">
        <v>3349</v>
      </c>
      <c r="H64" s="36">
        <v>1675</v>
      </c>
      <c r="I64" s="5"/>
    </row>
    <row r="65" spans="2:9" ht="15" thickBot="1" x14ac:dyDescent="0.35">
      <c r="B65" s="89">
        <v>20</v>
      </c>
      <c r="C65" s="90">
        <v>261.40448392000002</v>
      </c>
      <c r="D65" s="91">
        <v>65.412833919999997</v>
      </c>
      <c r="E65" s="21">
        <v>27</v>
      </c>
      <c r="F65" s="23">
        <v>2</v>
      </c>
      <c r="G65" s="21">
        <v>12312</v>
      </c>
      <c r="H65" s="23">
        <v>6156</v>
      </c>
      <c r="I65" s="5"/>
    </row>
    <row r="66" spans="2:9" x14ac:dyDescent="0.3">
      <c r="B66" s="5"/>
      <c r="C66" s="5"/>
      <c r="D66" s="5"/>
      <c r="E66" s="5"/>
      <c r="F66" s="5"/>
      <c r="G66" s="5"/>
      <c r="H66" s="5"/>
      <c r="I66" s="5"/>
    </row>
    <row r="67" spans="2:9" x14ac:dyDescent="0.3">
      <c r="B67" s="5"/>
      <c r="C67" s="5"/>
      <c r="D67" s="5"/>
      <c r="E67" s="5"/>
      <c r="F67" s="5"/>
      <c r="G67" s="5"/>
      <c r="H67" s="5"/>
      <c r="I67" s="5"/>
    </row>
  </sheetData>
  <mergeCells count="4">
    <mergeCell ref="B44:B45"/>
    <mergeCell ref="C44:D44"/>
    <mergeCell ref="E44:F44"/>
    <mergeCell ref="G44:H4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4"/>
  <sheetViews>
    <sheetView zoomScaleNormal="100" workbookViewId="0"/>
  </sheetViews>
  <sheetFormatPr defaultColWidth="8.88671875" defaultRowHeight="14.4" x14ac:dyDescent="0.3"/>
  <cols>
    <col min="1" max="1" width="2.109375" customWidth="1"/>
    <col min="10" max="10" width="9.44140625" customWidth="1"/>
    <col min="11" max="11" width="10.33203125" customWidth="1"/>
  </cols>
  <sheetData>
    <row r="1" spans="1:22" s="2" customFormat="1" ht="25.8" x14ac:dyDescent="0.5">
      <c r="A1" s="3" t="e">
        <f>#REF!</f>
        <v>#REF!</v>
      </c>
    </row>
    <row r="2" spans="1:22" ht="15" customHeight="1" x14ac:dyDescent="0.3"/>
    <row r="7" spans="1:22" ht="15" customHeight="1" x14ac:dyDescent="0.3">
      <c r="T7" s="61"/>
      <c r="U7" s="61"/>
      <c r="V7" s="61"/>
    </row>
    <row r="8" spans="1:22" ht="15" customHeight="1" x14ac:dyDescent="0.3">
      <c r="T8" s="61"/>
      <c r="U8" s="61"/>
      <c r="V8" s="61"/>
    </row>
    <row r="9" spans="1:22" ht="15" customHeight="1" x14ac:dyDescent="0.3">
      <c r="T9" s="61"/>
      <c r="U9" s="61"/>
      <c r="V9" s="61"/>
    </row>
    <row r="10" spans="1:22" ht="15" customHeight="1" x14ac:dyDescent="0.3">
      <c r="T10" s="61"/>
      <c r="U10" s="61"/>
      <c r="V10" s="61"/>
    </row>
    <row r="11" spans="1:22" ht="15" customHeight="1" x14ac:dyDescent="0.3">
      <c r="T11" s="61"/>
      <c r="U11" s="61"/>
      <c r="V11" s="61"/>
    </row>
    <row r="12" spans="1:22" ht="15" customHeight="1" x14ac:dyDescent="0.3">
      <c r="T12" s="61"/>
      <c r="U12" s="61"/>
      <c r="V12" s="61"/>
    </row>
    <row r="13" spans="1:22" ht="15" customHeight="1" x14ac:dyDescent="0.3">
      <c r="T13" s="61"/>
      <c r="U13" s="61"/>
      <c r="V13" s="61"/>
    </row>
    <row r="14" spans="1:22" ht="15.75" customHeight="1" x14ac:dyDescent="0.3">
      <c r="T14" s="61"/>
      <c r="U14" s="61"/>
      <c r="V14" s="61"/>
    </row>
    <row r="15" spans="1:22" ht="15" customHeight="1" x14ac:dyDescent="0.3">
      <c r="T15" s="61"/>
      <c r="U15" s="61"/>
      <c r="V15" s="61"/>
    </row>
    <row r="16" spans="1:22" ht="15" customHeight="1" x14ac:dyDescent="0.3">
      <c r="T16" s="61"/>
      <c r="U16" s="61"/>
      <c r="V16" s="61"/>
    </row>
    <row r="17" spans="2:22" ht="15" customHeight="1" x14ac:dyDescent="0.3">
      <c r="T17" s="61"/>
      <c r="U17" s="61"/>
      <c r="V17" s="61"/>
    </row>
    <row r="18" spans="2:22" ht="15" customHeight="1" x14ac:dyDescent="0.3">
      <c r="T18" s="61"/>
      <c r="U18" s="61"/>
      <c r="V18" s="61"/>
    </row>
    <row r="20" spans="2:22" ht="83.4" x14ac:dyDescent="4.1500000000000004">
      <c r="T20" s="60"/>
    </row>
    <row r="21" spans="2:22" x14ac:dyDescent="0.3">
      <c r="J21" s="117" t="s">
        <v>54</v>
      </c>
      <c r="K21" s="117"/>
    </row>
    <row r="22" spans="2:22" x14ac:dyDescent="0.3">
      <c r="B22" s="24" t="s">
        <v>55</v>
      </c>
      <c r="J22" s="118"/>
      <c r="K22" s="118"/>
    </row>
    <row r="23" spans="2:22" x14ac:dyDescent="0.3">
      <c r="B23" s="54"/>
      <c r="C23" s="56" t="s">
        <v>3</v>
      </c>
      <c r="D23" s="56" t="s">
        <v>4</v>
      </c>
      <c r="E23" s="56" t="s">
        <v>5</v>
      </c>
      <c r="F23" s="56" t="s">
        <v>6</v>
      </c>
      <c r="G23" s="56" t="s">
        <v>7</v>
      </c>
      <c r="H23" s="57" t="s">
        <v>53</v>
      </c>
      <c r="I23" s="5"/>
      <c r="J23" s="51" t="s">
        <v>2</v>
      </c>
      <c r="K23" s="58">
        <v>3.1500000000000004</v>
      </c>
    </row>
    <row r="24" spans="2:22" x14ac:dyDescent="0.3">
      <c r="B24" s="50" t="s">
        <v>2</v>
      </c>
      <c r="C24" s="5">
        <v>15</v>
      </c>
      <c r="D24" s="5">
        <v>20</v>
      </c>
      <c r="E24" s="5">
        <v>35</v>
      </c>
      <c r="F24" s="5">
        <v>35</v>
      </c>
      <c r="G24" s="5">
        <v>45</v>
      </c>
      <c r="H24" s="47">
        <v>40</v>
      </c>
      <c r="I24" s="5"/>
      <c r="J24" s="46" t="s">
        <v>3</v>
      </c>
      <c r="K24" s="49">
        <v>3.5999999999999996</v>
      </c>
    </row>
    <row r="25" spans="2:22" x14ac:dyDescent="0.3">
      <c r="B25" s="50" t="s">
        <v>3</v>
      </c>
      <c r="C25" s="5"/>
      <c r="D25" s="5">
        <v>35</v>
      </c>
      <c r="E25" s="5">
        <v>20</v>
      </c>
      <c r="F25" s="5">
        <v>35</v>
      </c>
      <c r="G25" s="5">
        <v>40</v>
      </c>
      <c r="H25" s="47">
        <v>40</v>
      </c>
      <c r="I25" s="5"/>
      <c r="J25" s="46" t="s">
        <v>4</v>
      </c>
      <c r="K25" s="49">
        <v>3.1500000000000004</v>
      </c>
    </row>
    <row r="26" spans="2:22" x14ac:dyDescent="0.3">
      <c r="B26" s="50" t="s">
        <v>4</v>
      </c>
      <c r="C26" s="5"/>
      <c r="D26" s="5"/>
      <c r="E26" s="5">
        <v>15</v>
      </c>
      <c r="F26" s="5">
        <v>50</v>
      </c>
      <c r="G26" s="5">
        <v>45</v>
      </c>
      <c r="H26" s="47">
        <v>25</v>
      </c>
      <c r="I26" s="5"/>
      <c r="J26" s="46" t="s">
        <v>5</v>
      </c>
      <c r="K26" s="49">
        <v>4.0500000000000007</v>
      </c>
    </row>
    <row r="27" spans="2:22" x14ac:dyDescent="0.3">
      <c r="B27" s="50" t="s">
        <v>5</v>
      </c>
      <c r="C27" s="5"/>
      <c r="D27" s="5"/>
      <c r="E27" s="5"/>
      <c r="F27" s="5">
        <v>35</v>
      </c>
      <c r="G27" s="5">
        <v>20</v>
      </c>
      <c r="H27" s="47">
        <v>20</v>
      </c>
      <c r="I27" s="5"/>
      <c r="J27" s="46" t="s">
        <v>6</v>
      </c>
      <c r="K27" s="49">
        <v>2.8499999999999996</v>
      </c>
    </row>
    <row r="28" spans="2:22" x14ac:dyDescent="0.3">
      <c r="B28" s="50" t="s">
        <v>6</v>
      </c>
      <c r="C28" s="5"/>
      <c r="D28" s="5"/>
      <c r="E28" s="5"/>
      <c r="F28" s="5"/>
      <c r="G28" s="5">
        <v>15</v>
      </c>
      <c r="H28" s="47">
        <v>40</v>
      </c>
      <c r="I28" s="5"/>
      <c r="J28" s="46" t="s">
        <v>7</v>
      </c>
      <c r="K28" s="49">
        <v>2.7</v>
      </c>
    </row>
    <row r="29" spans="2:22" x14ac:dyDescent="0.3">
      <c r="B29" s="55" t="s">
        <v>7</v>
      </c>
      <c r="C29" s="45"/>
      <c r="D29" s="45"/>
      <c r="E29" s="45"/>
      <c r="F29" s="45"/>
      <c r="G29" s="45"/>
      <c r="H29" s="52">
        <v>35</v>
      </c>
      <c r="I29" s="5"/>
      <c r="J29" s="53" t="s">
        <v>53</v>
      </c>
      <c r="K29" s="59">
        <v>3.5999999999999996</v>
      </c>
    </row>
    <row r="30" spans="2:22" x14ac:dyDescent="0.3">
      <c r="C30" s="5"/>
      <c r="D30" s="5"/>
      <c r="E30" s="5"/>
      <c r="F30" s="5"/>
      <c r="G30" s="5"/>
      <c r="H30" s="5"/>
      <c r="I30" s="5"/>
      <c r="J30" s="5"/>
      <c r="K30" s="5"/>
    </row>
    <row r="44" ht="15" customHeight="1" x14ac:dyDescent="0.3"/>
  </sheetData>
  <mergeCells count="1">
    <mergeCell ref="J21:K2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R80"/>
  <sheetViews>
    <sheetView zoomScaleNormal="100" workbookViewId="0"/>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8" width="7.44140625" customWidth="1"/>
    <col min="19" max="19" width="2.88671875" customWidth="1"/>
  </cols>
  <sheetData>
    <row r="1" spans="1:1" ht="25.8" x14ac:dyDescent="0.5">
      <c r="A1" s="3" t="e">
        <f>#REF!</f>
        <v>#REF!</v>
      </c>
    </row>
    <row r="3" spans="1:1" ht="237.75" customHeight="1" x14ac:dyDescent="0.3"/>
    <row r="7" spans="1:1" ht="117.75" customHeight="1" x14ac:dyDescent="0.3"/>
    <row r="10" spans="1:1" ht="5.25" customHeight="1" x14ac:dyDescent="0.3"/>
    <row r="12" spans="1:1" ht="5.25" customHeight="1" x14ac:dyDescent="0.3"/>
    <row r="37" spans="3:18" ht="17.25" customHeight="1" x14ac:dyDescent="0.3">
      <c r="C37" s="66"/>
    </row>
    <row r="38" spans="3:18" ht="15" thickBot="1" x14ac:dyDescent="0.35">
      <c r="C38" s="77" t="s">
        <v>14</v>
      </c>
      <c r="G38" s="9" t="s">
        <v>22</v>
      </c>
      <c r="K38" s="9" t="s">
        <v>51</v>
      </c>
    </row>
    <row r="39" spans="3:18" ht="48.75" customHeight="1" thickBot="1" x14ac:dyDescent="0.35">
      <c r="C39" s="74" t="s">
        <v>69</v>
      </c>
      <c r="D39" s="75" t="s">
        <v>60</v>
      </c>
      <c r="E39" s="76" t="s">
        <v>61</v>
      </c>
      <c r="G39" s="74" t="s">
        <v>74</v>
      </c>
      <c r="H39" s="76" t="s">
        <v>62</v>
      </c>
      <c r="K39" s="74" t="s">
        <v>63</v>
      </c>
      <c r="L39" s="75" t="str" cm="1">
        <f t="array" ref="L39:R39">TRANSPOSE(C40:C46)</f>
        <v>1. Frankfurt</v>
      </c>
      <c r="M39" s="75" t="str">
        <v>2. Warsaw</v>
      </c>
      <c r="N39" s="75" t="str">
        <v>3. Milan</v>
      </c>
      <c r="O39" s="75" t="str">
        <v>4. Amsterdam</v>
      </c>
      <c r="P39" s="75" t="str">
        <v>5. Madrid</v>
      </c>
      <c r="Q39" s="75" t="str">
        <v>6. Paris</v>
      </c>
      <c r="R39" s="76" t="str">
        <v>7. Vienna</v>
      </c>
    </row>
    <row r="40" spans="3:18" x14ac:dyDescent="0.3">
      <c r="C40" s="68" t="s">
        <v>64</v>
      </c>
      <c r="D40" s="33">
        <v>2.8499999999999996</v>
      </c>
      <c r="E40" s="35">
        <v>9</v>
      </c>
      <c r="G40" s="18" t="s">
        <v>70</v>
      </c>
      <c r="H40" s="20">
        <v>24</v>
      </c>
      <c r="K40" s="34" t="str">
        <f>G40</f>
        <v>1. Helsinki</v>
      </c>
      <c r="L40" s="18">
        <v>31.5</v>
      </c>
      <c r="M40" s="19">
        <v>52.5</v>
      </c>
      <c r="N40" s="19">
        <v>45</v>
      </c>
      <c r="O40" s="19">
        <v>22.5</v>
      </c>
      <c r="P40" s="19">
        <v>37.5</v>
      </c>
      <c r="Q40" s="19">
        <v>22.5</v>
      </c>
      <c r="R40" s="20">
        <v>67.5</v>
      </c>
    </row>
    <row r="41" spans="3:18" x14ac:dyDescent="0.3">
      <c r="C41" s="69" t="s">
        <v>65</v>
      </c>
      <c r="D41" s="4">
        <v>6</v>
      </c>
      <c r="E41" s="70">
        <v>14</v>
      </c>
      <c r="G41" s="34" t="s">
        <v>71</v>
      </c>
      <c r="H41" s="36">
        <v>19</v>
      </c>
      <c r="K41" s="34" t="str">
        <f t="shared" ref="K41:K43" si="0">G41</f>
        <v>2. Stockholm</v>
      </c>
      <c r="L41" s="34">
        <v>22.5</v>
      </c>
      <c r="M41" s="5">
        <v>78</v>
      </c>
      <c r="N41" s="5">
        <v>51</v>
      </c>
      <c r="O41" s="5">
        <v>46.5</v>
      </c>
      <c r="P41" s="5">
        <v>58.5</v>
      </c>
      <c r="Q41" s="5">
        <v>30</v>
      </c>
      <c r="R41" s="36">
        <v>87</v>
      </c>
    </row>
    <row r="42" spans="3:18" x14ac:dyDescent="0.3">
      <c r="C42" s="69" t="s">
        <v>103</v>
      </c>
      <c r="D42" s="4">
        <v>4.5</v>
      </c>
      <c r="E42" s="70">
        <v>7</v>
      </c>
      <c r="G42" s="34" t="s">
        <v>72</v>
      </c>
      <c r="H42" s="36">
        <v>16</v>
      </c>
      <c r="K42" s="34" t="str">
        <f t="shared" si="0"/>
        <v>3. Oslo</v>
      </c>
      <c r="L42" s="34">
        <v>27</v>
      </c>
      <c r="M42" s="5">
        <v>64.5</v>
      </c>
      <c r="N42" s="5">
        <v>43.5</v>
      </c>
      <c r="O42" s="5">
        <v>37.5</v>
      </c>
      <c r="P42" s="5">
        <v>51</v>
      </c>
      <c r="Q42" s="5">
        <v>31.5</v>
      </c>
      <c r="R42" s="36">
        <v>79.5</v>
      </c>
    </row>
    <row r="43" spans="3:18" ht="15" thickBot="1" x14ac:dyDescent="0.35">
      <c r="C43" s="69" t="s">
        <v>66</v>
      </c>
      <c r="D43" s="4">
        <v>4.1999999999999993</v>
      </c>
      <c r="E43" s="70">
        <v>12</v>
      </c>
      <c r="G43" s="21" t="s">
        <v>73</v>
      </c>
      <c r="H43" s="23">
        <v>21</v>
      </c>
      <c r="K43" s="21" t="str">
        <f t="shared" si="0"/>
        <v>4. Vilna</v>
      </c>
      <c r="L43" s="21">
        <v>36</v>
      </c>
      <c r="M43" s="22">
        <v>43.5</v>
      </c>
      <c r="N43" s="22">
        <v>34.5</v>
      </c>
      <c r="O43" s="22">
        <v>30</v>
      </c>
      <c r="P43" s="22">
        <v>46.5</v>
      </c>
      <c r="Q43" s="22">
        <v>39</v>
      </c>
      <c r="R43" s="23">
        <v>70.5</v>
      </c>
    </row>
    <row r="44" spans="3:18" x14ac:dyDescent="0.3">
      <c r="C44" s="69" t="s">
        <v>67</v>
      </c>
      <c r="D44" s="4">
        <v>5.0999999999999996</v>
      </c>
      <c r="E44" s="70">
        <v>11</v>
      </c>
    </row>
    <row r="45" spans="3:18" x14ac:dyDescent="0.3">
      <c r="C45" s="69" t="s">
        <v>104</v>
      </c>
      <c r="D45" s="4">
        <v>3.4499999999999997</v>
      </c>
      <c r="E45" s="70">
        <v>8</v>
      </c>
    </row>
    <row r="46" spans="3:18" ht="15" thickBot="1" x14ac:dyDescent="0.35">
      <c r="C46" s="71" t="s">
        <v>68</v>
      </c>
      <c r="D46" s="72">
        <v>6.75</v>
      </c>
      <c r="E46" s="73">
        <v>18</v>
      </c>
    </row>
    <row r="47" spans="3:18" x14ac:dyDescent="0.3">
      <c r="N47" s="67"/>
    </row>
    <row r="48" spans="3:18" ht="15" thickBot="1" x14ac:dyDescent="0.35">
      <c r="C48" s="66"/>
      <c r="G48" s="85" t="s">
        <v>50</v>
      </c>
      <c r="H48" s="78"/>
    </row>
    <row r="49" spans="3:8" ht="57" customHeight="1" thickBot="1" x14ac:dyDescent="0.35">
      <c r="G49" s="83" t="str">
        <f>C39</f>
        <v>Candidate city for new office (j)</v>
      </c>
      <c r="H49" s="84" t="s">
        <v>59</v>
      </c>
    </row>
    <row r="50" spans="3:8" x14ac:dyDescent="0.3">
      <c r="C50" s="66"/>
      <c r="G50" s="79" t="str">
        <f>C40</f>
        <v>1. Frankfurt</v>
      </c>
      <c r="H50" s="80">
        <v>2</v>
      </c>
    </row>
    <row r="51" spans="3:8" x14ac:dyDescent="0.3">
      <c r="G51" s="79" t="str">
        <f t="shared" ref="G51:G55" si="1">C41</f>
        <v>2. Warsaw</v>
      </c>
      <c r="H51" s="80">
        <v>2</v>
      </c>
    </row>
    <row r="52" spans="3:8" x14ac:dyDescent="0.3">
      <c r="C52" s="66"/>
      <c r="G52" s="79" t="str">
        <f t="shared" si="1"/>
        <v>3. Milan</v>
      </c>
      <c r="H52" s="80">
        <v>2</v>
      </c>
    </row>
    <row r="53" spans="3:8" ht="15" customHeight="1" x14ac:dyDescent="0.3">
      <c r="G53" s="79" t="str">
        <f t="shared" si="1"/>
        <v>4. Amsterdam</v>
      </c>
      <c r="H53" s="80">
        <v>3</v>
      </c>
    </row>
    <row r="54" spans="3:8" x14ac:dyDescent="0.3">
      <c r="C54" s="66"/>
      <c r="G54" s="79" t="str">
        <f t="shared" si="1"/>
        <v>5. Madrid</v>
      </c>
      <c r="H54" s="80">
        <v>1</v>
      </c>
    </row>
    <row r="55" spans="3:8" x14ac:dyDescent="0.3">
      <c r="G55" s="79" t="str">
        <f t="shared" si="1"/>
        <v>6. Paris</v>
      </c>
      <c r="H55" s="80">
        <v>3</v>
      </c>
    </row>
    <row r="56" spans="3:8" ht="15" thickBot="1" x14ac:dyDescent="0.35">
      <c r="C56" s="66"/>
      <c r="G56" s="81" t="str">
        <f>C46</f>
        <v>7. Vienna</v>
      </c>
      <c r="H56" s="82">
        <v>1</v>
      </c>
    </row>
    <row r="58" spans="3:8" x14ac:dyDescent="0.3">
      <c r="C58" s="66"/>
    </row>
    <row r="60" spans="3:8" x14ac:dyDescent="0.3">
      <c r="C60" s="66"/>
    </row>
    <row r="62" spans="3:8" x14ac:dyDescent="0.3">
      <c r="C62" s="66"/>
    </row>
    <row r="64" spans="3:8" x14ac:dyDescent="0.3">
      <c r="C64" s="66"/>
    </row>
    <row r="66" spans="3:3" x14ac:dyDescent="0.3">
      <c r="C66" s="66"/>
    </row>
    <row r="68" spans="3:3" x14ac:dyDescent="0.3">
      <c r="C68" s="66"/>
    </row>
    <row r="70" spans="3:3" x14ac:dyDescent="0.3">
      <c r="C70" s="66"/>
    </row>
    <row r="72" spans="3:3" x14ac:dyDescent="0.3">
      <c r="C72" s="66"/>
    </row>
    <row r="74" spans="3:3" x14ac:dyDescent="0.3">
      <c r="C74" s="66"/>
    </row>
    <row r="76" spans="3:3" x14ac:dyDescent="0.3">
      <c r="C76" s="66"/>
    </row>
    <row r="78" spans="3:3" x14ac:dyDescent="0.3">
      <c r="C78" s="66"/>
    </row>
    <row r="80" spans="3:3" x14ac:dyDescent="0.3">
      <c r="C80" s="66"/>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2023-11-15T20:10:06Z</dcterms:modified>
  <cp:category/>
  <cp:contentStatus/>
</cp:coreProperties>
</file>