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CCA28DC5-6788-4C85-8DC7-6CC502CCB482}" xr6:coauthVersionLast="47" xr6:coauthVersionMax="47" xr10:uidLastSave="{00000000-0000-0000-0000-000000000000}"/>
  <bookViews>
    <workbookView xWindow="-108" yWindow="-108" windowWidth="23256" windowHeight="12576" xr2:uid="{00000000-000D-0000-FFFF-FFFF00000000}"/>
  </bookViews>
  <sheets>
    <sheet name="Problem 1" sheetId="11" r:id="rId1"/>
  </sheets>
  <definedNames>
    <definedName name="solver_adj" localSheetId="0" hidden="1">'Problem 1'!$J$52:$O$57</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1'!$J$52</definedName>
    <definedName name="solver_lhs2" localSheetId="0" hidden="1">'Problem 1'!$J$52:$O$57</definedName>
    <definedName name="solver_lhs3" localSheetId="0" hidden="1">'Problem 1'!$J$64:$O$64</definedName>
    <definedName name="solver_lhs4" localSheetId="0" hidden="1">'Problem 1'!$K$53</definedName>
    <definedName name="solver_lhs5" localSheetId="0" hidden="1">'Problem 1'!$L$54</definedName>
    <definedName name="solver_lhs6" localSheetId="0" hidden="1">'Problem 1'!$M$55</definedName>
    <definedName name="solver_lhs7" localSheetId="0" hidden="1">'Problem 1'!$N$56</definedName>
    <definedName name="solver_lhs8" localSheetId="0" hidden="1">'Problem 1'!$O$57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8</definedName>
    <definedName name="solver_nwt" localSheetId="0" hidden="1">1</definedName>
    <definedName name="solver_opt" localSheetId="0" hidden="1">'Problem 1'!$P$48</definedName>
    <definedName name="solver_pre" localSheetId="0" hidden="1">"""""""""""""""""""""""""""""""""""""""""""""""""""""""""""""""""""""""""""""""""""""""""""""""""""""""""""""""""""""""""""""""0,000001"""""""""""""""""""""""""""""""""""""""""""""""""""""""""""""""""""""""""""""""""""""""""""""""""""""""""""""""""""""""""""""""</definedName>
    <definedName name="solver_rbv" localSheetId="0" hidden="1">1</definedName>
    <definedName name="solver_rel1" localSheetId="0" hidden="1">2</definedName>
    <definedName name="solver_rel2" localSheetId="0" hidden="1">4</definedName>
    <definedName name="solver_rel3" localSheetId="0" hidden="1">2</definedName>
    <definedName name="solver_rel4" localSheetId="0" hidden="1">2</definedName>
    <definedName name="solver_rel5" localSheetId="0" hidden="1">2</definedName>
    <definedName name="solver_rel6" localSheetId="0" hidden="1">2</definedName>
    <definedName name="solver_rel7" localSheetId="0" hidden="1">2</definedName>
    <definedName name="solver_rel8" localSheetId="0" hidden="1">2</definedName>
    <definedName name="solver_rhs1" localSheetId="0" hidden="1">0</definedName>
    <definedName name="solver_rhs2" localSheetId="0" hidden="1">"integer"</definedName>
    <definedName name="solver_rhs3" localSheetId="0" hidden="1">'Problem 1'!$J$66:$O$66</definedName>
    <definedName name="solver_rhs4" localSheetId="0" hidden="1">0</definedName>
    <definedName name="solver_rhs5" localSheetId="0" hidden="1">0</definedName>
    <definedName name="solver_rhs6" localSheetId="0" hidden="1">0</definedName>
    <definedName name="solver_rhs7" localSheetId="0" hidden="1">0</definedName>
    <definedName name="solver_rhs8" localSheetId="0" hidden="1">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8" i="11" l="1"/>
  <c r="J58" i="11"/>
  <c r="L60" i="11"/>
  <c r="K60" i="11"/>
  <c r="J60" i="11"/>
  <c r="O60" i="11"/>
  <c r="N60" i="11"/>
  <c r="M60" i="11"/>
  <c r="K58" i="11"/>
  <c r="L58" i="11"/>
  <c r="M58" i="11"/>
  <c r="N58" i="11"/>
  <c r="O58" i="11"/>
  <c r="K64" i="11" l="1"/>
  <c r="M64" i="11"/>
  <c r="J64" i="11"/>
  <c r="L64" i="11"/>
  <c r="N64" i="11"/>
  <c r="O64" i="11"/>
  <c r="P35" i="11" l="1"/>
  <c r="P21" i="11"/>
</calcChain>
</file>

<file path=xl/sharedStrings.xml><?xml version="1.0" encoding="utf-8"?>
<sst xmlns="http://schemas.openxmlformats.org/spreadsheetml/2006/main" count="104" uniqueCount="33">
  <si>
    <t>To area</t>
  </si>
  <si>
    <t>From area</t>
  </si>
  <si>
    <t>A</t>
  </si>
  <si>
    <t>B</t>
  </si>
  <si>
    <t>C</t>
  </si>
  <si>
    <t>D</t>
  </si>
  <si>
    <t>E</t>
  </si>
  <si>
    <t>F</t>
  </si>
  <si>
    <t>Table 1. Demand</t>
  </si>
  <si>
    <t>Area</t>
  </si>
  <si>
    <t>Demand</t>
  </si>
  <si>
    <t>Table 2. Travel time in minutes</t>
  </si>
  <si>
    <t>Table 3. Current location of the fleet</t>
  </si>
  <si>
    <t>Cars</t>
  </si>
  <si>
    <t>ISM-C1004 - Business Analytics 1 - Assignment 2 (Total 36 points)</t>
  </si>
  <si>
    <t xml:space="preserve"> -</t>
  </si>
  <si>
    <t>From area (xi)</t>
  </si>
  <si>
    <t>To area (xj)</t>
  </si>
  <si>
    <t>Num cars</t>
  </si>
  <si>
    <t>Decision variables</t>
  </si>
  <si>
    <t>Total Car Travel time</t>
  </si>
  <si>
    <t>Travel time in minutes</t>
  </si>
  <si>
    <t>Total cars moved into 
this area, sum(xij)</t>
  </si>
  <si>
    <t>Total cars moved out 
of this area, sum(xji)</t>
  </si>
  <si>
    <t>Current location number of cars</t>
  </si>
  <si>
    <t>minus</t>
  </si>
  <si>
    <t>plus</t>
  </si>
  <si>
    <t>equals</t>
  </si>
  <si>
    <t xml:space="preserve">Area's number of cars demand </t>
  </si>
  <si>
    <t>=</t>
  </si>
  <si>
    <t>Demand constraints</t>
  </si>
  <si>
    <t>Constraint # x_ij = 0 when i = j</t>
  </si>
  <si>
    <t>These 6 constraints are added in solver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</si>
</sst>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color theme="1"/>
      <name val="Calibri"/>
      <family val="2"/>
      <scheme val="minor"/>
    </font>
    <font>
      <b/>
      <sz val="20"/>
      <color theme="1"/>
      <name val="Calibri"/>
      <family val="2"/>
      <scheme val="minor"/>
    </font>
    <font>
      <b/>
      <i/>
      <sz val="11"/>
      <color theme="1"/>
      <name val="Calibri"/>
      <family val="2"/>
      <scheme val="minor"/>
    </font>
    <font>
      <sz val="11"/>
      <color rgb="FFFF0000"/>
      <name val="Calibri"/>
      <family val="2"/>
      <scheme val="minor"/>
    </font>
    <font>
      <sz val="10"/>
      <name val="Calibri"/>
      <family val="2"/>
      <scheme val="minor"/>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4">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9">
    <xf numFmtId="0" fontId="0" fillId="0" borderId="0" xfId="0"/>
    <xf numFmtId="0" fontId="2" fillId="2" borderId="1" xfId="0" applyFont="1" applyFill="1" applyBorder="1"/>
    <xf numFmtId="0" fontId="0" fillId="0" borderId="0" xfId="0" applyAlignment="1">
      <alignment horizontal="center" vertical="center"/>
    </xf>
    <xf numFmtId="0" fontId="1" fillId="0" borderId="0" xfId="0" applyFont="1"/>
    <xf numFmtId="0" fontId="1" fillId="0" borderId="3" xfId="0" applyFont="1" applyBorder="1" applyAlignment="1">
      <alignment horizontal="center"/>
    </xf>
    <xf numFmtId="0" fontId="1" fillId="0" borderId="5" xfId="0" applyFont="1" applyBorder="1" applyAlignment="1">
      <alignment horizontal="center"/>
    </xf>
    <xf numFmtId="0" fontId="3" fillId="0" borderId="6" xfId="0" applyFont="1" applyBorder="1" applyAlignment="1">
      <alignment horizontal="center"/>
    </xf>
    <xf numFmtId="0" fontId="3" fillId="0" borderId="4"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3" fillId="0" borderId="0" xfId="0" applyFont="1" applyAlignment="1">
      <alignment horizontal="center" vertical="center"/>
    </xf>
    <xf numFmtId="0" fontId="1" fillId="0" borderId="0" xfId="0" applyFont="1" applyAlignment="1">
      <alignment horizontal="center" vertical="center"/>
    </xf>
    <xf numFmtId="0" fontId="3" fillId="0" borderId="7" xfId="0" applyFont="1" applyBorder="1" applyAlignment="1">
      <alignment horizontal="center"/>
    </xf>
    <xf numFmtId="0" fontId="3" fillId="0" borderId="8" xfId="0" applyFont="1" applyBorder="1" applyAlignment="1">
      <alignment horizontal="center"/>
    </xf>
    <xf numFmtId="0" fontId="0" fillId="0" borderId="0" xfId="0" applyFont="1" applyFill="1" applyBorder="1" applyAlignment="1">
      <alignment horizontal="center"/>
    </xf>
    <xf numFmtId="0" fontId="3" fillId="0" borderId="9" xfId="0" applyFont="1" applyBorder="1" applyAlignment="1">
      <alignment horizontal="center"/>
    </xf>
    <xf numFmtId="0" fontId="3" fillId="0" borderId="9" xfId="0" applyFont="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xf numFmtId="0" fontId="1" fillId="0" borderId="9" xfId="0" applyFont="1" applyBorder="1" applyAlignment="1">
      <alignment horizontal="center"/>
    </xf>
    <xf numFmtId="0" fontId="3" fillId="0" borderId="9" xfId="0" applyFont="1" applyBorder="1" applyAlignment="1">
      <alignment horizontal="center" vertical="center"/>
    </xf>
    <xf numFmtId="0" fontId="1" fillId="0" borderId="13" xfId="0" applyFont="1" applyBorder="1"/>
    <xf numFmtId="0" fontId="3" fillId="0" borderId="14"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1" fillId="5" borderId="0" xfId="0" applyFont="1" applyFill="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5" xfId="0" applyFont="1" applyFill="1" applyBorder="1" applyAlignment="1">
      <alignment horizontal="center"/>
    </xf>
    <xf numFmtId="0" fontId="1" fillId="0" borderId="9" xfId="0" applyFont="1" applyBorder="1" applyAlignment="1">
      <alignment horizontal="center" vertical="center"/>
    </xf>
    <xf numFmtId="0" fontId="4" fillId="4" borderId="23" xfId="0" applyFont="1" applyFill="1" applyBorder="1"/>
    <xf numFmtId="0" fontId="0" fillId="6" borderId="9" xfId="0" applyFont="1" applyFill="1" applyBorder="1" applyAlignment="1">
      <alignment horizontal="center" vertical="center"/>
    </xf>
    <xf numFmtId="0" fontId="0" fillId="0" borderId="0" xfId="0" applyFont="1"/>
    <xf numFmtId="0" fontId="0" fillId="0" borderId="0" xfId="0" applyFont="1" applyAlignment="1">
      <alignment horizontal="center" vertical="center"/>
    </xf>
    <xf numFmtId="0" fontId="0" fillId="0" borderId="9" xfId="0" applyFont="1" applyBorder="1" applyAlignment="1">
      <alignment horizontal="center" vertical="center"/>
    </xf>
    <xf numFmtId="0" fontId="0" fillId="4" borderId="9" xfId="0" applyFont="1" applyFill="1" applyBorder="1" applyAlignment="1">
      <alignment horizontal="center" vertical="center"/>
    </xf>
    <xf numFmtId="0" fontId="6" fillId="0" borderId="9" xfId="0" applyFont="1" applyBorder="1" applyAlignment="1">
      <alignment horizontal="center" vertical="center" wrapText="1"/>
    </xf>
    <xf numFmtId="0" fontId="6" fillId="0" borderId="9" xfId="0" applyFont="1" applyBorder="1" applyAlignment="1">
      <alignment horizontal="center" wrapText="1"/>
    </xf>
    <xf numFmtId="0" fontId="6" fillId="0" borderId="12" xfId="0" applyFont="1" applyBorder="1" applyAlignment="1">
      <alignment horizontal="center" vertical="center" wrapText="1"/>
    </xf>
    <xf numFmtId="0" fontId="5" fillId="0" borderId="11" xfId="0" applyFont="1" applyBorder="1" applyAlignment="1">
      <alignment horizontal="center"/>
    </xf>
    <xf numFmtId="0" fontId="0" fillId="0" borderId="0" xfId="0" applyFont="1" applyAlignment="1">
      <alignment vertical="center"/>
    </xf>
    <xf numFmtId="0" fontId="1" fillId="0" borderId="13" xfId="0" applyFont="1" applyBorder="1" applyAlignment="1">
      <alignment horizontal="center"/>
    </xf>
    <xf numFmtId="0" fontId="0"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192406</xdr:colOff>
      <xdr:row>2</xdr:row>
      <xdr:rowOff>7620</xdr:rowOff>
    </xdr:from>
    <xdr:ext cx="4657724" cy="15425810"/>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2406" y="546882"/>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14:m>
                <m:oMath xmlns:m="http://schemas.openxmlformats.org/officeDocument/2006/math">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i</m:t>
                  </m:r>
                  <m:r>
                    <a:rPr lang="en-US" sz="1100" b="0" i="0">
                      <a:solidFill>
                        <a:schemeClr val="tx1"/>
                      </a:solidFill>
                      <a:effectLst/>
                      <a:latin typeface="Cambria Math" panose="02040503050406030204" pitchFamily="18" charset="0"/>
                      <a:ea typeface="Cambria Math" panose="02040503050406030204" pitchFamily="18" charset="0"/>
                      <a:cs typeface="+mn-cs"/>
                    </a:rPr>
                    <m:t>, </m:t>
                  </m:r>
                  <m:r>
                    <m:rPr>
                      <m:sty m:val="p"/>
                    </m:rPr>
                    <a:rPr lang="en-US" sz="1100" b="0" i="0">
                      <a:solidFill>
                        <a:schemeClr val="tx1"/>
                      </a:solidFill>
                      <a:effectLst/>
                      <a:latin typeface="Cambria Math" panose="02040503050406030204" pitchFamily="18" charset="0"/>
                      <a:ea typeface="Cambria Math" panose="02040503050406030204" pitchFamily="18" charset="0"/>
                      <a:cs typeface="+mn-cs"/>
                    </a:rPr>
                    <m:t>j</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𝐴</m:t>
                  </m:r>
                  <m:r>
                    <a:rPr lang="en-US" sz="1100" b="0" i="1">
                      <a:solidFill>
                        <a:schemeClr val="tx1"/>
                      </a:solidFill>
                      <a:effectLst/>
                      <a:latin typeface="Cambria Math" panose="02040503050406030204" pitchFamily="18" charset="0"/>
                      <a:ea typeface="Cambria Math" panose="02040503050406030204" pitchFamily="18" charset="0"/>
                      <a:cs typeface="+mn-cs"/>
                    </a:rPr>
                    <m:t>, </m:t>
                  </m:r>
                  <m:r>
                    <a:rPr lang="en-US" sz="1100" b="0" i="1">
                      <a:solidFill>
                        <a:schemeClr val="tx1"/>
                      </a:solidFill>
                      <a:effectLst/>
                      <a:latin typeface="Cambria Math" panose="02040503050406030204" pitchFamily="18" charset="0"/>
                      <a:ea typeface="Cambria Math" panose="02040503050406030204" pitchFamily="18" charset="0"/>
                      <a:cs typeface="+mn-cs"/>
                    </a:rPr>
                    <m:t>𝐵</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𝐶</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𝐷</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𝐸</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𝐹</m:t>
                  </m:r>
                  <m:r>
                    <a:rPr lang="en-US" sz="1100" b="0" i="1">
                      <a:solidFill>
                        <a:schemeClr val="tx1"/>
                      </a:solidFill>
                      <a:effectLst/>
                      <a:latin typeface="Cambria Math" panose="02040503050406030204" pitchFamily="18" charset="0"/>
                      <a:ea typeface="Cambria Math" panose="02040503050406030204" pitchFamily="18" charset="0"/>
                      <a:cs typeface="+mn-cs"/>
                    </a:rPr>
                    <m:t>}</m:t>
                  </m:r>
                </m:oMath>
              </a14:m>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Cambria Math" panose="02040503050406030204" pitchFamily="18" charset="0"/>
                              <a:ea typeface="+mn-ea"/>
                              <a:cs typeface="+mn-cs"/>
                            </a:rPr>
                            <m:t>𝑡</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m:t>
                      </m:r>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r>
                    <a:rPr lang="en-US" sz="1100" b="0" i="0">
                      <a:solidFill>
                        <a:schemeClr val="tx1"/>
                      </a:solidFill>
                      <a:effectLst/>
                      <a:latin typeface="Cambria Math" panose="02040503050406030204" pitchFamily="18" charset="0"/>
                      <a:ea typeface="+mn-ea"/>
                      <a:cs typeface="+mn-cs"/>
                    </a:rPr>
                    <m:t>, </m:t>
                  </m:r>
                  <m: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𝑗</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𝑡</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14:m>
                <m:oMath xmlns:m="http://schemas.openxmlformats.org/officeDocument/2006/math">
                  <m:r>
                    <a:rPr lang="en-US" sz="1100" b="0" i="0">
                      <a:solidFill>
                        <a:schemeClr val="tx1"/>
                      </a:solidFill>
                      <a:effectLst/>
                      <a:latin typeface="+mn-lt"/>
                      <a:ea typeface="+mn-ea"/>
                      <a:cs typeface="+mn-cs"/>
                    </a:rPr>
                    <m:t> </m:t>
                  </m:r>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mn-ea"/>
                          <a:cs typeface="+mn-cs"/>
                        </a:rPr>
                        <m:t>−</m:t>
                      </m:r>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Cambria Math" panose="02040503050406030204" pitchFamily="18" charset="0"/>
                                  <a:ea typeface="+mn-ea"/>
                                  <a:cs typeface="+mn-cs"/>
                                </a:rPr>
                                <m:t>𝑗𝑖</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𝑑</m:t>
                              </m:r>
                            </m:e>
                            <m:sub>
                              <m:r>
                                <a:rPr lang="en-US" sz="1100" b="0" i="1">
                                  <a:solidFill>
                                    <a:schemeClr val="tx1"/>
                                  </a:solidFill>
                                  <a:effectLst/>
                                  <a:latin typeface="Cambria Math" panose="02040503050406030204" pitchFamily="18" charset="0"/>
                                  <a:ea typeface="+mn-ea"/>
                                  <a:cs typeface="+mn-cs"/>
                                </a:rPr>
                                <m:t>𝑗</m:t>
                              </m:r>
                            </m:sub>
                          </m:sSub>
                        </m:e>
                      </m:nary>
                    </m:e>
                  </m:nary>
                  <m:r>
                    <a:rPr lang="en-US" sz="1100" b="0" i="0">
                      <a:solidFill>
                        <a:schemeClr val="tx1"/>
                      </a:solidFill>
                      <a:effectLst/>
                      <a:latin typeface="+mn-lt"/>
                      <a:ea typeface="+mn-ea"/>
                      <a:cs typeface="+mn-cs"/>
                    </a:rPr>
                    <m:t>, </m:t>
                  </m:r>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𝑖</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e>
                  </m:nary>
                </m:oMath>
              </a14:m>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mn-lt"/>
                          <a:ea typeface="+mn-ea"/>
                          <a:cs typeface="+mn-cs"/>
                        </a:rPr>
                      </m:ctrlPr>
                    </m:naryPr>
                    <m:sub>
                      <m:r>
                        <m:rPr>
                          <m:brk m:alnAt="9"/>
                        </m:rPr>
                        <a:rPr lang="en-US" sz="1100" b="0" i="1">
                          <a:solidFill>
                            <a:schemeClr val="tx1"/>
                          </a:solidFill>
                          <a:effectLst/>
                          <a:latin typeface="+mn-lt"/>
                          <a:ea typeface="+mn-ea"/>
                          <a:cs typeface="+mn-cs"/>
                        </a:rPr>
                        <m:t>𝑗</m:t>
                      </m:r>
                    </m:sub>
                    <m:sup/>
                    <m:e>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𝑗𝑖</m:t>
                          </m:r>
                        </m:sub>
                      </m:sSub>
                    </m:e>
                  </m:nary>
                  <m:r>
                    <a:rPr lang="en-US" sz="1100" b="0" i="1">
                      <a:solidFill>
                        <a:schemeClr val="tx1"/>
                      </a:solidFill>
                      <a:effectLst/>
                      <a:latin typeface="Cambria Math" panose="02040503050406030204" pitchFamily="18" charset="0"/>
                      <a:ea typeface="+mn-ea"/>
                      <a:cs typeface="+mn-cs"/>
                    </a:rPr>
                    <m:t> </m:t>
                  </m:r>
                </m:oMath>
              </a14:m>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𝑑</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sSub>
                    <m:sSubPr>
                      <m:ctrlPr>
                        <a:rPr lang="en-US"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𝑐</m:t>
                      </m:r>
                    </m:e>
                    <m:sub>
                      <m:r>
                        <a:rPr lang="en-US" sz="1100" b="0" i="1">
                          <a:solidFill>
                            <a:schemeClr val="tx1"/>
                          </a:solidFill>
                          <a:effectLst/>
                          <a:latin typeface="+mn-lt"/>
                          <a:ea typeface="+mn-ea"/>
                          <a:cs typeface="+mn-cs"/>
                        </a:rPr>
                        <m:t>𝑗</m:t>
                      </m:r>
                    </m:sub>
                  </m:sSub>
                </m:oMath>
              </a14:m>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integer,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mn-lt"/>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14:m>
                <m:oMathPara xmlns:m="http://schemas.openxmlformats.org/officeDocument/2006/math">
                  <m:oMathParaPr>
                    <m:jc m:val="centerGroup"/>
                  </m:oMathParaPr>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Cambria Math" panose="02040503050406030204" pitchFamily="18" charset="0"/>
                        <a:cs typeface="+mn-cs"/>
                      </a:rPr>
                      <m:t>≥0</m:t>
                    </m:r>
                  </m:oMath>
                </m:oMathPara>
              </a14:m>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oMath>
              </a14:m>
              <a:r>
                <a:rPr lang="fi-FI" sz="1100" b="0" i="0">
                  <a:solidFill>
                    <a:schemeClr val="tx1"/>
                  </a:solidFill>
                  <a:effectLst/>
                  <a:latin typeface="+mn-lt"/>
                  <a:ea typeface="+mn-ea"/>
                  <a:cs typeface="+mn-cs"/>
                </a:rPr>
                <a:t>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14:m>
                <m:oMath xmlns:m="http://schemas.openxmlformats.org/officeDocument/2006/math">
                  <m:sSub>
                    <m:sSubPr>
                      <m:ctrlPr>
                        <a:rPr lang="fi-FI" sz="1100" b="0" i="1">
                          <a:solidFill>
                            <a:schemeClr val="tx1"/>
                          </a:solidFill>
                          <a:effectLst/>
                          <a:latin typeface="+mn-lt"/>
                          <a:ea typeface="+mn-ea"/>
                          <a:cs typeface="+mn-cs"/>
                        </a:rPr>
                      </m:ctrlPr>
                    </m:sSubPr>
                    <m:e>
                      <m:r>
                        <a:rPr lang="en-US" sz="1100" b="0" i="1">
                          <a:solidFill>
                            <a:schemeClr val="tx1"/>
                          </a:solidFill>
                          <a:effectLst/>
                          <a:latin typeface="+mn-lt"/>
                          <a:ea typeface="+mn-ea"/>
                          <a:cs typeface="+mn-cs"/>
                        </a:rPr>
                        <m:t>𝑥</m:t>
                      </m:r>
                    </m:e>
                    <m:sub>
                      <m:r>
                        <a:rPr lang="en-US" sz="1100" b="0" i="1">
                          <a:solidFill>
                            <a:schemeClr val="tx1"/>
                          </a:solidFill>
                          <a:effectLst/>
                          <a:latin typeface="+mn-lt"/>
                          <a:ea typeface="+mn-ea"/>
                          <a:cs typeface="+mn-cs"/>
                        </a:rPr>
                        <m:t>𝑖𝑗</m:t>
                      </m:r>
                    </m:sub>
                  </m:sSub>
                  <m:r>
                    <a:rPr lang="en-US" sz="1100" b="0" i="1">
                      <a:solidFill>
                        <a:schemeClr val="tx1"/>
                      </a:solidFill>
                      <a:effectLst/>
                      <a:latin typeface="Cambria Math" panose="02040503050406030204" pitchFamily="18" charset="0"/>
                      <a:ea typeface="+mn-ea"/>
                      <a:cs typeface="+mn-cs"/>
                    </a:rPr>
                    <m:t>=0</m:t>
                  </m:r>
                </m:oMath>
              </a14:m>
              <a:r>
                <a:rPr lang="fi-FI" sz="1100" b="0" i="0">
                  <a:solidFill>
                    <a:schemeClr val="tx1"/>
                  </a:solidFill>
                  <a:effectLst/>
                  <a:latin typeface="+mn-lt"/>
                  <a:ea typeface="+mn-ea"/>
                  <a:cs typeface="+mn-cs"/>
                </a:rPr>
                <a:t> , for all </a:t>
              </a:r>
              <a14:m>
                <m:oMath xmlns:m="http://schemas.openxmlformats.org/officeDocument/2006/math">
                  <m:r>
                    <a:rPr lang="en-US" sz="1100" b="0" i="1">
                      <a:solidFill>
                        <a:schemeClr val="tx1"/>
                      </a:solidFill>
                      <a:effectLst/>
                      <a:latin typeface="+mn-lt"/>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mn-lt"/>
                      <a:ea typeface="+mn-ea"/>
                      <a:cs typeface="+mn-cs"/>
                    </a:rPr>
                    <m:t>𝑗</m:t>
                  </m:r>
                  <m:r>
                    <m:rPr>
                      <m:nor/>
                    </m:rPr>
                    <a:rPr lang="fi-FI" sz="1100" b="0" i="0">
                      <a:solidFill>
                        <a:schemeClr val="tx1"/>
                      </a:solidFill>
                      <a:effectLst/>
                      <a:latin typeface="+mn-lt"/>
                      <a:ea typeface="+mn-ea"/>
                      <a:cs typeface="+mn-cs"/>
                    </a:rPr>
                    <m:t> </m:t>
                  </m:r>
                </m:oMath>
              </a14:m>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Choice>
      <mc:Fallback>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2406" y="546882"/>
              <a:ext cx="4657724" cy="1542581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Transportation problem (4pts)</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CaaS</a:t>
              </a:r>
              <a:r>
                <a:rPr lang="en-US" sz="1100" b="0" i="0" baseline="0">
                  <a:solidFill>
                    <a:schemeClr val="tx1"/>
                  </a:solidFill>
                  <a:effectLst/>
                  <a:latin typeface="+mn-lt"/>
                  <a:ea typeface="+mn-ea"/>
                  <a:cs typeface="+mn-cs"/>
                </a:rPr>
                <a:t> Ltd (Car-as-a-service) offers electric cars for rental in Helsinki. A customer can take a car into use with a phone app, and the customer is charged based on the time the car is in use. Customers can also leave the car anywhere in Helsinki.</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CaaS has divided Helsinki into six areas (A-F), for each of which it has good predictions on the demand, i.e., how many cars are needed in that area each day (Table 1). CaaS wants to build a decision support model that identifies the optimal way to redistribute the cars during the night so that each area has enough cars to satisfy the demand the next day. CaaS has also estimated the average travel times between each of these areas (Table 2). The current locations of the cars are given in Table 3.</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Implement on the spreadsheet a network LP model that minimizes the total time it takes to redistribute the cars so that demand is satisfied.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1: Find the optimal solution. Report the number of cars transferred between each area, i.e., prepare a list of transfers.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Linear Programming Model</a:t>
              </a: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be the number of cars transferred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where </a:t>
              </a:r>
              <a:r>
                <a:rPr lang="en-US" sz="1100" b="0" i="0">
                  <a:solidFill>
                    <a:schemeClr val="tx1"/>
                  </a:solidFill>
                  <a:effectLst/>
                  <a:latin typeface="Cambria Math" panose="02040503050406030204" pitchFamily="18" charset="0"/>
                  <a:ea typeface="Cambria Math" panose="02040503050406030204" pitchFamily="18" charset="0"/>
                  <a:cs typeface="+mn-cs"/>
                </a:rPr>
                <a:t>i, j∈{𝐴, 𝐵,𝐶,𝐷,𝐸,𝐹}</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Minimize the total travel time</a:t>
              </a:r>
              <a:r>
                <a:rPr lang="fi-FI" sz="1100" b="0" i="0" baseline="0">
                  <a:solidFill>
                    <a:schemeClr val="tx1"/>
                  </a:solidFill>
                  <a:effectLst/>
                  <a:latin typeface="+mn-lt"/>
                  <a:ea typeface="+mn-ea"/>
                  <a:cs typeface="+mn-cs"/>
                </a:rPr>
                <a:t> of moving the cars between the neighborhood. The model assumes that all cars are move from area i to area j simultaneously.</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Cambria Math" panose="02040503050406030204" pitchFamily="18" charset="0"/>
                  <a:ea typeface="+mn-ea"/>
                  <a:cs typeface="+mn-cs"/>
                </a:rPr>
                <a:t>min z= ∑10_(𝑖,𝑗)▒〖𝑡</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mn-ea"/>
                  <a:cs typeface="+mn-cs"/>
                </a:rPr>
                <a:t> 〗, 𝑖</a:t>
              </a:r>
              <a:r>
                <a:rPr lang="en-US" sz="1100" b="0" i="0">
                  <a:solidFill>
                    <a:schemeClr val="tx1"/>
                  </a:solidFill>
                  <a:effectLst/>
                  <a:latin typeface="Cambria Math" panose="02040503050406030204" pitchFamily="18" charset="0"/>
                  <a:ea typeface="Cambria Math" panose="02040503050406030204" pitchFamily="18" charset="0"/>
                  <a:cs typeface="+mn-cs"/>
                </a:rPr>
                <a:t>≠𝑗</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r>
                <a:rPr lang="fi-FI" sz="1100" b="0" i="0" baseline="0">
                  <a:solidFill>
                    <a:schemeClr val="tx1"/>
                  </a:solidFill>
                  <a:effectLst/>
                  <a:latin typeface="+mn-lt"/>
                  <a:ea typeface="+mn-ea"/>
                  <a:cs typeface="+mn-cs"/>
                </a:rPr>
                <a:t> </a:t>
              </a:r>
              <a:r>
                <a:rPr lang="en-US" sz="1100" b="0" i="0">
                  <a:solidFill>
                    <a:schemeClr val="tx1"/>
                  </a:solidFill>
                  <a:effectLst/>
                  <a:latin typeface="+mn-lt"/>
                  <a:ea typeface="+mn-ea"/>
                  <a:cs typeface="+mn-cs"/>
                </a:rPr>
                <a:t>𝑡</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is the travel time from area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to area</a:t>
              </a:r>
              <a:r>
                <a:rPr lang="fi-FI" sz="1100" b="0" i="1">
                  <a:solidFill>
                    <a:schemeClr val="tx1"/>
                  </a:solidFill>
                  <a:effectLst/>
                  <a:latin typeface="+mn-lt"/>
                  <a:ea typeface="+mn-ea"/>
                  <a:cs typeface="+mn-cs"/>
                </a:rPr>
                <a:t> j</a:t>
              </a:r>
              <a:r>
                <a:rPr lang="fi-FI" sz="1100" b="0" i="0">
                  <a:solidFill>
                    <a:schemeClr val="tx1"/>
                  </a:solidFill>
                  <a:effectLst/>
                  <a:latin typeface="+mn-lt"/>
                  <a:ea typeface="+mn-ea"/>
                  <a:cs typeface="+mn-cs"/>
                </a:rPr>
                <a:t>, given in Table 2.</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p>
            <a:p>
              <a:endParaRPr lang="fi-FI" sz="1100" b="0" i="0">
                <a:solidFill>
                  <a:schemeClr val="tx1"/>
                </a:solidFill>
                <a:effectLst/>
                <a:latin typeface="+mn-lt"/>
                <a:ea typeface="+mn-ea"/>
                <a:cs typeface="+mn-cs"/>
              </a:endParaRPr>
            </a:p>
            <a:p>
              <a:r>
                <a:rPr lang="en-US" sz="1100" b="0" i="0" baseline="0">
                  <a:solidFill>
                    <a:schemeClr val="tx1"/>
                  </a:solidFill>
                  <a:effectLst/>
                  <a:latin typeface="+mn-lt"/>
                  <a:ea typeface="+mn-ea"/>
                  <a:cs typeface="+mn-cs"/>
                </a:rPr>
                <a:t>We can see the demand and the current number of cars are equal at 140. Therefore, the </a:t>
              </a:r>
              <a:r>
                <a:rPr lang="fi-FI" sz="1100" b="0" i="0" baseline="0">
                  <a:solidFill>
                    <a:schemeClr val="tx1"/>
                  </a:solidFill>
                  <a:effectLst/>
                  <a:latin typeface="+mn-lt"/>
                  <a:ea typeface="+mn-ea"/>
                  <a:cs typeface="+mn-cs"/>
                </a:rPr>
                <a:t>d</a:t>
              </a:r>
              <a:r>
                <a:rPr lang="fi-FI" sz="1100" b="0" i="0">
                  <a:solidFill>
                    <a:schemeClr val="tx1"/>
                  </a:solidFill>
                  <a:effectLst/>
                  <a:latin typeface="+mn-lt"/>
                  <a:ea typeface="+mn-ea"/>
                  <a:cs typeface="+mn-cs"/>
                </a:rPr>
                <a:t>emand constraints for each area</a:t>
              </a:r>
              <a:r>
                <a:rPr lang="fi-FI" sz="1100" b="0" i="0" baseline="0">
                  <a:solidFill>
                    <a:schemeClr val="tx1"/>
                  </a:solidFill>
                  <a:effectLst/>
                  <a:latin typeface="+mn-lt"/>
                  <a:ea typeface="+mn-ea"/>
                  <a:cs typeface="+mn-cs"/>
                </a:rPr>
                <a:t> becomes</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pPr algn="ctr"/>
              <a:r>
                <a:rPr lang="en-US" sz="1100" b="0" i="0">
                  <a:solidFill>
                    <a:schemeClr val="tx1"/>
                  </a:solidFill>
                  <a:effectLst/>
                  <a:latin typeface="+mn-lt"/>
                  <a:ea typeface="+mn-ea"/>
                  <a:cs typeface="+mn-cs"/>
                </a:rPr>
                <a:t> ∑2_𝑖▒〖𝑥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𝑗𝑖+</a:t>
              </a:r>
              <a:r>
                <a:rPr lang="en-US" sz="1100" b="0" i="0">
                  <a:solidFill>
                    <a:schemeClr val="tx1"/>
                  </a:solidFill>
                  <a:effectLst/>
                  <a:latin typeface="+mn-lt"/>
                  <a:ea typeface="+mn-ea"/>
                  <a:cs typeface="+mn-cs"/>
                </a:rPr>
                <a:t>𝑐_𝑗</a:t>
              </a:r>
              <a:r>
                <a:rPr lang="en-US" sz="1100" b="0" i="0">
                  <a:solidFill>
                    <a:schemeClr val="tx1"/>
                  </a:solidFill>
                  <a:effectLst/>
                  <a:latin typeface="Cambria Math" panose="02040503050406030204" pitchFamily="18" charset="0"/>
                  <a:ea typeface="+mn-ea"/>
                  <a:cs typeface="+mn-cs"/>
                </a:rPr>
                <a:t>=𝑑_𝑗</a:t>
              </a:r>
              <a:r>
                <a:rPr lang="en-US" sz="1100" b="0" i="0">
                  <a:solidFill>
                    <a:schemeClr val="tx1"/>
                  </a:solidFill>
                  <a:effectLst/>
                  <a:latin typeface="+mn-lt"/>
                  <a:ea typeface="+mn-ea"/>
                  <a:cs typeface="+mn-cs"/>
                </a:rPr>
                <a:t> 〗〗, 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where:</a:t>
              </a:r>
              <a:endParaRPr lang="en-US" sz="1100" b="0" i="1">
                <a:solidFill>
                  <a:schemeClr val="tx1"/>
                </a:solidFill>
                <a:effectLst/>
                <a:latin typeface="+mn-lt"/>
                <a:ea typeface="+mn-ea"/>
                <a:cs typeface="+mn-cs"/>
              </a:endParaRPr>
            </a:p>
            <a:p>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fi-FI" sz="1100" b="0" i="0">
                  <a:solidFill>
                    <a:schemeClr val="tx1"/>
                  </a:solidFill>
                  <a:effectLst/>
                  <a:latin typeface="+mn-lt"/>
                  <a:ea typeface="+mn-ea"/>
                  <a:cs typeface="+mn-cs"/>
                </a:rPr>
                <a:t>​ is the total number of cars transferred into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from all other areas. Since the number of cars increase for</a:t>
              </a:r>
              <a:r>
                <a:rPr lang="fi-FI" sz="1100" b="0" i="0" baseline="0">
                  <a:solidFill>
                    <a:schemeClr val="tx1"/>
                  </a:solidFill>
                  <a:effectLst/>
                  <a:latin typeface="+mn-lt"/>
                  <a:ea typeface="+mn-ea"/>
                  <a:cs typeface="+mn-cs"/>
                </a:rPr>
                <a:t> this term due to nonnegativity constraint, it has a positive sign.</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∑2_𝑗▒𝑥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𝑗𝑖 </a:t>
              </a:r>
              <a:r>
                <a:rPr lang="en-US" sz="1100" b="0" i="0">
                  <a:solidFill>
                    <a:schemeClr val="tx1"/>
                  </a:solidFill>
                  <a:effectLst/>
                  <a:latin typeface="Cambria Math" panose="02040503050406030204" pitchFamily="18" charset="0"/>
                  <a:ea typeface="+mn-ea"/>
                  <a:cs typeface="+mn-cs"/>
                </a:rPr>
                <a:t>  </a:t>
              </a:r>
              <a:r>
                <a:rPr lang="fi-FI" sz="1100" b="0" i="0">
                  <a:solidFill>
                    <a:schemeClr val="tx1"/>
                  </a:solidFill>
                  <a:effectLst/>
                  <a:latin typeface="+mn-lt"/>
                  <a:ea typeface="+mn-ea"/>
                  <a:cs typeface="+mn-cs"/>
                </a:rPr>
                <a:t>is the total number of cars transferred out of area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to all other areas. Since the number of cars decrease for</a:t>
              </a:r>
              <a:r>
                <a:rPr lang="fi-FI" sz="1100" b="0" i="0" baseline="0">
                  <a:solidFill>
                    <a:schemeClr val="tx1"/>
                  </a:solidFill>
                  <a:effectLst/>
                  <a:latin typeface="+mn-lt"/>
                  <a:ea typeface="+mn-ea"/>
                  <a:cs typeface="+mn-cs"/>
                </a:rPr>
                <a:t> this term due to nonnegativity constraint, it has a negative sign.</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a:solidFill>
                  <a:schemeClr val="tx1"/>
                </a:solidFill>
                <a:effectLst/>
                <a:latin typeface="+mn-lt"/>
                <a:ea typeface="+mn-ea"/>
                <a:cs typeface="+mn-cs"/>
              </a:endParaRPr>
            </a:p>
            <a:p>
              <a:r>
                <a:rPr lang="en-US" sz="1100" b="0" i="0">
                  <a:solidFill>
                    <a:schemeClr val="tx1"/>
                  </a:solidFill>
                  <a:effectLst/>
                  <a:latin typeface="+mn-lt"/>
                  <a:ea typeface="+mn-ea"/>
                  <a:cs typeface="+mn-cs"/>
                </a:rPr>
                <a:t>𝑑_𝑗</a:t>
              </a:r>
              <a:r>
                <a:rPr lang="fi-FI" sz="1100" b="0" i="0">
                  <a:solidFill>
                    <a:schemeClr val="tx1"/>
                  </a:solidFill>
                  <a:effectLst/>
                  <a:latin typeface="+mn-lt"/>
                  <a:ea typeface="+mn-ea"/>
                  <a:cs typeface="+mn-cs"/>
                </a:rPr>
                <a:t> is the demand for</a:t>
              </a:r>
              <a:r>
                <a:rPr lang="fi-FI" sz="1100" b="0" i="0" baseline="0">
                  <a:solidFill>
                    <a:schemeClr val="tx1"/>
                  </a:solidFill>
                  <a:effectLst/>
                  <a:latin typeface="+mn-lt"/>
                  <a:ea typeface="+mn-ea"/>
                  <a:cs typeface="+mn-cs"/>
                </a:rPr>
                <a:t> cars in area </a:t>
              </a:r>
              <a:r>
                <a:rPr lang="fi-FI" sz="1100" b="0" i="1" baseline="0">
                  <a:solidFill>
                    <a:schemeClr val="tx1"/>
                  </a:solidFill>
                  <a:effectLst/>
                  <a:latin typeface="+mn-lt"/>
                  <a:ea typeface="+mn-ea"/>
                  <a:cs typeface="+mn-cs"/>
                </a:rPr>
                <a:t>j </a:t>
              </a:r>
              <a:r>
                <a:rPr lang="fi-FI" sz="1100" b="0" i="0" baseline="0">
                  <a:solidFill>
                    <a:schemeClr val="tx1"/>
                  </a:solidFill>
                  <a:effectLst/>
                  <a:latin typeface="+mn-lt"/>
                  <a:ea typeface="+mn-ea"/>
                  <a:cs typeface="+mn-cs"/>
                </a:rPr>
                <a:t>(Table 1), all are positive</a:t>
              </a:r>
            </a:p>
            <a:p>
              <a:endParaRPr lang="fi-FI" sz="1100" b="0" i="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𝑐_𝑗</a:t>
              </a:r>
              <a:r>
                <a:rPr lang="fi-FI" sz="1100" b="0" i="0">
                  <a:solidFill>
                    <a:schemeClr val="tx1"/>
                  </a:solidFill>
                  <a:effectLst/>
                  <a:latin typeface="+mn-lt"/>
                  <a:ea typeface="+mn-ea"/>
                  <a:cs typeface="+mn-cs"/>
                </a:rPr>
                <a:t> is the current number of cars already in area </a:t>
              </a:r>
              <a:r>
                <a:rPr lang="fi-FI" sz="1100" b="0" i="1">
                  <a:solidFill>
                    <a:schemeClr val="tx1"/>
                  </a:solidFill>
                  <a:effectLst/>
                  <a:latin typeface="+mn-lt"/>
                  <a:ea typeface="+mn-ea"/>
                  <a:cs typeface="+mn-cs"/>
                </a:rPr>
                <a:t>j </a:t>
              </a:r>
              <a:r>
                <a:rPr lang="fi-FI" sz="1100" b="0" i="0" baseline="0">
                  <a:solidFill>
                    <a:schemeClr val="tx1"/>
                  </a:solidFill>
                  <a:effectLst/>
                  <a:latin typeface="+mn-lt"/>
                  <a:ea typeface="+mn-ea"/>
                  <a:cs typeface="+mn-cs"/>
                </a:rPr>
                <a:t>(Table 3), all are positive</a:t>
              </a:r>
            </a:p>
            <a:p>
              <a:pPr marL="0" marR="0" lvl="0" indent="0" defTabSz="914400" eaLnBrk="1" fontAlgn="auto" latinLnBrk="0" hangingPunct="1">
                <a:lnSpc>
                  <a:spcPct val="100000"/>
                </a:lnSpc>
                <a:spcBef>
                  <a:spcPts val="0"/>
                </a:spcBef>
                <a:spcAft>
                  <a:spcPts val="0"/>
                </a:spcAft>
                <a:buClrTx/>
                <a:buSzTx/>
                <a:buFontTx/>
                <a:buNone/>
                <a:tabLst/>
                <a:defRPr/>
              </a:pPr>
              <a:endParaRPr lang="fi-FI"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0" i="0" baseline="0">
                  <a:solidFill>
                    <a:schemeClr val="tx1"/>
                  </a:solidFill>
                  <a:effectLst/>
                  <a:latin typeface="+mn-lt"/>
                  <a:ea typeface="+mn-ea"/>
                  <a:cs typeface="+mn-cs"/>
                </a:rPr>
                <a:t>Intuition: the demand is equal to the current number of cars, plus the cars moving in and minus the cars moving out.</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Integrality constraint </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The number of cars to be transferred between areas must</a:t>
              </a:r>
              <a:r>
                <a:rPr lang="fi-FI" sz="1100" b="0" i="0" baseline="0">
                  <a:solidFill>
                    <a:schemeClr val="tx1"/>
                  </a:solidFill>
                  <a:effectLst/>
                  <a:latin typeface="+mn-lt"/>
                  <a:ea typeface="+mn-ea"/>
                  <a:cs typeface="+mn-cs"/>
                </a:rPr>
                <a:t> be</a:t>
              </a:r>
              <a:r>
                <a:rPr lang="fi-FI" sz="1100" b="0" i="0">
                  <a:solidFill>
                    <a:schemeClr val="tx1"/>
                  </a:solidFill>
                  <a:effectLst/>
                  <a:latin typeface="+mn-lt"/>
                  <a:ea typeface="+mn-ea"/>
                  <a:cs typeface="+mn-cs"/>
                </a:rPr>
                <a:t> a discrete quantity</a:t>
              </a:r>
              <a:r>
                <a:rPr lang="fi-FI" sz="1100" b="0" i="0" baseline="0">
                  <a:solidFill>
                    <a:schemeClr val="tx1"/>
                  </a:solidFill>
                  <a:effectLst/>
                  <a:latin typeface="+mn-lt"/>
                  <a:ea typeface="+mn-ea"/>
                  <a:cs typeface="+mn-cs"/>
                </a:rPr>
                <a:t> since we</a:t>
              </a:r>
              <a:r>
                <a:rPr lang="fi-FI" sz="1100" b="0" i="0">
                  <a:solidFill>
                    <a:schemeClr val="tx1"/>
                  </a:solidFill>
                  <a:effectLst/>
                  <a:latin typeface="+mn-lt"/>
                  <a:ea typeface="+mn-ea"/>
                  <a:cs typeface="+mn-cs"/>
                </a:rPr>
                <a:t> can't transfer a fraction of a car</a:t>
              </a:r>
            </a:p>
            <a:p>
              <a:endParaRPr lang="fi-FI" sz="1100" b="0" i="0">
                <a:solidFill>
                  <a:schemeClr val="tx1"/>
                </a:solidFill>
                <a:effectLst/>
                <a:latin typeface="+mn-lt"/>
                <a:ea typeface="+mn-ea"/>
                <a:cs typeface="+mn-cs"/>
              </a:endParaRPr>
            </a:p>
            <a:p>
              <a:r>
                <a:rPr lang="fi-FI" sz="1100" b="0" i="0">
                  <a:solidFill>
                    <a:schemeClr val="tx1"/>
                  </a:solidFill>
                  <a:effectLst/>
                  <a:latin typeface="+mn-lt"/>
                  <a:ea typeface="+mn-ea"/>
                  <a:cs typeface="+mn-cs"/>
                </a:rPr>
                <a:t>Integral</a:t>
              </a:r>
              <a:r>
                <a:rPr lang="fi-FI" sz="1100" b="0" i="0" baseline="0">
                  <a:solidFill>
                    <a:schemeClr val="tx1"/>
                  </a:solidFill>
                  <a:effectLst/>
                  <a:latin typeface="+mn-lt"/>
                  <a:ea typeface="+mn-ea"/>
                  <a:cs typeface="+mn-cs"/>
                </a:rPr>
                <a:t> constraint:</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integer, for all </a:t>
              </a:r>
              <a:r>
                <a:rPr lang="en-US" sz="1100" b="0" i="0">
                  <a:solidFill>
                    <a:schemeClr val="tx1"/>
                  </a:solidFill>
                  <a:effectLst/>
                  <a:latin typeface="+mn-lt"/>
                  <a:ea typeface="+mn-ea"/>
                  <a:cs typeface="+mn-cs"/>
                </a:rPr>
                <a:t>𝑖≠𝑗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a:t> </a:t>
              </a:r>
              <a:endParaRPr lang="fi-FI" sz="1100" b="0" i="0">
                <a:solidFill>
                  <a:schemeClr val="tx1"/>
                </a:solidFill>
                <a:effectLst/>
                <a:latin typeface="+mn-lt"/>
                <a:ea typeface="+mn-ea"/>
                <a:cs typeface="+mn-cs"/>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5. Non-negativity constraints</a:t>
              </a:r>
              <a:r>
                <a:rPr lang="fi-FI" sz="1100" b="0" i="0">
                  <a:solidFill>
                    <a:schemeClr val="tx1"/>
                  </a:solidFill>
                  <a:effectLst/>
                  <a:latin typeface="+mn-lt"/>
                  <a:ea typeface="+mn-ea"/>
                  <a:cs typeface="+mn-cs"/>
                </a:rPr>
                <a:t>: </a:t>
              </a:r>
              <a:endParaRPr lang="en-US" sz="1100" b="0" i="1">
                <a:solidFill>
                  <a:schemeClr val="tx1"/>
                </a:solidFill>
                <a:effectLst/>
                <a:latin typeface="+mn-lt"/>
                <a:ea typeface="+mn-ea"/>
                <a:cs typeface="+mn-cs"/>
              </a:endParaRP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Cambria Math" panose="02040503050406030204" pitchFamily="18" charset="0"/>
                  <a:cs typeface="+mn-cs"/>
                </a:rPr>
                <a:t>≥0</a:t>
              </a:r>
              <a:endParaRPr lang="fi-FI" sz="1100" b="0" i="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However, it would be problematic if we don't have the decision variables for </a:t>
              </a:r>
            </a:p>
            <a:p>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for all </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due to the SUMPRODUCT</a:t>
              </a:r>
              <a:r>
                <a:rPr lang="fi-FI" sz="1100" b="0" i="0" baseline="0">
                  <a:solidFill>
                    <a:schemeClr val="tx1"/>
                  </a:solidFill>
                  <a:effectLst/>
                  <a:latin typeface="+mn-lt"/>
                  <a:ea typeface="+mn-ea"/>
                  <a:cs typeface="+mn-cs"/>
                </a:rPr>
                <a:t> function. Therefore, we add 6 decision variables and add the miscellaneous constraint as</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en-US" sz="1100" b="0" i="0">
                  <a:solidFill>
                    <a:schemeClr val="tx1"/>
                  </a:solidFill>
                  <a:effectLst/>
                  <a:latin typeface="Cambria Math" panose="02040503050406030204" pitchFamily="18" charset="0"/>
                  <a:ea typeface="+mn-ea"/>
                  <a:cs typeface="+mn-cs"/>
                </a:rPr>
                <a:t>=0</a:t>
              </a:r>
              <a:r>
                <a:rPr lang="fi-FI" sz="1100" b="0" i="0">
                  <a:solidFill>
                    <a:schemeClr val="tx1"/>
                  </a:solidFill>
                  <a:effectLst/>
                  <a:latin typeface="+mn-lt"/>
                  <a:ea typeface="+mn-ea"/>
                  <a:cs typeface="+mn-cs"/>
                </a:rPr>
                <a:t> , for all </a:t>
              </a:r>
              <a:r>
                <a:rPr lang="en-US" sz="1100" b="0" i="0">
                  <a:solidFill>
                    <a:schemeClr val="tx1"/>
                  </a:solidFill>
                  <a:effectLst/>
                  <a:latin typeface="+mn-lt"/>
                  <a:ea typeface="+mn-ea"/>
                  <a:cs typeface="+mn-cs"/>
                </a:rPr>
                <a:t>𝑖</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𝑗</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0">
                  <a:solidFill>
                    <a:schemeClr val="tx1"/>
                  </a:solidFill>
                  <a:effectLst/>
                  <a:latin typeface="+mn-lt"/>
                  <a:ea typeface="+mn-ea"/>
                  <a:cs typeface="+mn-cs"/>
                </a:rPr>
                <a:t>  </a:t>
              </a:r>
              <a:r>
                <a:rPr lang="fi-FI" sz="1100">
                  <a:solidFill>
                    <a:schemeClr val="tx1"/>
                  </a:solidFill>
                  <a:effectLst/>
                  <a:latin typeface="+mn-lt"/>
                  <a:ea typeface="+mn-ea"/>
                  <a:cs typeface="+mn-cs"/>
                </a:rPr>
                <a:t> </a:t>
              </a:r>
              <a:endParaRPr lang="fi-FI"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Move 5 cars from area E to A</a:t>
              </a:r>
            </a:p>
            <a:p>
              <a:r>
                <a:rPr lang="en-US" sz="1100" b="1" i="0" baseline="0">
                  <a:solidFill>
                    <a:schemeClr val="tx1"/>
                  </a:solidFill>
                  <a:effectLst/>
                  <a:latin typeface="+mn-lt"/>
                  <a:ea typeface="+mn-ea"/>
                  <a:cs typeface="+mn-cs"/>
                </a:rPr>
                <a:t>- Move 8 cars from area F to B</a:t>
              </a:r>
            </a:p>
            <a:p>
              <a:r>
                <a:rPr lang="en-US" sz="1100" b="1" i="0" baseline="0">
                  <a:solidFill>
                    <a:schemeClr val="tx1"/>
                  </a:solidFill>
                  <a:effectLst/>
                  <a:latin typeface="+mn-lt"/>
                  <a:ea typeface="+mn-ea"/>
                  <a:cs typeface="+mn-cs"/>
                </a:rPr>
                <a:t>- Move 7 cars from area F to D</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Task 2: Report also the total driving time that the optimal reallocation requires.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The total driving time that the optimal reallocation requires is </a:t>
              </a:r>
              <a:r>
                <a:rPr lang="en-US" sz="1100" b="1" i="0" baseline="0">
                  <a:solidFill>
                    <a:schemeClr val="tx1"/>
                  </a:solidFill>
                  <a:effectLst/>
                  <a:latin typeface="+mn-lt"/>
                  <a:ea typeface="+mn-ea"/>
                  <a:cs typeface="+mn-cs"/>
                </a:rPr>
                <a:t>451 minutes</a:t>
              </a:r>
            </a:p>
          </xdr:txBody>
        </xdr:sp>
      </mc:Fallback>
    </mc:AlternateContent>
    <xdr:clientData/>
  </xdr:oneCellAnchor>
  <xdr:oneCellAnchor>
    <xdr:from>
      <xdr:col>8</xdr:col>
      <xdr:colOff>0</xdr:colOff>
      <xdr:row>2</xdr:row>
      <xdr:rowOff>7620</xdr:rowOff>
    </xdr:from>
    <xdr:ext cx="4672916" cy="2722668"/>
    <xdr:sp macro="" textlink="">
      <xdr:nvSpPr>
        <xdr:cNvPr id="8" name="TextBox 7">
          <a:extLst>
            <a:ext uri="{FF2B5EF4-FFF2-40B4-BE49-F238E27FC236}">
              <a16:creationId xmlns:a16="http://schemas.microsoft.com/office/drawing/2014/main" id="{FDE2C99A-6C69-430F-9327-AB07E5B2F29D}"/>
            </a:ext>
          </a:extLst>
        </xdr:cNvPr>
        <xdr:cNvSpPr txBox="1"/>
      </xdr:nvSpPr>
      <xdr:spPr>
        <a:xfrm>
          <a:off x="4945380" y="563880"/>
          <a:ext cx="4672916" cy="2722668"/>
        </a:xfrm>
        <a:prstGeom prst="rect">
          <a:avLst/>
        </a:prstGeom>
        <a:solidFill>
          <a:sysClr val="window" lastClr="FFFFFF"/>
        </a:solidFill>
        <a:ln>
          <a:solidFill>
            <a:sysClr val="windowText" lastClr="000000"/>
          </a:solidFill>
        </a:ln>
        <a:effectLst/>
      </xdr:spPr>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noFill/>
              </a:ln>
              <a:solidFill>
                <a:sysClr val="windowText" lastClr="000000"/>
              </a:solidFill>
              <a:effectLst/>
              <a:uLnTx/>
              <a:uFillTx/>
              <a:latin typeface="Calibri" panose="020F0502020204030204"/>
              <a:ea typeface="+mn-ea"/>
              <a:cs typeface="+mn-cs"/>
            </a:rPr>
            <a:t>Grading</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is correct, correct optimal solution is reported and the model is clearly presented (decision varibles, data, and formulas clearly marked;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data not hidden in formulas but presented in data cells corresponding to objective function and constraint coefficients). (4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kumimoji="0" lang="en-US" sz="1100" b="0" i="0" u="none" strike="noStrike" kern="0" cap="none" spc="0" normalizeH="0" baseline="0" noProof="0">
            <a:ln>
              <a:noFill/>
            </a:ln>
            <a:solidFill>
              <a:prstClr val="black"/>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Calibri" panose="020F0502020204030204"/>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8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r>
            <a:rPr kumimoji="0" lang="en-US" sz="11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9"/>
  <sheetViews>
    <sheetView tabSelected="1" topLeftCell="E44" zoomScale="130" zoomScaleNormal="130" workbookViewId="0">
      <selection activeCell="O70" sqref="O70"/>
    </sheetView>
  </sheetViews>
  <sheetFormatPr defaultColWidth="8.88671875" defaultRowHeight="14.4" x14ac:dyDescent="0.3"/>
  <cols>
    <col min="1" max="1" width="11.6640625" customWidth="1"/>
    <col min="9" max="9" width="26.5546875" customWidth="1"/>
    <col min="16" max="16" width="18.44140625" customWidth="1"/>
  </cols>
  <sheetData>
    <row r="1" spans="1:18" s="1" customFormat="1" ht="25.8" x14ac:dyDescent="0.5">
      <c r="A1" s="1" t="s">
        <v>14</v>
      </c>
    </row>
    <row r="2" spans="1:18" ht="17.25" customHeight="1" x14ac:dyDescent="0.3"/>
    <row r="3" spans="1:18" x14ac:dyDescent="0.3">
      <c r="R3" s="2"/>
    </row>
    <row r="4" spans="1:18" x14ac:dyDescent="0.3">
      <c r="R4" s="2"/>
    </row>
    <row r="5" spans="1:18" x14ac:dyDescent="0.3">
      <c r="R5" s="2"/>
    </row>
    <row r="6" spans="1:18" x14ac:dyDescent="0.3">
      <c r="R6" s="2"/>
    </row>
    <row r="7" spans="1:18" x14ac:dyDescent="0.3">
      <c r="R7" s="2"/>
    </row>
    <row r="8" spans="1:18" x14ac:dyDescent="0.3">
      <c r="R8" s="11"/>
    </row>
    <row r="9" spans="1:18" x14ac:dyDescent="0.3">
      <c r="R9" s="10"/>
    </row>
    <row r="10" spans="1:18" x14ac:dyDescent="0.3">
      <c r="R10" s="10"/>
    </row>
    <row r="11" spans="1:18" x14ac:dyDescent="0.3">
      <c r="R11" s="10"/>
    </row>
    <row r="12" spans="1:18" x14ac:dyDescent="0.3">
      <c r="R12" s="10"/>
    </row>
    <row r="13" spans="1:18" x14ac:dyDescent="0.3">
      <c r="R13" s="10"/>
    </row>
    <row r="14" spans="1:18" x14ac:dyDescent="0.3">
      <c r="R14" s="10"/>
    </row>
    <row r="15" spans="1:18" x14ac:dyDescent="0.3">
      <c r="R15" s="10"/>
    </row>
    <row r="16" spans="1:18" x14ac:dyDescent="0.3">
      <c r="R16" s="2"/>
    </row>
    <row r="17" spans="9:18" x14ac:dyDescent="0.3">
      <c r="R17" s="2"/>
    </row>
    <row r="18" spans="9:18" x14ac:dyDescent="0.3">
      <c r="R18" s="2"/>
    </row>
    <row r="19" spans="9:18" ht="15" thickBot="1" x14ac:dyDescent="0.35">
      <c r="I19" s="3" t="s">
        <v>8</v>
      </c>
      <c r="J19" s="3"/>
      <c r="K19" s="3"/>
      <c r="L19" s="3"/>
      <c r="M19" s="3"/>
      <c r="N19" s="3"/>
      <c r="O19" s="3"/>
      <c r="P19" s="38"/>
      <c r="Q19" s="38"/>
      <c r="R19" s="2"/>
    </row>
    <row r="20" spans="9:18" x14ac:dyDescent="0.3">
      <c r="I20" s="6" t="s">
        <v>9</v>
      </c>
      <c r="J20" s="12" t="s">
        <v>2</v>
      </c>
      <c r="K20" s="12" t="s">
        <v>3</v>
      </c>
      <c r="L20" s="12" t="s">
        <v>4</v>
      </c>
      <c r="M20" s="12" t="s">
        <v>5</v>
      </c>
      <c r="N20" s="12" t="s">
        <v>6</v>
      </c>
      <c r="O20" s="13" t="s">
        <v>7</v>
      </c>
      <c r="P20" s="14" t="s">
        <v>18</v>
      </c>
      <c r="Q20" s="38"/>
      <c r="R20" s="2"/>
    </row>
    <row r="21" spans="9:18" ht="15" thickBot="1" x14ac:dyDescent="0.35">
      <c r="I21" s="7" t="s">
        <v>10</v>
      </c>
      <c r="J21" s="4">
        <v>25</v>
      </c>
      <c r="K21" s="4">
        <v>35</v>
      </c>
      <c r="L21" s="4">
        <v>15</v>
      </c>
      <c r="M21" s="4">
        <v>35</v>
      </c>
      <c r="N21" s="4">
        <v>20</v>
      </c>
      <c r="O21" s="5">
        <v>10</v>
      </c>
      <c r="P21" s="38">
        <f>SUM(J21:O21)</f>
        <v>140</v>
      </c>
      <c r="Q21" s="38"/>
      <c r="R21" s="2"/>
    </row>
    <row r="22" spans="9:18" x14ac:dyDescent="0.3">
      <c r="I22" s="38"/>
      <c r="J22" s="38"/>
      <c r="K22" s="38"/>
      <c r="L22" s="38"/>
      <c r="M22" s="38"/>
      <c r="N22" s="38"/>
      <c r="O22" s="38"/>
      <c r="P22" s="38"/>
      <c r="Q22" s="38"/>
      <c r="R22" s="2"/>
    </row>
    <row r="23" spans="9:18" ht="15" thickBot="1" x14ac:dyDescent="0.35">
      <c r="I23" s="3" t="s">
        <v>11</v>
      </c>
      <c r="J23" s="3"/>
      <c r="K23" s="3"/>
      <c r="L23" s="3"/>
      <c r="M23" s="3"/>
      <c r="N23" s="3"/>
      <c r="O23" s="3"/>
      <c r="P23" s="38"/>
      <c r="Q23" s="38"/>
      <c r="R23" s="2"/>
    </row>
    <row r="24" spans="9:18" x14ac:dyDescent="0.3">
      <c r="I24" s="21"/>
      <c r="J24" s="24" t="s">
        <v>0</v>
      </c>
      <c r="K24" s="25"/>
      <c r="L24" s="25"/>
      <c r="M24" s="25"/>
      <c r="N24" s="25"/>
      <c r="O24" s="26"/>
      <c r="P24" s="38"/>
      <c r="Q24" s="38"/>
    </row>
    <row r="25" spans="9:18" ht="15" customHeight="1" thickBot="1" x14ac:dyDescent="0.35">
      <c r="I25" s="23" t="s">
        <v>1</v>
      </c>
      <c r="J25" s="27" t="s">
        <v>2</v>
      </c>
      <c r="K25" s="28" t="s">
        <v>3</v>
      </c>
      <c r="L25" s="28" t="s">
        <v>4</v>
      </c>
      <c r="M25" s="28" t="s">
        <v>5</v>
      </c>
      <c r="N25" s="28" t="s">
        <v>6</v>
      </c>
      <c r="O25" s="29" t="s">
        <v>7</v>
      </c>
      <c r="P25" s="38"/>
      <c r="Q25" s="38"/>
    </row>
    <row r="26" spans="9:18" x14ac:dyDescent="0.3">
      <c r="I26" s="30" t="s">
        <v>2</v>
      </c>
      <c r="J26" s="8" t="s">
        <v>15</v>
      </c>
      <c r="K26" s="8">
        <v>20</v>
      </c>
      <c r="L26" s="8">
        <v>28</v>
      </c>
      <c r="M26" s="8">
        <v>29</v>
      </c>
      <c r="N26" s="8">
        <v>17</v>
      </c>
      <c r="O26" s="9">
        <v>32</v>
      </c>
      <c r="P26" s="38"/>
      <c r="Q26" s="38"/>
    </row>
    <row r="27" spans="9:18" x14ac:dyDescent="0.3">
      <c r="I27" s="22" t="s">
        <v>3</v>
      </c>
      <c r="J27" s="8">
        <v>23</v>
      </c>
      <c r="K27" s="8" t="s">
        <v>15</v>
      </c>
      <c r="L27" s="8">
        <v>17</v>
      </c>
      <c r="M27" s="8">
        <v>31</v>
      </c>
      <c r="N27" s="8">
        <v>28</v>
      </c>
      <c r="O27" s="9">
        <v>26</v>
      </c>
      <c r="P27" s="38"/>
      <c r="Q27" s="38"/>
    </row>
    <row r="28" spans="9:18" x14ac:dyDescent="0.3">
      <c r="I28" s="22" t="s">
        <v>4</v>
      </c>
      <c r="J28" s="8">
        <v>23</v>
      </c>
      <c r="K28" s="8">
        <v>17</v>
      </c>
      <c r="L28" s="8" t="s">
        <v>15</v>
      </c>
      <c r="M28" s="8">
        <v>20</v>
      </c>
      <c r="N28" s="8">
        <v>29</v>
      </c>
      <c r="O28" s="9">
        <v>16</v>
      </c>
      <c r="P28" s="38"/>
      <c r="Q28" s="38"/>
    </row>
    <row r="29" spans="9:18" x14ac:dyDescent="0.3">
      <c r="I29" s="22" t="s">
        <v>5</v>
      </c>
      <c r="J29" s="8">
        <v>14</v>
      </c>
      <c r="K29" s="8">
        <v>26</v>
      </c>
      <c r="L29" s="8">
        <v>23</v>
      </c>
      <c r="M29" s="8" t="s">
        <v>15</v>
      </c>
      <c r="N29" s="8">
        <v>20</v>
      </c>
      <c r="O29" s="9">
        <v>25</v>
      </c>
      <c r="P29" s="38"/>
      <c r="Q29" s="38"/>
    </row>
    <row r="30" spans="9:18" x14ac:dyDescent="0.3">
      <c r="I30" s="22" t="s">
        <v>6</v>
      </c>
      <c r="J30" s="8">
        <v>19</v>
      </c>
      <c r="K30" s="8">
        <v>34</v>
      </c>
      <c r="L30" s="8">
        <v>26</v>
      </c>
      <c r="M30" s="8">
        <v>14</v>
      </c>
      <c r="N30" s="8" t="s">
        <v>15</v>
      </c>
      <c r="O30" s="9">
        <v>17</v>
      </c>
      <c r="P30" s="38"/>
      <c r="Q30" s="38"/>
    </row>
    <row r="31" spans="9:18" ht="15" thickBot="1" x14ac:dyDescent="0.35">
      <c r="I31" s="23" t="s">
        <v>7</v>
      </c>
      <c r="J31" s="4">
        <v>38</v>
      </c>
      <c r="K31" s="4">
        <v>20</v>
      </c>
      <c r="L31" s="4">
        <v>16</v>
      </c>
      <c r="M31" s="4">
        <v>28</v>
      </c>
      <c r="N31" s="4">
        <v>25</v>
      </c>
      <c r="O31" s="5" t="s">
        <v>15</v>
      </c>
      <c r="P31" s="38"/>
      <c r="Q31" s="38"/>
    </row>
    <row r="32" spans="9:18" x14ac:dyDescent="0.3">
      <c r="I32" s="38"/>
      <c r="J32" s="38"/>
      <c r="K32" s="38"/>
      <c r="L32" s="38"/>
      <c r="M32" s="38"/>
      <c r="N32" s="38"/>
      <c r="O32" s="38"/>
      <c r="P32" s="38"/>
      <c r="Q32" s="38"/>
    </row>
    <row r="33" spans="9:17" ht="15" thickBot="1" x14ac:dyDescent="0.35">
      <c r="I33" s="3" t="s">
        <v>12</v>
      </c>
      <c r="J33" s="3"/>
      <c r="K33" s="3"/>
      <c r="L33" s="3"/>
      <c r="M33" s="3"/>
      <c r="N33" s="3"/>
      <c r="O33" s="3"/>
      <c r="P33" s="38"/>
      <c r="Q33" s="38"/>
    </row>
    <row r="34" spans="9:17" x14ac:dyDescent="0.3">
      <c r="I34" s="6" t="s">
        <v>9</v>
      </c>
      <c r="J34" s="12" t="s">
        <v>2</v>
      </c>
      <c r="K34" s="12" t="s">
        <v>3</v>
      </c>
      <c r="L34" s="12" t="s">
        <v>4</v>
      </c>
      <c r="M34" s="12" t="s">
        <v>5</v>
      </c>
      <c r="N34" s="12" t="s">
        <v>6</v>
      </c>
      <c r="O34" s="13" t="s">
        <v>7</v>
      </c>
      <c r="P34" s="14" t="s">
        <v>18</v>
      </c>
      <c r="Q34" s="38"/>
    </row>
    <row r="35" spans="9:17" ht="15" thickBot="1" x14ac:dyDescent="0.35">
      <c r="I35" s="7" t="s">
        <v>13</v>
      </c>
      <c r="J35" s="4">
        <v>20</v>
      </c>
      <c r="K35" s="4">
        <v>27</v>
      </c>
      <c r="L35" s="4">
        <v>15</v>
      </c>
      <c r="M35" s="4">
        <v>28</v>
      </c>
      <c r="N35" s="4">
        <v>25</v>
      </c>
      <c r="O35" s="5">
        <v>25</v>
      </c>
      <c r="P35" s="38">
        <f>SUM(J35:O35)</f>
        <v>140</v>
      </c>
      <c r="Q35" s="38"/>
    </row>
    <row r="36" spans="9:17" x14ac:dyDescent="0.3">
      <c r="I36" s="38"/>
      <c r="J36" s="38"/>
      <c r="K36" s="38"/>
      <c r="L36" s="38"/>
      <c r="M36" s="38"/>
      <c r="N36" s="38"/>
      <c r="O36" s="38"/>
      <c r="P36" s="38"/>
      <c r="Q36" s="38"/>
    </row>
    <row r="37" spans="9:17" x14ac:dyDescent="0.3">
      <c r="I37" s="38"/>
      <c r="J37" s="38"/>
      <c r="K37" s="38"/>
      <c r="L37" s="38"/>
      <c r="M37" s="38"/>
      <c r="N37" s="38"/>
      <c r="O37" s="38"/>
      <c r="P37" s="38"/>
      <c r="Q37" s="38"/>
    </row>
    <row r="38" spans="9:17" ht="15" thickBot="1" x14ac:dyDescent="0.35">
      <c r="I38" s="38"/>
      <c r="J38" s="38"/>
      <c r="K38" s="38"/>
      <c r="L38" s="38"/>
      <c r="M38" s="38"/>
      <c r="N38" s="38"/>
      <c r="O38" s="38"/>
      <c r="P38" s="38"/>
      <c r="Q38" s="38"/>
    </row>
    <row r="39" spans="9:17" x14ac:dyDescent="0.3">
      <c r="I39" s="47" t="s">
        <v>21</v>
      </c>
      <c r="J39" s="24" t="s">
        <v>0</v>
      </c>
      <c r="K39" s="25"/>
      <c r="L39" s="25"/>
      <c r="M39" s="25"/>
      <c r="N39" s="25"/>
      <c r="O39" s="26"/>
      <c r="P39" s="38"/>
      <c r="Q39" s="38"/>
    </row>
    <row r="40" spans="9:17" ht="15" thickBot="1" x14ac:dyDescent="0.35">
      <c r="I40" s="23" t="s">
        <v>1</v>
      </c>
      <c r="J40" s="27" t="s">
        <v>2</v>
      </c>
      <c r="K40" s="28" t="s">
        <v>3</v>
      </c>
      <c r="L40" s="28" t="s">
        <v>4</v>
      </c>
      <c r="M40" s="28" t="s">
        <v>5</v>
      </c>
      <c r="N40" s="28" t="s">
        <v>6</v>
      </c>
      <c r="O40" s="29" t="s">
        <v>7</v>
      </c>
      <c r="P40" s="38"/>
      <c r="Q40" s="38"/>
    </row>
    <row r="41" spans="9:17" x14ac:dyDescent="0.3">
      <c r="I41" s="30" t="s">
        <v>2</v>
      </c>
      <c r="J41" s="31">
        <v>0</v>
      </c>
      <c r="K41" s="31">
        <v>20</v>
      </c>
      <c r="L41" s="31">
        <v>28</v>
      </c>
      <c r="M41" s="31">
        <v>29</v>
      </c>
      <c r="N41" s="31">
        <v>17</v>
      </c>
      <c r="O41" s="32">
        <v>32</v>
      </c>
      <c r="P41" s="38"/>
      <c r="Q41" s="38"/>
    </row>
    <row r="42" spans="9:17" x14ac:dyDescent="0.3">
      <c r="I42" s="22" t="s">
        <v>3</v>
      </c>
      <c r="J42" s="31">
        <v>23</v>
      </c>
      <c r="K42" s="31">
        <v>0</v>
      </c>
      <c r="L42" s="31">
        <v>17</v>
      </c>
      <c r="M42" s="31">
        <v>31</v>
      </c>
      <c r="N42" s="31">
        <v>28</v>
      </c>
      <c r="O42" s="32">
        <v>26</v>
      </c>
      <c r="P42" s="38"/>
      <c r="Q42" s="38"/>
    </row>
    <row r="43" spans="9:17" x14ac:dyDescent="0.3">
      <c r="I43" s="22" t="s">
        <v>4</v>
      </c>
      <c r="J43" s="31">
        <v>23</v>
      </c>
      <c r="K43" s="31">
        <v>17</v>
      </c>
      <c r="L43" s="31">
        <v>0</v>
      </c>
      <c r="M43" s="31">
        <v>20</v>
      </c>
      <c r="N43" s="31">
        <v>29</v>
      </c>
      <c r="O43" s="32">
        <v>16</v>
      </c>
      <c r="P43" s="38"/>
      <c r="Q43" s="38"/>
    </row>
    <row r="44" spans="9:17" x14ac:dyDescent="0.3">
      <c r="I44" s="22" t="s">
        <v>5</v>
      </c>
      <c r="J44" s="31">
        <v>14</v>
      </c>
      <c r="K44" s="31">
        <v>26</v>
      </c>
      <c r="L44" s="31">
        <v>23</v>
      </c>
      <c r="M44" s="31">
        <v>0</v>
      </c>
      <c r="N44" s="31">
        <v>20</v>
      </c>
      <c r="O44" s="32">
        <v>25</v>
      </c>
      <c r="P44" s="38"/>
      <c r="Q44" s="38"/>
    </row>
    <row r="45" spans="9:17" x14ac:dyDescent="0.3">
      <c r="I45" s="22" t="s">
        <v>6</v>
      </c>
      <c r="J45" s="31">
        <v>19</v>
      </c>
      <c r="K45" s="31">
        <v>34</v>
      </c>
      <c r="L45" s="31">
        <v>26</v>
      </c>
      <c r="M45" s="31">
        <v>14</v>
      </c>
      <c r="N45" s="31">
        <v>0</v>
      </c>
      <c r="O45" s="32">
        <v>17</v>
      </c>
      <c r="P45" s="38"/>
      <c r="Q45" s="38"/>
    </row>
    <row r="46" spans="9:17" ht="15" thickBot="1" x14ac:dyDescent="0.35">
      <c r="I46" s="23" t="s">
        <v>7</v>
      </c>
      <c r="J46" s="33">
        <v>38</v>
      </c>
      <c r="K46" s="33">
        <v>20</v>
      </c>
      <c r="L46" s="33">
        <v>16</v>
      </c>
      <c r="M46" s="33">
        <v>28</v>
      </c>
      <c r="N46" s="33">
        <v>25</v>
      </c>
      <c r="O46" s="34">
        <v>0</v>
      </c>
      <c r="P46" s="38"/>
      <c r="Q46" s="38"/>
    </row>
    <row r="47" spans="9:17" x14ac:dyDescent="0.3">
      <c r="I47" s="38"/>
      <c r="J47" s="38"/>
      <c r="K47" s="38"/>
      <c r="L47" s="38"/>
      <c r="M47" s="38"/>
      <c r="N47" s="38"/>
      <c r="O47" s="38"/>
      <c r="P47" s="45" t="s">
        <v>20</v>
      </c>
      <c r="Q47" s="38"/>
    </row>
    <row r="48" spans="9:17" ht="15" thickBot="1" x14ac:dyDescent="0.35">
      <c r="I48" s="38"/>
      <c r="J48" s="38"/>
      <c r="K48" s="38"/>
      <c r="L48" s="38"/>
      <c r="M48" s="38"/>
      <c r="N48" s="38"/>
      <c r="O48" s="38"/>
      <c r="P48" s="36">
        <f>SUMPRODUCT(J41:O46,J52:O57)</f>
        <v>451</v>
      </c>
      <c r="Q48" s="38"/>
    </row>
    <row r="49" spans="9:17" x14ac:dyDescent="0.3">
      <c r="I49" s="38"/>
      <c r="J49" s="38"/>
      <c r="K49" s="38"/>
      <c r="L49" s="38"/>
      <c r="M49" s="38"/>
      <c r="N49" s="38"/>
      <c r="O49" s="38"/>
      <c r="P49" s="38"/>
      <c r="Q49" s="38"/>
    </row>
    <row r="50" spans="9:17" x14ac:dyDescent="0.3">
      <c r="I50" s="19" t="s">
        <v>19</v>
      </c>
      <c r="J50" s="16" t="s">
        <v>17</v>
      </c>
      <c r="K50" s="16"/>
      <c r="L50" s="16"/>
      <c r="M50" s="16"/>
      <c r="N50" s="16"/>
      <c r="O50" s="16"/>
      <c r="P50" s="38"/>
      <c r="Q50" s="38"/>
    </row>
    <row r="51" spans="9:17" ht="55.8" customHeight="1" x14ac:dyDescent="0.3">
      <c r="I51" s="20" t="s">
        <v>16</v>
      </c>
      <c r="J51" s="20" t="s">
        <v>2</v>
      </c>
      <c r="K51" s="20" t="s">
        <v>3</v>
      </c>
      <c r="L51" s="20" t="s">
        <v>4</v>
      </c>
      <c r="M51" s="20" t="s">
        <v>5</v>
      </c>
      <c r="N51" s="20" t="s">
        <v>6</v>
      </c>
      <c r="O51" s="20" t="s">
        <v>7</v>
      </c>
      <c r="P51" s="38"/>
      <c r="Q51" s="38"/>
    </row>
    <row r="52" spans="9:17" x14ac:dyDescent="0.3">
      <c r="I52" s="15" t="s">
        <v>2</v>
      </c>
      <c r="J52" s="18">
        <v>0</v>
      </c>
      <c r="K52" s="17">
        <v>0</v>
      </c>
      <c r="L52" s="17">
        <v>0</v>
      </c>
      <c r="M52" s="17">
        <v>0</v>
      </c>
      <c r="N52" s="17">
        <v>0</v>
      </c>
      <c r="O52" s="17">
        <v>0</v>
      </c>
      <c r="P52" s="38"/>
      <c r="Q52" s="38"/>
    </row>
    <row r="53" spans="9:17" x14ac:dyDescent="0.3">
      <c r="I53" s="15" t="s">
        <v>3</v>
      </c>
      <c r="J53" s="18">
        <v>0</v>
      </c>
      <c r="K53" s="17">
        <v>0</v>
      </c>
      <c r="L53" s="17">
        <v>0</v>
      </c>
      <c r="M53" s="17">
        <v>0</v>
      </c>
      <c r="N53" s="17">
        <v>0</v>
      </c>
      <c r="O53" s="17">
        <v>0</v>
      </c>
      <c r="P53" s="38"/>
      <c r="Q53" s="38"/>
    </row>
    <row r="54" spans="9:17" x14ac:dyDescent="0.3">
      <c r="I54" s="15" t="s">
        <v>4</v>
      </c>
      <c r="J54" s="18">
        <v>0</v>
      </c>
      <c r="K54" s="17">
        <v>0</v>
      </c>
      <c r="L54" s="17">
        <v>0</v>
      </c>
      <c r="M54" s="17">
        <v>0</v>
      </c>
      <c r="N54" s="17">
        <v>0</v>
      </c>
      <c r="O54" s="17">
        <v>0</v>
      </c>
      <c r="P54" s="38"/>
      <c r="Q54" s="38"/>
    </row>
    <row r="55" spans="9:17" x14ac:dyDescent="0.3">
      <c r="I55" s="15" t="s">
        <v>5</v>
      </c>
      <c r="J55" s="18">
        <v>0</v>
      </c>
      <c r="K55" s="17">
        <v>0</v>
      </c>
      <c r="L55" s="17">
        <v>0</v>
      </c>
      <c r="M55" s="17">
        <v>0</v>
      </c>
      <c r="N55" s="17">
        <v>0</v>
      </c>
      <c r="O55" s="17">
        <v>0</v>
      </c>
      <c r="P55" s="38"/>
      <c r="Q55" s="38"/>
    </row>
    <row r="56" spans="9:17" x14ac:dyDescent="0.3">
      <c r="I56" s="15" t="s">
        <v>6</v>
      </c>
      <c r="J56" s="18">
        <v>5</v>
      </c>
      <c r="K56" s="17">
        <v>0</v>
      </c>
      <c r="L56" s="17">
        <v>0</v>
      </c>
      <c r="M56" s="17">
        <v>0</v>
      </c>
      <c r="N56" s="17">
        <v>0</v>
      </c>
      <c r="O56" s="17">
        <v>0</v>
      </c>
      <c r="P56" s="38"/>
      <c r="Q56" s="38"/>
    </row>
    <row r="57" spans="9:17" x14ac:dyDescent="0.3">
      <c r="I57" s="15" t="s">
        <v>7</v>
      </c>
      <c r="J57" s="18">
        <v>0</v>
      </c>
      <c r="K57" s="17">
        <v>8</v>
      </c>
      <c r="L57" s="17">
        <v>0</v>
      </c>
      <c r="M57" s="17">
        <v>7</v>
      </c>
      <c r="N57" s="17">
        <v>0</v>
      </c>
      <c r="O57" s="17">
        <v>0</v>
      </c>
      <c r="P57" s="38"/>
      <c r="Q57" s="38"/>
    </row>
    <row r="58" spans="9:17" ht="28.8" customHeight="1" x14ac:dyDescent="0.3">
      <c r="I58" s="42" t="s">
        <v>22</v>
      </c>
      <c r="J58" s="37">
        <f>SUM(J52:J57)</f>
        <v>5</v>
      </c>
      <c r="K58" s="37">
        <f t="shared" ref="K58:O58" si="0">SUM(K52:K57)</f>
        <v>8</v>
      </c>
      <c r="L58" s="37">
        <f t="shared" si="0"/>
        <v>0</v>
      </c>
      <c r="M58" s="37">
        <f t="shared" si="0"/>
        <v>7</v>
      </c>
      <c r="N58" s="37">
        <f t="shared" si="0"/>
        <v>0</v>
      </c>
      <c r="O58" s="37">
        <f t="shared" si="0"/>
        <v>0</v>
      </c>
      <c r="P58" s="46"/>
      <c r="Q58" s="38"/>
    </row>
    <row r="59" spans="9:17" x14ac:dyDescent="0.3">
      <c r="I59" s="38"/>
      <c r="J59" s="39" t="s">
        <v>25</v>
      </c>
      <c r="K59" s="39" t="s">
        <v>25</v>
      </c>
      <c r="L59" s="39" t="s">
        <v>25</v>
      </c>
      <c r="M59" s="39" t="s">
        <v>25</v>
      </c>
      <c r="N59" s="39" t="s">
        <v>25</v>
      </c>
      <c r="O59" s="39" t="s">
        <v>25</v>
      </c>
      <c r="P59" s="46"/>
      <c r="Q59" s="38"/>
    </row>
    <row r="60" spans="9:17" ht="28.8" x14ac:dyDescent="0.3">
      <c r="I60" s="43" t="s">
        <v>23</v>
      </c>
      <c r="J60" s="37">
        <f>SUM(J52:O52)</f>
        <v>0</v>
      </c>
      <c r="K60" s="37">
        <f>SUM(J53:O53)</f>
        <v>0</v>
      </c>
      <c r="L60" s="37">
        <f>SUM(J54:O54)</f>
        <v>0</v>
      </c>
      <c r="M60" s="37">
        <f>SUM(J55:O55)</f>
        <v>0</v>
      </c>
      <c r="N60" s="37">
        <f>SUM(J56:O56)</f>
        <v>5</v>
      </c>
      <c r="O60" s="37">
        <f>SUM(J57:O57)</f>
        <v>15</v>
      </c>
      <c r="P60" s="38"/>
      <c r="Q60" s="38"/>
    </row>
    <row r="61" spans="9:17" x14ac:dyDescent="0.3">
      <c r="I61" s="38"/>
      <c r="J61" s="39" t="s">
        <v>26</v>
      </c>
      <c r="K61" s="39" t="s">
        <v>26</v>
      </c>
      <c r="L61" s="39" t="s">
        <v>26</v>
      </c>
      <c r="M61" s="39" t="s">
        <v>26</v>
      </c>
      <c r="N61" s="39" t="s">
        <v>26</v>
      </c>
      <c r="O61" s="39" t="s">
        <v>26</v>
      </c>
      <c r="P61" s="38"/>
      <c r="Q61" s="38"/>
    </row>
    <row r="62" spans="9:17" ht="28.8" x14ac:dyDescent="0.3">
      <c r="I62" s="44" t="s">
        <v>24</v>
      </c>
      <c r="J62" s="35">
        <v>20</v>
      </c>
      <c r="K62" s="35">
        <v>27</v>
      </c>
      <c r="L62" s="35">
        <v>15</v>
      </c>
      <c r="M62" s="35">
        <v>28</v>
      </c>
      <c r="N62" s="35">
        <v>25</v>
      </c>
      <c r="O62" s="35">
        <v>25</v>
      </c>
      <c r="P62" s="38"/>
      <c r="Q62" s="38"/>
    </row>
    <row r="63" spans="9:17" x14ac:dyDescent="0.3">
      <c r="I63" s="38"/>
      <c r="J63" s="39" t="s">
        <v>27</v>
      </c>
      <c r="K63" s="39" t="s">
        <v>27</v>
      </c>
      <c r="L63" s="39" t="s">
        <v>27</v>
      </c>
      <c r="M63" s="39" t="s">
        <v>27</v>
      </c>
      <c r="N63" s="39" t="s">
        <v>27</v>
      </c>
      <c r="O63" s="39" t="s">
        <v>27</v>
      </c>
      <c r="P63" s="38"/>
      <c r="Q63" s="38"/>
    </row>
    <row r="64" spans="9:17" x14ac:dyDescent="0.3">
      <c r="I64" s="40" t="s">
        <v>30</v>
      </c>
      <c r="J64" s="41">
        <f xml:space="preserve"> J58 - J60 + J62</f>
        <v>25</v>
      </c>
      <c r="K64" s="41">
        <f xml:space="preserve"> K58 - K60 + K62</f>
        <v>35</v>
      </c>
      <c r="L64" s="41">
        <f t="shared" ref="K64:O64" si="1" xml:space="preserve"> L58 - L60 + L62</f>
        <v>15</v>
      </c>
      <c r="M64" s="41">
        <f t="shared" si="1"/>
        <v>35</v>
      </c>
      <c r="N64" s="41">
        <f t="shared" si="1"/>
        <v>20</v>
      </c>
      <c r="O64" s="41">
        <f t="shared" si="1"/>
        <v>10</v>
      </c>
      <c r="P64" s="38"/>
      <c r="Q64" s="38"/>
    </row>
    <row r="65" spans="9:17" x14ac:dyDescent="0.3">
      <c r="I65" s="38"/>
      <c r="J65" s="39" t="s">
        <v>29</v>
      </c>
      <c r="K65" s="39" t="s">
        <v>29</v>
      </c>
      <c r="L65" s="39" t="s">
        <v>29</v>
      </c>
      <c r="M65" s="39" t="s">
        <v>29</v>
      </c>
      <c r="N65" s="39" t="s">
        <v>29</v>
      </c>
      <c r="O65" s="39" t="s">
        <v>29</v>
      </c>
      <c r="P65" s="38"/>
      <c r="Q65" s="38"/>
    </row>
    <row r="66" spans="9:17" x14ac:dyDescent="0.3">
      <c r="I66" s="44" t="s">
        <v>28</v>
      </c>
      <c r="J66" s="35">
        <v>25</v>
      </c>
      <c r="K66" s="35">
        <v>35</v>
      </c>
      <c r="L66" s="35">
        <v>15</v>
      </c>
      <c r="M66" s="35">
        <v>35</v>
      </c>
      <c r="N66" s="35">
        <v>20</v>
      </c>
      <c r="O66" s="35">
        <v>10</v>
      </c>
      <c r="P66" s="38"/>
      <c r="Q66" s="38"/>
    </row>
    <row r="67" spans="9:17" x14ac:dyDescent="0.3">
      <c r="I67" s="38"/>
      <c r="J67" s="38"/>
      <c r="K67" s="38"/>
      <c r="L67" s="38"/>
      <c r="M67" s="38"/>
      <c r="N67" s="38"/>
      <c r="O67" s="38"/>
      <c r="P67" s="38"/>
      <c r="Q67" s="38"/>
    </row>
    <row r="68" spans="9:17" x14ac:dyDescent="0.3">
      <c r="I68" s="38" t="s">
        <v>31</v>
      </c>
      <c r="J68" s="38"/>
      <c r="K68" s="38"/>
      <c r="L68" s="38"/>
      <c r="M68" s="38"/>
      <c r="N68" s="38"/>
      <c r="O68" s="38"/>
      <c r="P68" s="38"/>
      <c r="Q68" s="38"/>
    </row>
    <row r="69" spans="9:17" x14ac:dyDescent="0.3">
      <c r="I69" s="48" t="s">
        <v>32</v>
      </c>
      <c r="J69" s="48"/>
      <c r="K69" s="38"/>
      <c r="L69" s="38"/>
      <c r="M69" s="38"/>
      <c r="N69" s="38"/>
      <c r="O69" s="38"/>
      <c r="P69" s="38"/>
      <c r="Q69" s="38"/>
    </row>
  </sheetData>
  <mergeCells count="4">
    <mergeCell ref="J50:O50"/>
    <mergeCell ref="J24:O24"/>
    <mergeCell ref="J39:O39"/>
    <mergeCell ref="I69:J6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1</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2023-11-15T20:07:28Z</dcterms:modified>
  <cp:category/>
  <cp:contentStatus/>
</cp:coreProperties>
</file>