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UserData\User-data\nguyenb5\CP1000 plastic (UMAT UMATHT)\"/>
    </mc:Choice>
  </mc:AlternateContent>
  <xr:revisionPtr revIDLastSave="0" documentId="13_ncr:1_{002E6EF3-7ADD-4123-B52D-7056A127DBAB}" xr6:coauthVersionLast="47" xr6:coauthVersionMax="47" xr10:uidLastSave="{00000000-0000-0000-0000-000000000000}"/>
  <bookViews>
    <workbookView xWindow="-108" yWindow="-108" windowWidth="23256" windowHeight="12576" tabRatio="563" xr2:uid="{C2956A82-7139-474E-8D64-4C7C3FD157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K13" i="1"/>
  <c r="K14" i="1"/>
  <c r="K15" i="1"/>
  <c r="K16" i="1"/>
  <c r="K17" i="1"/>
  <c r="K18" i="1"/>
  <c r="K12" i="1"/>
  <c r="J13" i="1"/>
  <c r="J14" i="1"/>
  <c r="J15" i="1"/>
  <c r="J16" i="1"/>
  <c r="J17" i="1"/>
  <c r="J18" i="1"/>
  <c r="J12" i="1"/>
  <c r="G16" i="1"/>
  <c r="G17" i="1"/>
  <c r="G18" i="1"/>
  <c r="G12" i="1"/>
  <c r="F13" i="1"/>
  <c r="G13" i="1" s="1"/>
  <c r="F14" i="1"/>
  <c r="G14" i="1" s="1"/>
  <c r="F15" i="1"/>
  <c r="G15" i="1" s="1"/>
  <c r="F16" i="1"/>
  <c r="F17" i="1"/>
  <c r="F18" i="1"/>
  <c r="F12" i="1"/>
  <c r="I14" i="1"/>
  <c r="I15" i="1"/>
  <c r="I16" i="1"/>
  <c r="I17" i="1"/>
  <c r="I18" i="1"/>
  <c r="H13" i="1"/>
  <c r="H14" i="1"/>
  <c r="H15" i="1"/>
  <c r="H16" i="1"/>
  <c r="H17" i="1"/>
  <c r="D13" i="1"/>
  <c r="D14" i="1"/>
  <c r="D15" i="1"/>
  <c r="D16" i="1"/>
  <c r="D17" i="1"/>
  <c r="I12" i="1"/>
  <c r="H12" i="1"/>
  <c r="E12" i="1"/>
  <c r="D12" i="1"/>
  <c r="C13" i="1"/>
  <c r="E13" i="1" s="1"/>
  <c r="C14" i="1"/>
  <c r="E14" i="1" s="1"/>
  <c r="C15" i="1"/>
  <c r="E15" i="1" s="1"/>
  <c r="C16" i="1"/>
  <c r="E16" i="1" s="1"/>
  <c r="C17" i="1"/>
  <c r="E17" i="1" s="1"/>
  <c r="C18" i="1"/>
  <c r="H18" i="1" s="1"/>
  <c r="C12" i="1"/>
  <c r="I13" i="1" l="1"/>
  <c r="E18" i="1"/>
</calcChain>
</file>

<file path=xl/sharedStrings.xml><?xml version="1.0" encoding="utf-8"?>
<sst xmlns="http://schemas.openxmlformats.org/spreadsheetml/2006/main" count="39" uniqueCount="31">
  <si>
    <t>CHD2</t>
  </si>
  <si>
    <t>CHD4</t>
  </si>
  <si>
    <t>NDBR2p5</t>
  </si>
  <si>
    <t>NDBR6</t>
  </si>
  <si>
    <t>NDBR15</t>
  </si>
  <si>
    <t>NDBR40</t>
  </si>
  <si>
    <t>SH115</t>
  </si>
  <si>
    <t>total_elems</t>
  </si>
  <si>
    <t>total_nodes</t>
  </si>
  <si>
    <t>geometry</t>
  </si>
  <si>
    <t>fracture displacement 
(without HC) (mm)</t>
  </si>
  <si>
    <t>fracture force 
(without HC) N</t>
  </si>
  <si>
    <t>fracture displacement 
(with HC) (mm)</t>
  </si>
  <si>
    <t>fracture force 
(with HC) (N)</t>
  </si>
  <si>
    <t>UTS displacement 
(without HC) (mm)</t>
  </si>
  <si>
    <t>UTS force 
(without HC) N</t>
  </si>
  <si>
    <t>UTS displacement 
(with HC) (mm)</t>
  </si>
  <si>
    <t>UTS force 
(with HC) (N)</t>
  </si>
  <si>
    <t>Loading velocity (mm/min)</t>
  </si>
  <si>
    <t>Loading velocity (mm/s)</t>
  </si>
  <si>
    <t>fracture tolerant fracture</t>
  </si>
  <si>
    <t>tolerant disp after fracture
(without HC) (mm)</t>
  </si>
  <si>
    <t>tolerant disp after fracture
(with HC) (mm)</t>
  </si>
  <si>
    <t>tolerant time after fracture
(with HC) (s)</t>
  </si>
  <si>
    <t>exact time until fracture
(with HC) (s)</t>
  </si>
  <si>
    <t>exact time until UTS
(with HC) (s)</t>
  </si>
  <si>
    <t>tolerant time after fracture
(without HC) (s)</t>
  </si>
  <si>
    <t>exact time until fracture
(without HC) (s)</t>
  </si>
  <si>
    <t>exact time until UTS
(without HC) (s)</t>
  </si>
  <si>
    <t>work done (area under the curve)
(with HC) (J)</t>
  </si>
  <si>
    <t>work done (area under the curve)
(without HC) (J)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</si>
</sst>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/>
    </xf>
    <xf numFmtId="164" fontId="0" fillId="2" borderId="7" xfId="0" applyNumberFormat="1" applyFill="1" applyBorder="1" applyAlignment="1">
      <alignment horizont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3" borderId="6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64" fontId="0" fillId="3" borderId="6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C65A-E0C6-4DFD-B783-EA671E621298}">
  <dimension ref="A1:M18"/>
  <sheetViews>
    <sheetView tabSelected="1" workbookViewId="0">
      <selection activeCell="H14" sqref="H14"/>
    </sheetView>
  </sheetViews>
  <sheetFormatPr defaultRowHeight="14.4" x14ac:dyDescent="0.3"/>
  <cols>
    <col min="1" max="1" width="18.5546875" customWidth="1"/>
    <col min="2" max="2" width="24" customWidth="1"/>
    <col min="3" max="3" width="25.33203125" customWidth="1"/>
    <col min="4" max="4" width="24.21875" customWidth="1"/>
    <col min="5" max="5" width="21.21875" customWidth="1"/>
    <col min="6" max="6" width="25.33203125" customWidth="1"/>
    <col min="7" max="7" width="25.5546875" customWidth="1"/>
    <col min="8" max="8" width="19.6640625" customWidth="1"/>
    <col min="9" max="9" width="23.109375" customWidth="1"/>
    <col min="10" max="10" width="26" customWidth="1"/>
    <col min="11" max="11" width="24.109375" customWidth="1"/>
    <col min="12" max="12" width="28.88671875" customWidth="1"/>
    <col min="13" max="13" width="30.109375" customWidth="1"/>
  </cols>
  <sheetData>
    <row r="1" spans="1:13" ht="44.4" customHeight="1" thickBot="1" x14ac:dyDescent="0.35">
      <c r="A1" s="6" t="s">
        <v>9</v>
      </c>
      <c r="B1" s="7" t="s">
        <v>7</v>
      </c>
      <c r="C1" s="7" t="s">
        <v>8</v>
      </c>
      <c r="D1" s="10" t="s">
        <v>14</v>
      </c>
      <c r="E1" s="10" t="s">
        <v>15</v>
      </c>
      <c r="F1" s="10" t="s">
        <v>10</v>
      </c>
      <c r="G1" s="10" t="s">
        <v>11</v>
      </c>
      <c r="H1" s="10" t="s">
        <v>16</v>
      </c>
      <c r="I1" s="10" t="s">
        <v>17</v>
      </c>
      <c r="J1" s="10" t="s">
        <v>12</v>
      </c>
      <c r="K1" s="10" t="s">
        <v>13</v>
      </c>
      <c r="L1" s="18" t="s">
        <v>30</v>
      </c>
      <c r="M1" s="11" t="s">
        <v>29</v>
      </c>
    </row>
    <row r="2" spans="1:13" x14ac:dyDescent="0.3">
      <c r="A2" s="4" t="s">
        <v>0</v>
      </c>
      <c r="B2" s="8">
        <v>34894</v>
      </c>
      <c r="C2" s="8">
        <v>43540</v>
      </c>
      <c r="D2" s="14">
        <v>1.3740309737188741</v>
      </c>
      <c r="E2" s="12">
        <v>13204.42635230445</v>
      </c>
      <c r="F2" s="31">
        <v>1.790778091876261</v>
      </c>
      <c r="G2" s="12">
        <v>12010.300212875811</v>
      </c>
      <c r="H2" s="14">
        <v>1.134413685640774</v>
      </c>
      <c r="I2" s="12">
        <v>12804.76839236568</v>
      </c>
      <c r="J2" s="25">
        <v>1.385497891954832</v>
      </c>
      <c r="K2" s="12">
        <v>11664.521649902459</v>
      </c>
      <c r="L2" s="19">
        <v>17064.26938954437</v>
      </c>
      <c r="M2" s="21">
        <v>11740.68168384045</v>
      </c>
    </row>
    <row r="3" spans="1:13" x14ac:dyDescent="0.3">
      <c r="A3" s="4" t="s">
        <v>1</v>
      </c>
      <c r="B3" s="8">
        <v>32854</v>
      </c>
      <c r="C3" s="8">
        <v>41382</v>
      </c>
      <c r="D3" s="14">
        <v>1.030228431235743</v>
      </c>
      <c r="E3" s="12">
        <v>11122.42241082795</v>
      </c>
      <c r="F3" s="31">
        <v>1.509993180902597</v>
      </c>
      <c r="G3" s="12">
        <v>9641.2597553159394</v>
      </c>
      <c r="H3" s="14">
        <v>0.83449733774982882</v>
      </c>
      <c r="I3" s="12">
        <v>10664.03769348981</v>
      </c>
      <c r="J3" s="25">
        <v>1.1179805955658091</v>
      </c>
      <c r="K3" s="12">
        <v>9511.3714935464141</v>
      </c>
      <c r="L3" s="19">
        <v>12027.235121856431</v>
      </c>
      <c r="M3" s="21">
        <v>7714.7824804751008</v>
      </c>
    </row>
    <row r="4" spans="1:13" x14ac:dyDescent="0.3">
      <c r="A4" s="4" t="s">
        <v>2</v>
      </c>
      <c r="B4" s="8">
        <v>33643</v>
      </c>
      <c r="C4" s="8">
        <v>41937</v>
      </c>
      <c r="D4" s="14">
        <v>0.99462364164132633</v>
      </c>
      <c r="E4" s="12">
        <v>11212.891941363399</v>
      </c>
      <c r="F4" s="31">
        <v>1.2843460718954289</v>
      </c>
      <c r="G4" s="12">
        <v>9504.0732432289806</v>
      </c>
      <c r="H4" s="14">
        <v>0.89991748370834501</v>
      </c>
      <c r="I4" s="12">
        <v>11011.467758187609</v>
      </c>
      <c r="J4" s="25">
        <v>1.022953886862713</v>
      </c>
      <c r="K4" s="12">
        <v>10611.660402347719</v>
      </c>
      <c r="L4" s="19">
        <v>9600.0376561288867</v>
      </c>
      <c r="M4" s="21">
        <v>6829.5966464402609</v>
      </c>
    </row>
    <row r="5" spans="1:13" x14ac:dyDescent="0.3">
      <c r="A5" s="4" t="s">
        <v>3</v>
      </c>
      <c r="B5" s="8">
        <v>33737</v>
      </c>
      <c r="C5" s="8">
        <v>42075</v>
      </c>
      <c r="D5" s="14">
        <v>1.005929504946325</v>
      </c>
      <c r="E5" s="12">
        <v>11063.08106293554</v>
      </c>
      <c r="F5" s="31">
        <v>1.38797130158046</v>
      </c>
      <c r="G5" s="12">
        <v>8975.2483203268293</v>
      </c>
      <c r="H5" s="14">
        <v>1.0161770522829461</v>
      </c>
      <c r="I5" s="12">
        <v>10960.88734657947</v>
      </c>
      <c r="J5" s="25">
        <v>1.136025420882933</v>
      </c>
      <c r="K5" s="12">
        <v>10376.257138018689</v>
      </c>
      <c r="L5" s="19">
        <v>10544.139724762061</v>
      </c>
      <c r="M5" s="21">
        <v>8030.9315687026701</v>
      </c>
    </row>
    <row r="6" spans="1:13" x14ac:dyDescent="0.3">
      <c r="A6" s="4" t="s">
        <v>4</v>
      </c>
      <c r="B6" s="8">
        <v>34437</v>
      </c>
      <c r="C6" s="8">
        <v>43014</v>
      </c>
      <c r="D6" s="14">
        <v>1.048300487895887</v>
      </c>
      <c r="E6" s="12">
        <v>10848.48199529361</v>
      </c>
      <c r="F6" s="31">
        <v>1.6884280291818581</v>
      </c>
      <c r="G6" s="12">
        <v>7745.7158274203766</v>
      </c>
      <c r="H6" s="14">
        <v>1.090521937534175</v>
      </c>
      <c r="I6" s="12">
        <v>10629.294955837289</v>
      </c>
      <c r="J6" s="25">
        <v>1.4164137538191599</v>
      </c>
      <c r="K6" s="12">
        <v>8617.7494966377835</v>
      </c>
      <c r="L6" s="19">
        <v>13256.167962519519</v>
      </c>
      <c r="M6" s="21">
        <v>10623.460155826329</v>
      </c>
    </row>
    <row r="7" spans="1:13" x14ac:dyDescent="0.3">
      <c r="A7" s="4" t="s">
        <v>5</v>
      </c>
      <c r="B7" s="8">
        <v>33797</v>
      </c>
      <c r="C7" s="8">
        <v>42030</v>
      </c>
      <c r="D7" s="14">
        <v>1.1594933756756021</v>
      </c>
      <c r="E7" s="12">
        <v>10485.61387399778</v>
      </c>
      <c r="F7" s="31">
        <v>2.0006327644695698</v>
      </c>
      <c r="G7" s="12">
        <v>6919.0898039508156</v>
      </c>
      <c r="H7" s="14">
        <v>1.303447639252439</v>
      </c>
      <c r="I7" s="12">
        <v>10260.54523628781</v>
      </c>
      <c r="J7" s="25">
        <v>1.609109772737201</v>
      </c>
      <c r="K7" s="12">
        <v>8470.8748065841737</v>
      </c>
      <c r="L7" s="19">
        <v>15768.15097746667</v>
      </c>
      <c r="M7" s="21">
        <v>12385.17742473488</v>
      </c>
    </row>
    <row r="8" spans="1:13" ht="15" thickBot="1" x14ac:dyDescent="0.35">
      <c r="A8" s="5" t="s">
        <v>6</v>
      </c>
      <c r="B8" s="9">
        <v>34137</v>
      </c>
      <c r="C8" s="9">
        <v>43158</v>
      </c>
      <c r="D8" s="15">
        <v>1.4405785041435211</v>
      </c>
      <c r="E8" s="13">
        <v>1969.495343446473</v>
      </c>
      <c r="F8" s="32">
        <v>1.9849199191928371</v>
      </c>
      <c r="G8" s="13">
        <v>851.68472162816602</v>
      </c>
      <c r="H8" s="15">
        <v>0.51563118950652076</v>
      </c>
      <c r="I8" s="13">
        <v>1834.412368268107</v>
      </c>
      <c r="J8" s="26">
        <v>2.2131621826492909</v>
      </c>
      <c r="K8" s="13">
        <v>218.55274698823399</v>
      </c>
      <c r="L8" s="20">
        <v>3305.1570254354729</v>
      </c>
      <c r="M8" s="22">
        <v>2761.3121474097561</v>
      </c>
    </row>
    <row r="9" spans="1:13" x14ac:dyDescent="0.3">
      <c r="A9" s="1"/>
      <c r="B9" s="1"/>
      <c r="C9" s="1"/>
      <c r="D9" s="1"/>
      <c r="E9" s="1"/>
      <c r="F9" s="1"/>
      <c r="G9" s="1"/>
    </row>
    <row r="10" spans="1:13" ht="15" thickBot="1" x14ac:dyDescent="0.35">
      <c r="B10" s="3" t="s">
        <v>20</v>
      </c>
      <c r="C10" s="1">
        <v>1.3</v>
      </c>
    </row>
    <row r="11" spans="1:13" ht="32.4" customHeight="1" thickBot="1" x14ac:dyDescent="0.35">
      <c r="A11" s="6" t="s">
        <v>9</v>
      </c>
      <c r="B11" s="7" t="s">
        <v>18</v>
      </c>
      <c r="C11" s="7" t="s">
        <v>19</v>
      </c>
      <c r="D11" s="10" t="s">
        <v>28</v>
      </c>
      <c r="E11" s="10" t="s">
        <v>27</v>
      </c>
      <c r="F11" s="10" t="s">
        <v>21</v>
      </c>
      <c r="G11" s="10" t="s">
        <v>26</v>
      </c>
      <c r="H11" s="10" t="s">
        <v>25</v>
      </c>
      <c r="I11" s="10" t="s">
        <v>24</v>
      </c>
      <c r="J11" s="10" t="s">
        <v>22</v>
      </c>
      <c r="K11" s="11" t="s">
        <v>23</v>
      </c>
      <c r="L11" s="2"/>
    </row>
    <row r="12" spans="1:13" x14ac:dyDescent="0.3">
      <c r="A12" s="4" t="s">
        <v>0</v>
      </c>
      <c r="B12" s="8">
        <v>0.15</v>
      </c>
      <c r="C12" s="8">
        <f>B12/60</f>
        <v>2.5000000000000001E-3</v>
      </c>
      <c r="D12" s="29">
        <f>D2/C12</f>
        <v>549.61238948754965</v>
      </c>
      <c r="E12" s="29">
        <f t="shared" ref="E12:E18" si="0">F2/C12</f>
        <v>716.31123675050435</v>
      </c>
      <c r="F12" s="16">
        <f t="shared" ref="F12:F18" si="1">F2*$C$10</f>
        <v>2.3280115194391393</v>
      </c>
      <c r="G12" s="12">
        <f t="shared" ref="G12:G18" si="2">F12/C12</f>
        <v>931.20460777565575</v>
      </c>
      <c r="H12" s="27">
        <f>H2/C12</f>
        <v>453.76547425630963</v>
      </c>
      <c r="I12" s="27">
        <f t="shared" ref="I12:I18" si="3">J2/C12</f>
        <v>554.19915678193274</v>
      </c>
      <c r="J12" s="14">
        <f>J2*$C$10</f>
        <v>1.8011472595412816</v>
      </c>
      <c r="K12" s="23">
        <f>J12/C12</f>
        <v>720.45890381651259</v>
      </c>
      <c r="L12" s="3"/>
    </row>
    <row r="13" spans="1:13" x14ac:dyDescent="0.3">
      <c r="A13" s="4" t="s">
        <v>1</v>
      </c>
      <c r="B13" s="8">
        <v>0.15</v>
      </c>
      <c r="C13" s="8">
        <f t="shared" ref="C13:C18" si="4">B13/60</f>
        <v>2.5000000000000001E-3</v>
      </c>
      <c r="D13" s="29">
        <f t="shared" ref="D13:D17" si="5">D3/C13</f>
        <v>412.09137249429722</v>
      </c>
      <c r="E13" s="29">
        <f t="shared" si="0"/>
        <v>603.99727236103877</v>
      </c>
      <c r="F13" s="16">
        <f t="shared" si="1"/>
        <v>1.9629911351733762</v>
      </c>
      <c r="G13" s="12">
        <f t="shared" si="2"/>
        <v>785.19645406935047</v>
      </c>
      <c r="H13" s="27">
        <f t="shared" ref="H13:H18" si="6">H3/C13</f>
        <v>333.7989350999315</v>
      </c>
      <c r="I13" s="27">
        <f t="shared" si="3"/>
        <v>447.19223822632364</v>
      </c>
      <c r="J13" s="14">
        <f t="shared" ref="J13:J18" si="7">J3*$C$10</f>
        <v>1.4533747742355518</v>
      </c>
      <c r="K13" s="23">
        <f t="shared" ref="K13:K18" si="8">J13/C13</f>
        <v>581.34990969422074</v>
      </c>
      <c r="L13" s="3"/>
    </row>
    <row r="14" spans="1:13" x14ac:dyDescent="0.3">
      <c r="A14" s="4" t="s">
        <v>2</v>
      </c>
      <c r="B14" s="8">
        <v>0.15</v>
      </c>
      <c r="C14" s="8">
        <f t="shared" si="4"/>
        <v>2.5000000000000001E-3</v>
      </c>
      <c r="D14" s="29">
        <f t="shared" si="5"/>
        <v>397.84945665653055</v>
      </c>
      <c r="E14" s="29">
        <f t="shared" si="0"/>
        <v>513.73842875817161</v>
      </c>
      <c r="F14" s="16">
        <f t="shared" si="1"/>
        <v>1.6696498934640576</v>
      </c>
      <c r="G14" s="12">
        <f t="shared" si="2"/>
        <v>667.85995738562303</v>
      </c>
      <c r="H14" s="27">
        <f t="shared" si="6"/>
        <v>359.966993483338</v>
      </c>
      <c r="I14" s="27">
        <f t="shared" si="3"/>
        <v>409.18155474508524</v>
      </c>
      <c r="J14" s="14">
        <f t="shared" si="7"/>
        <v>1.3298400529215271</v>
      </c>
      <c r="K14" s="23">
        <f t="shared" si="8"/>
        <v>531.93602116861086</v>
      </c>
      <c r="L14" s="3"/>
    </row>
    <row r="15" spans="1:13" x14ac:dyDescent="0.3">
      <c r="A15" s="4" t="s">
        <v>3</v>
      </c>
      <c r="B15" s="8">
        <v>0.15</v>
      </c>
      <c r="C15" s="8">
        <f t="shared" si="4"/>
        <v>2.5000000000000001E-3</v>
      </c>
      <c r="D15" s="29">
        <f t="shared" si="5"/>
        <v>402.37180197853002</v>
      </c>
      <c r="E15" s="29">
        <f t="shared" si="0"/>
        <v>555.18852063218401</v>
      </c>
      <c r="F15" s="16">
        <f t="shared" si="1"/>
        <v>1.8043626920545981</v>
      </c>
      <c r="G15" s="12">
        <f t="shared" si="2"/>
        <v>721.74507682183923</v>
      </c>
      <c r="H15" s="27">
        <f t="shared" si="6"/>
        <v>406.47082091317844</v>
      </c>
      <c r="I15" s="27">
        <f t="shared" si="3"/>
        <v>454.41016835317322</v>
      </c>
      <c r="J15" s="14">
        <f t="shared" si="7"/>
        <v>1.476833047147813</v>
      </c>
      <c r="K15" s="23">
        <f t="shared" si="8"/>
        <v>590.73321885912526</v>
      </c>
      <c r="L15" s="3"/>
    </row>
    <row r="16" spans="1:13" x14ac:dyDescent="0.3">
      <c r="A16" s="4" t="s">
        <v>4</v>
      </c>
      <c r="B16" s="8">
        <v>0.15</v>
      </c>
      <c r="C16" s="8">
        <f t="shared" si="4"/>
        <v>2.5000000000000001E-3</v>
      </c>
      <c r="D16" s="29">
        <f t="shared" si="5"/>
        <v>419.32019515835481</v>
      </c>
      <c r="E16" s="29">
        <f t="shared" si="0"/>
        <v>675.37121167274324</v>
      </c>
      <c r="F16" s="16">
        <f t="shared" si="1"/>
        <v>2.1949564379364155</v>
      </c>
      <c r="G16" s="12">
        <f t="shared" si="2"/>
        <v>877.98257517456614</v>
      </c>
      <c r="H16" s="27">
        <f t="shared" si="6"/>
        <v>436.20877501366999</v>
      </c>
      <c r="I16" s="27">
        <f t="shared" si="3"/>
        <v>566.56550152766397</v>
      </c>
      <c r="J16" s="14">
        <f t="shared" si="7"/>
        <v>1.8413378799649078</v>
      </c>
      <c r="K16" s="23">
        <f t="shared" si="8"/>
        <v>736.53515198596313</v>
      </c>
      <c r="L16" s="3"/>
    </row>
    <row r="17" spans="1:12" x14ac:dyDescent="0.3">
      <c r="A17" s="4" t="s">
        <v>5</v>
      </c>
      <c r="B17" s="8">
        <v>0.15</v>
      </c>
      <c r="C17" s="8">
        <f t="shared" si="4"/>
        <v>2.5000000000000001E-3</v>
      </c>
      <c r="D17" s="29">
        <f t="shared" si="5"/>
        <v>463.79735027024083</v>
      </c>
      <c r="E17" s="29">
        <f t="shared" si="0"/>
        <v>800.25310578782796</v>
      </c>
      <c r="F17" s="16">
        <f t="shared" si="1"/>
        <v>2.6008225938104408</v>
      </c>
      <c r="G17" s="12">
        <f t="shared" si="2"/>
        <v>1040.3290375241763</v>
      </c>
      <c r="H17" s="27">
        <f t="shared" si="6"/>
        <v>521.37905570097564</v>
      </c>
      <c r="I17" s="27">
        <f t="shared" si="3"/>
        <v>643.64390909488043</v>
      </c>
      <c r="J17" s="14">
        <f t="shared" si="7"/>
        <v>2.0918427045583612</v>
      </c>
      <c r="K17" s="23">
        <f t="shared" si="8"/>
        <v>836.73708182334451</v>
      </c>
      <c r="L17" s="3"/>
    </row>
    <row r="18" spans="1:12" ht="15" thickBot="1" x14ac:dyDescent="0.35">
      <c r="A18" s="5" t="s">
        <v>6</v>
      </c>
      <c r="B18" s="9">
        <v>0.15</v>
      </c>
      <c r="C18" s="9">
        <f t="shared" si="4"/>
        <v>2.5000000000000001E-3</v>
      </c>
      <c r="D18" s="30">
        <f>D8/C18</f>
        <v>576.23140165740847</v>
      </c>
      <c r="E18" s="30">
        <f t="shared" si="0"/>
        <v>793.96796767713477</v>
      </c>
      <c r="F18" s="17">
        <f t="shared" si="1"/>
        <v>2.5803958949506884</v>
      </c>
      <c r="G18" s="13">
        <f t="shared" si="2"/>
        <v>1032.1583579802752</v>
      </c>
      <c r="H18" s="28">
        <f t="shared" si="6"/>
        <v>206.2524758026083</v>
      </c>
      <c r="I18" s="28">
        <f t="shared" si="3"/>
        <v>885.26487305971636</v>
      </c>
      <c r="J18" s="15">
        <f t="shared" si="7"/>
        <v>2.8771108374440781</v>
      </c>
      <c r="K18" s="24">
        <f t="shared" si="8"/>
        <v>1150.8443349776312</v>
      </c>
      <c r="L1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Binh</dc:creator>
  <cp:lastModifiedBy>Nguyen Binh</cp:lastModifiedBy>
  <dcterms:created xsi:type="dcterms:W3CDTF">2024-10-26T12:29:54Z</dcterms:created>
  <dcterms:modified xsi:type="dcterms:W3CDTF">2024-11-08T13:22:00Z</dcterms:modified>
</cp:coreProperties>
</file>