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pringnuance\Desktop\Production-Systems-Modelling\Assignment 4 Optimizing MTO aggregate planning\OPL Optimization model_Assignment 4\"/>
    </mc:Choice>
  </mc:AlternateContent>
  <xr:revisionPtr revIDLastSave="0" documentId="13_ncr:1_{3A40D50E-ABEC-4627-BACD-87D9FB45C5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D34" i="1"/>
  <c r="C34" i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D25" i="1"/>
  <c r="C25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D16" i="1"/>
  <c r="C16" i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AA2" i="1"/>
  <c r="D44" i="1" l="1"/>
  <c r="D43" i="1"/>
  <c r="C43" i="1"/>
  <c r="C44" i="1"/>
</calcChain>
</file>

<file path=xl/sharedStrings.xml><?xml version="1.0" encoding="utf-8"?>
<sst xmlns="http://schemas.openxmlformats.org/spreadsheetml/2006/main" count="34" uniqueCount="18">
  <si>
    <t>i</t>
  </si>
  <si>
    <t>WC</t>
  </si>
  <si>
    <t>k=1</t>
  </si>
  <si>
    <t>k=2</t>
  </si>
  <si>
    <t>k=3</t>
  </si>
  <si>
    <t>k=4</t>
  </si>
  <si>
    <t>P</t>
  </si>
  <si>
    <t>A</t>
  </si>
  <si>
    <t>D</t>
  </si>
  <si>
    <t>Order</t>
  </si>
  <si>
    <t>Resource</t>
  </si>
  <si>
    <t>Auxiliary variable S[i][t]</t>
  </si>
  <si>
    <t>C, Completion time</t>
  </si>
  <si>
    <t>f, Resource load peaks</t>
  </si>
  <si>
    <t>Flow time</t>
  </si>
  <si>
    <t>Waiting time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</si>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</sst>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5" fillId="26" borderId="0" applyNumberFormat="0" applyBorder="0" applyAlignment="0" applyProtection="0"/>
    <xf numFmtId="0" fontId="14" fillId="27" borderId="1" applyNumberFormat="0" applyAlignment="0" applyProtection="0"/>
    <xf numFmtId="0" fontId="13" fillId="28" borderId="2" applyNumberFormat="0" applyAlignment="0" applyProtection="0"/>
    <xf numFmtId="0" fontId="12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0" fillId="0" borderId="3" applyNumberFormat="0" applyFill="0" applyAlignment="0" applyProtection="0"/>
    <xf numFmtId="0" fontId="9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7" fillId="30" borderId="1" applyNumberFormat="0" applyAlignment="0" applyProtection="0"/>
    <xf numFmtId="0" fontId="6" fillId="0" borderId="6" applyNumberFormat="0" applyFill="0" applyAlignment="0" applyProtection="0"/>
    <xf numFmtId="0" fontId="5" fillId="31" borderId="0" applyNumberFormat="0" applyBorder="0" applyAlignment="0" applyProtection="0"/>
    <xf numFmtId="0" fontId="17" fillId="32" borderId="7" applyNumberFormat="0" applyAlignment="0" applyProtection="0"/>
    <xf numFmtId="0" fontId="4" fillId="27" borderId="8" applyNumberFormat="0" applyAlignment="0" applyProtection="0"/>
    <xf numFmtId="0" fontId="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Explanatory Text" xfId="28" xr:uid="{00000000-0005-0000-0000-000020000000}"/>
    <cellStyle name="Good" xfId="29" xr:uid="{00000000-0005-0000-0000-000022000000}"/>
    <cellStyle name="Heading 1" xfId="30" xr:uid="{00000000-0005-0000-0000-000023000000}"/>
    <cellStyle name="Heading 2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8000000}"/>
    <cellStyle name="Linked Cell" xfId="35" xr:uid="{00000000-0005-0000-0000-000029000000}"/>
    <cellStyle name="Neutral" xfId="36" xr:uid="{00000000-0005-0000-0000-00002A000000}"/>
    <cellStyle name="Normal" xfId="0" builtinId="0"/>
    <cellStyle name="Note" xfId="37" xr:uid="{00000000-0005-0000-0000-00002B000000}"/>
    <cellStyle name="Output" xfId="38" xr:uid="{00000000-0005-0000-0000-00002C000000}"/>
    <cellStyle name="Title" xfId="39" xr:uid="{00000000-0005-0000-0000-00002E000000}"/>
    <cellStyle name="Total" xfId="40" xr:uid="{00000000-0005-0000-0000-00002F000000}"/>
    <cellStyle name="Warning Text" xfId="41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7499999999999998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Sheet1!$BK$3:$CP$3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44.860579597232274</c:v>
                </c:pt>
                <c:pt idx="16">
                  <c:v>44.860579597232274</c:v>
                </c:pt>
                <c:pt idx="17">
                  <c:v>44.860579597232274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C-4687-951E-8B34BCA2F3B0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Sheet1!$BK$4:$CP$4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17.121971465063552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C-4687-951E-8B34BCA2F3B0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Sheet1!$BK$5:$CP$5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41.620858869343991</c:v>
                </c:pt>
                <c:pt idx="23">
                  <c:v>41.620858869343991</c:v>
                </c:pt>
                <c:pt idx="24">
                  <c:v>41.620858869343991</c:v>
                </c:pt>
                <c:pt idx="25">
                  <c:v>41.620858869343991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C-4687-951E-8B34BCA2F3B0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Sheet1!$BK$6:$CP$6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57.930766728862721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C-4687-951E-8B34BCA2F3B0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Sheet1!$BK$7:$CP$7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73.983662124901116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C-4687-951E-8B34BCA2F3B0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Sheet1!$BK$8:$CP$8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23.979773048177364</c:v>
                </c:pt>
                <c:pt idx="15">
                  <c:v>23.979773048177364</c:v>
                </c:pt>
                <c:pt idx="16">
                  <c:v>23.979773048177364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3C-4687-951E-8B34BCA2F3B0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Sheet1!$BK$9:$CP$9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19.632289174146869</c:v>
                </c:pt>
                <c:pt idx="9">
                  <c:v>19.632289174146869</c:v>
                </c:pt>
                <c:pt idx="10">
                  <c:v>19.632289174146869</c:v>
                </c:pt>
                <c:pt idx="11">
                  <c:v>19.632289174146869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C-4687-951E-8B34BCA2F3B0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Sheet1!$BK$10:$CP$10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13.558287726564018</c:v>
                </c:pt>
                <c:pt idx="19">
                  <c:v>13.558287726564018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3C-4687-951E-8B34BCA2F3B0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Sheet1!$BK$11:$CP$11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47.924786147898921</c:v>
                </c:pt>
                <c:pt idx="13">
                  <c:v>47.924786147898921</c:v>
                </c:pt>
                <c:pt idx="14">
                  <c:v>47.924786147898921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3C-4687-951E-8B34BCA2F3B0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Sheet1!$BK$12:$CP$12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22.275215639773513</c:v>
                </c:pt>
                <c:pt idx="10">
                  <c:v>22.275215639773513</c:v>
                </c:pt>
                <c:pt idx="11">
                  <c:v>22.275215639773513</c:v>
                </c:pt>
                <c:pt idx="12">
                  <c:v>22.275215639773513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3C-4687-951E-8B34BCA2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64799"/>
        <c:axId val="20538874"/>
      </c:barChart>
      <c:catAx>
        <c:axId val="3956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20538874"/>
        <c:crosses val="autoZero"/>
        <c:auto val="1"/>
        <c:lblAlgn val="ctr"/>
        <c:lblOffset val="100"/>
        <c:tickLblSkip val="2"/>
        <c:noMultiLvlLbl val="0"/>
      </c:catAx>
      <c:valAx>
        <c:axId val="2053887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39564799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8824999999999998"/>
          <c:y val="0.14224999999999999"/>
          <c:w val="9.8750000000000004E-2"/>
          <c:h val="0.68474999999999997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595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Sheet1!$BK$13:$CP$13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75.679755663603316</c:v>
                </c:pt>
                <c:pt idx="16">
                  <c:v>75.679755663603316</c:v>
                </c:pt>
                <c:pt idx="17">
                  <c:v>75.679755663603316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9-4470-8D80-D5F4656DE89D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Sheet1!$BK$14:$CP$14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77.205861472105767</c:v>
                </c:pt>
                <c:pt idx="13">
                  <c:v>77.205861472105767</c:v>
                </c:pt>
                <c:pt idx="14">
                  <c:v>77.205861472105767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9-4470-8D80-D5F4656DE89D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Sheet1!$BK$15:$CP$15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14.9219848404449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9-4470-8D80-D5F4656DE89D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Sheet1!$BK$16:$CP$16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5.7389380742600338</c:v>
                </c:pt>
                <c:pt idx="15">
                  <c:v>5.7389380742600338</c:v>
                </c:pt>
                <c:pt idx="16">
                  <c:v>5.7389380742600338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9-4470-8D80-D5F4656DE89D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Sheet1!$BK$17:$CP$17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40.808235485348803</c:v>
                </c:pt>
                <c:pt idx="12">
                  <c:v>40.808235485348803</c:v>
                </c:pt>
                <c:pt idx="13">
                  <c:v>40.808235485348803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9-4470-8D80-D5F4656DE89D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Sheet1!$BK$18:$CP$18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53.254378010743238</c:v>
                </c:pt>
                <c:pt idx="15">
                  <c:v>53.254378010743238</c:v>
                </c:pt>
                <c:pt idx="16">
                  <c:v>53.254378010743238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9-4470-8D80-D5F4656DE89D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Sheet1!$BK$19:$CP$19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50.496937569701714</c:v>
                </c:pt>
                <c:pt idx="11">
                  <c:v>50.496937569701714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9-4470-8D80-D5F4656DE89D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Sheet1!$BK$20:$CP$20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46.781115921389677</c:v>
                </c:pt>
                <c:pt idx="18">
                  <c:v>46.781115921389677</c:v>
                </c:pt>
                <c:pt idx="19">
                  <c:v>46.781115921389677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9-4470-8D80-D5F4656DE89D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Sheet1!$BK$21:$CP$21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41.714292206393466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E9-4470-8D80-D5F4656DE89D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Sheet1!$BK$22:$CP$22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61.906642664596504</c:v>
                </c:pt>
                <c:pt idx="12">
                  <c:v>61.906642664596504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E9-4470-8D80-D5F4656D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2145"/>
        <c:axId val="53036123"/>
      </c:barChart>
      <c:catAx>
        <c:axId val="506321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53036123"/>
        <c:crosses val="autoZero"/>
        <c:auto val="1"/>
        <c:lblAlgn val="ctr"/>
        <c:lblOffset val="100"/>
        <c:tickLblSkip val="2"/>
        <c:noMultiLvlLbl val="0"/>
      </c:catAx>
      <c:valAx>
        <c:axId val="53036123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50632145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9024999999999999"/>
          <c:y val="0.14324999999999999"/>
          <c:w val="9.8750000000000004E-2"/>
          <c:h val="0.68674999999999997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595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7499999999999998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Sheet1!$BK$23:$CP$23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79.568434354944571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31A-97F1-9C3B785A42A5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Sheet1!$BK$24:$CP$24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62.04924914645995</c:v>
                </c:pt>
                <c:pt idx="13">
                  <c:v>62.04924914645995</c:v>
                </c:pt>
                <c:pt idx="14">
                  <c:v>62.04924914645995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31A-97F1-9C3B785A42A5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Sheet1!$BK$25:$CP$25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65.572627264021932</c:v>
                </c:pt>
                <c:pt idx="23">
                  <c:v>65.572627264021932</c:v>
                </c:pt>
                <c:pt idx="24">
                  <c:v>65.572627264021932</c:v>
                </c:pt>
                <c:pt idx="25">
                  <c:v>65.572627264021932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31A-97F1-9C3B785A42A5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Sheet1!$BK$26:$CP$26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24.497961711205587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31A-97F1-9C3B785A42A5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Sheet1!$BK$27:$CP$27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16.062286901441851</c:v>
                </c:pt>
                <c:pt idx="13">
                  <c:v>16.062286901441851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9-431A-97F1-9C3B785A42A5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Sheet1!$BK$28:$CP$28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51.697739390611545</c:v>
                </c:pt>
                <c:pt idx="15">
                  <c:v>51.697739390611545</c:v>
                </c:pt>
                <c:pt idx="16">
                  <c:v>51.697739390611545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79-431A-97F1-9C3B785A42A5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Sheet1!$BK$29:$CP$29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28.520337626572889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79-431A-97F1-9C3B785A42A5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Sheet1!$BK$30:$CP$30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12.386819461467731</c:v>
                </c:pt>
                <c:pt idx="18">
                  <c:v>12.386819461467731</c:v>
                </c:pt>
                <c:pt idx="19">
                  <c:v>12.386819461467731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79-431A-97F1-9C3B785A42A5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Sheet1!$BK$31:$CP$31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50.236853458016384</c:v>
                </c:pt>
                <c:pt idx="12">
                  <c:v>50.236853458016384</c:v>
                </c:pt>
                <c:pt idx="13">
                  <c:v>50.236853458016384</c:v>
                </c:pt>
                <c:pt idx="14">
                  <c:v>50.236853458016384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79-431A-97F1-9C3B785A42A5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Sheet1!$BK$32:$CP$32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70.571870035610019</c:v>
                </c:pt>
                <c:pt idx="11">
                  <c:v>70.571870035610019</c:v>
                </c:pt>
                <c:pt idx="12">
                  <c:v>70.571870035610019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79-431A-97F1-9C3B785A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3067"/>
        <c:axId val="958745"/>
      </c:barChart>
      <c:catAx>
        <c:axId val="75630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958745"/>
        <c:crosses val="autoZero"/>
        <c:auto val="1"/>
        <c:lblAlgn val="ctr"/>
        <c:lblOffset val="100"/>
        <c:tickLblSkip val="2"/>
        <c:noMultiLvlLbl val="0"/>
      </c:catAx>
      <c:valAx>
        <c:axId val="958745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7563067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8549999999999995"/>
          <c:y val="0.12175"/>
          <c:w val="0.10725"/>
          <c:h val="0.72675000000000001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65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7499999999999998E-3"/>
          <c:y val="0"/>
        </c:manualLayout>
      </c:layout>
      <c:barChart>
        <c:barDir val="col"/>
        <c:grouping val="stacked"/>
        <c:varyColors val="0"/>
        <c:ser>
          <c:idx val="1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Sheet1!$BK$33:$CP$33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11.373297386285692</c:v>
                </c:pt>
                <c:pt idx="15">
                  <c:v>11.373297386285692</c:v>
                </c:pt>
                <c:pt idx="16">
                  <c:v>11.373297386285692</c:v>
                </c:pt>
                <c:pt idx="17">
                  <c:v>11.373297386285692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CD-477D-A438-BA9E59FFD59A}"/>
            </c:ext>
          </c:extLst>
        </c:ser>
        <c:ser>
          <c:idx val="1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Sheet1!$BK$34:$CP$34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69.46864821594589</c:v>
                </c:pt>
                <c:pt idx="12">
                  <c:v>69.46864821594589</c:v>
                </c:pt>
                <c:pt idx="13">
                  <c:v>69.46864821594589</c:v>
                </c:pt>
                <c:pt idx="14">
                  <c:v>69.46864821594589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CD-477D-A438-BA9E59FFD59A}"/>
            </c:ext>
          </c:extLst>
        </c:ser>
        <c:ser>
          <c:idx val="1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Sheet1!$BK$35:$CP$35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78.374257731500037</c:v>
                </c:pt>
                <c:pt idx="23">
                  <c:v>78.374257731500037</c:v>
                </c:pt>
                <c:pt idx="24">
                  <c:v>78.374257731500037</c:v>
                </c:pt>
                <c:pt idx="25">
                  <c:v>78.374257731500037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CD-477D-A438-BA9E59FFD59A}"/>
            </c:ext>
          </c:extLst>
        </c:ser>
        <c:ser>
          <c:idx val="1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Sheet1!$BK$36:$CP$36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27.245567772424</c:v>
                </c:pt>
                <c:pt idx="14">
                  <c:v>27.245567772424</c:v>
                </c:pt>
                <c:pt idx="15">
                  <c:v>27.245567772424</c:v>
                </c:pt>
                <c:pt idx="16">
                  <c:v>27.245567772424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CD-477D-A438-BA9E59FFD59A}"/>
            </c:ext>
          </c:extLst>
        </c:ser>
        <c:ser>
          <c:idx val="1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Sheet1!$BK$37:$CP$37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14.405866145417912</c:v>
                </c:pt>
                <c:pt idx="12">
                  <c:v>14.405866145417912</c:v>
                </c:pt>
                <c:pt idx="13">
                  <c:v>14.405866145417912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1CD-477D-A438-BA9E59FFD59A}"/>
            </c:ext>
          </c:extLst>
        </c:ser>
        <c:ser>
          <c:idx val="1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Sheet1!$BK$38:$CP$38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50.186765289928715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CD-477D-A438-BA9E59FFD59A}"/>
            </c:ext>
          </c:extLst>
        </c:ser>
        <c:ser>
          <c:idx val="1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Sheet1!$BK$39:$CP$39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34.236250924594813</c:v>
                </c:pt>
                <c:pt idx="11">
                  <c:v>34.236250924594813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1CD-477D-A438-BA9E59FFD59A}"/>
            </c:ext>
          </c:extLst>
        </c:ser>
        <c:ser>
          <c:idx val="1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Sheet1!$BK$40:$CP$40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30.545750522619386</c:v>
                </c:pt>
                <c:pt idx="17">
                  <c:v>30.545750522619386</c:v>
                </c:pt>
                <c:pt idx="18">
                  <c:v>30.545750522619386</c:v>
                </c:pt>
                <c:pt idx="19">
                  <c:v>30.545750522619386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1CD-477D-A438-BA9E59FFD59A}"/>
            </c:ext>
          </c:extLst>
        </c:ser>
        <c:ser>
          <c:idx val="1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Sheet1!$BK$41:$CP$41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30.824109774829775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1CD-477D-A438-BA9E59FFD59A}"/>
            </c:ext>
          </c:extLst>
        </c:ser>
        <c:ser>
          <c:idx val="1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Sheet1!$BK$42:$CP$42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54.376719923277875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1CD-477D-A438-BA9E59FFD59A}"/>
            </c:ext>
          </c:extLst>
        </c:ser>
        <c:ser>
          <c:idx val="0"/>
          <c:order val="1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Sheet1!$BK$23:$CP$23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79.568434354944571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D-477D-A438-BA9E59FFD59A}"/>
            </c:ext>
          </c:extLst>
        </c:ser>
        <c:ser>
          <c:idx val="1"/>
          <c:order val="1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Sheet1!$BK$24:$CP$24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62.04924914645995</c:v>
                </c:pt>
                <c:pt idx="13">
                  <c:v>62.04924914645995</c:v>
                </c:pt>
                <c:pt idx="14">
                  <c:v>62.04924914645995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D-477D-A438-BA9E59FFD59A}"/>
            </c:ext>
          </c:extLst>
        </c:ser>
        <c:ser>
          <c:idx val="2"/>
          <c:order val="1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Sheet1!$BK$25:$CP$25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65.572627264021932</c:v>
                </c:pt>
                <c:pt idx="23">
                  <c:v>65.572627264021932</c:v>
                </c:pt>
                <c:pt idx="24">
                  <c:v>65.572627264021932</c:v>
                </c:pt>
                <c:pt idx="25">
                  <c:v>65.572627264021932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D-477D-A438-BA9E59FFD59A}"/>
            </c:ext>
          </c:extLst>
        </c:ser>
        <c:ser>
          <c:idx val="3"/>
          <c:order val="1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Sheet1!$BK$26:$CP$26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24.497961711205587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CD-477D-A438-BA9E59FFD59A}"/>
            </c:ext>
          </c:extLst>
        </c:ser>
        <c:ser>
          <c:idx val="4"/>
          <c:order val="1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Sheet1!$BK$27:$CP$27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16.062286901441851</c:v>
                </c:pt>
                <c:pt idx="13">
                  <c:v>16.062286901441851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D-477D-A438-BA9E59FFD59A}"/>
            </c:ext>
          </c:extLst>
        </c:ser>
        <c:ser>
          <c:idx val="5"/>
          <c:order val="1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Sheet1!$BK$28:$CP$28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51.697739390611545</c:v>
                </c:pt>
                <c:pt idx="15">
                  <c:v>51.697739390611545</c:v>
                </c:pt>
                <c:pt idx="16">
                  <c:v>51.697739390611545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CD-477D-A438-BA9E59FFD59A}"/>
            </c:ext>
          </c:extLst>
        </c:ser>
        <c:ser>
          <c:idx val="6"/>
          <c:order val="1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Sheet1!$BK$29:$CP$29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28.520337626572889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CD-477D-A438-BA9E59FFD59A}"/>
            </c:ext>
          </c:extLst>
        </c:ser>
        <c:ser>
          <c:idx val="7"/>
          <c:order val="1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Sheet1!$BK$30:$CP$30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12.386819461467731</c:v>
                </c:pt>
                <c:pt idx="18">
                  <c:v>12.386819461467731</c:v>
                </c:pt>
                <c:pt idx="19">
                  <c:v>12.386819461467731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CD-477D-A438-BA9E59FFD59A}"/>
            </c:ext>
          </c:extLst>
        </c:ser>
        <c:ser>
          <c:idx val="8"/>
          <c:order val="1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Sheet1!$BK$31:$CP$31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50.236853458016384</c:v>
                </c:pt>
                <c:pt idx="12">
                  <c:v>50.236853458016384</c:v>
                </c:pt>
                <c:pt idx="13">
                  <c:v>50.236853458016384</c:v>
                </c:pt>
                <c:pt idx="14">
                  <c:v>50.236853458016384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CD-477D-A438-BA9E59FFD59A}"/>
            </c:ext>
          </c:extLst>
        </c:ser>
        <c:ser>
          <c:idx val="9"/>
          <c:order val="1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Sheet1!$BK$32:$CP$32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70.571870035610019</c:v>
                </c:pt>
                <c:pt idx="11">
                  <c:v>70.571870035610019</c:v>
                </c:pt>
                <c:pt idx="12">
                  <c:v>70.571870035610019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CD-477D-A438-BA9E59FF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3067"/>
        <c:axId val="958745"/>
      </c:barChart>
      <c:catAx>
        <c:axId val="75630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958745"/>
        <c:crosses val="autoZero"/>
        <c:auto val="1"/>
        <c:lblAlgn val="ctr"/>
        <c:lblOffset val="100"/>
        <c:tickLblSkip val="2"/>
        <c:noMultiLvlLbl val="0"/>
      </c:catAx>
      <c:valAx>
        <c:axId val="958745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7563067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8549999999999995"/>
          <c:y val="0.12175"/>
          <c:w val="0.10725"/>
          <c:h val="0.72675000000000001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65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601861</xdr:colOff>
      <xdr:row>3</xdr:row>
      <xdr:rowOff>60089</xdr:rowOff>
    </xdr:from>
    <xdr:to>
      <xdr:col>70</xdr:col>
      <xdr:colOff>297061</xdr:colOff>
      <xdr:row>17</xdr:row>
      <xdr:rowOff>135731</xdr:rowOff>
    </xdr:to>
    <xdr:graphicFrame macro="">
      <xdr:nvGraphicFramePr>
        <xdr:cNvPr id="202" name="Chart 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365522</xdr:colOff>
      <xdr:row>8</xdr:row>
      <xdr:rowOff>173199</xdr:rowOff>
    </xdr:from>
    <xdr:to>
      <xdr:col>78</xdr:col>
      <xdr:colOff>60722</xdr:colOff>
      <xdr:row>23</xdr:row>
      <xdr:rowOff>60089</xdr:rowOff>
    </xdr:to>
    <xdr:graphicFrame macro="">
      <xdr:nvGraphicFramePr>
        <xdr:cNvPr id="203" name="Chart 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136922</xdr:colOff>
      <xdr:row>15</xdr:row>
      <xdr:rowOff>0</xdr:rowOff>
    </xdr:from>
    <xdr:to>
      <xdr:col>85</xdr:col>
      <xdr:colOff>441722</xdr:colOff>
      <xdr:row>29</xdr:row>
      <xdr:rowOff>75642</xdr:rowOff>
    </xdr:to>
    <xdr:graphicFrame macro="">
      <xdr:nvGraphicFramePr>
        <xdr:cNvPr id="204" name="Chart 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85</xdr:col>
      <xdr:colOff>517922</xdr:colOff>
      <xdr:row>22</xdr:row>
      <xdr:rowOff>14846</xdr:rowOff>
    </xdr:from>
    <xdr:to>
      <xdr:col>93</xdr:col>
      <xdr:colOff>213122</xdr:colOff>
      <xdr:row>36</xdr:row>
      <xdr:rowOff>90488</xdr:rowOff>
    </xdr:to>
    <xdr:graphicFrame macro="">
      <xdr:nvGraphicFramePr>
        <xdr:cNvPr id="205" name="Chart 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414B-F8A4-4217-AC5E-1827F2EE784F}">
  <dimension ref="A1:CP84"/>
  <sheetViews>
    <sheetView tabSelected="1" topLeftCell="A28" workbookViewId="0">
      <selection activeCell="B43" sqref="B43:D44"/>
    </sheetView>
  </sheetViews>
  <sheetFormatPr defaultRowHeight="14.4" x14ac:dyDescent="0.3"/>
  <cols>
    <col min="2" max="2" width="16.44140625" customWidth="1"/>
  </cols>
  <sheetData>
    <row r="1" spans="1:94" x14ac:dyDescent="0.3">
      <c r="Q1" t="s">
        <v>1</v>
      </c>
      <c r="W1" t="s">
        <v>11</v>
      </c>
    </row>
    <row r="2" spans="1:94" x14ac:dyDescent="0.3">
      <c r="A2" t="s">
        <v>0</v>
      </c>
      <c r="B2" s="3" t="s">
        <v>12</v>
      </c>
      <c r="C2" t="s">
        <v>14</v>
      </c>
      <c r="D2" t="s">
        <v>15</v>
      </c>
      <c r="H2" t="s">
        <v>13</v>
      </c>
      <c r="L2" t="s">
        <v>0</v>
      </c>
      <c r="M2" t="s">
        <v>9</v>
      </c>
      <c r="N2" t="s">
        <v>7</v>
      </c>
      <c r="O2" t="s">
        <v>8</v>
      </c>
      <c r="P2" t="s">
        <v>6</v>
      </c>
      <c r="Q2" t="s">
        <v>2</v>
      </c>
      <c r="R2" t="s">
        <v>3</v>
      </c>
      <c r="S2" t="s">
        <v>4</v>
      </c>
      <c r="T2" t="s">
        <v>5</v>
      </c>
      <c r="V2" t="s">
        <v>9</v>
      </c>
      <c r="W2" t="s">
        <v>1</v>
      </c>
      <c r="X2" t="s">
        <v>10</v>
      </c>
      <c r="Y2" s="4" t="s">
        <v>0</v>
      </c>
      <c r="Z2">
        <v>1</v>
      </c>
      <c r="AA2">
        <f>Z2+1</f>
        <v>2</v>
      </c>
      <c r="AB2">
        <f t="shared" ref="AB2:BE2" si="0">AA2+1</f>
        <v>3</v>
      </c>
      <c r="AC2">
        <f t="shared" si="0"/>
        <v>4</v>
      </c>
      <c r="AD2">
        <f t="shared" si="0"/>
        <v>5</v>
      </c>
      <c r="AE2">
        <f t="shared" si="0"/>
        <v>6</v>
      </c>
      <c r="AF2">
        <f t="shared" si="0"/>
        <v>7</v>
      </c>
      <c r="AG2">
        <f t="shared" si="0"/>
        <v>8</v>
      </c>
      <c r="AH2">
        <f t="shared" si="0"/>
        <v>9</v>
      </c>
      <c r="AI2">
        <f t="shared" si="0"/>
        <v>10</v>
      </c>
      <c r="AJ2">
        <f t="shared" si="0"/>
        <v>11</v>
      </c>
      <c r="AK2">
        <f t="shared" si="0"/>
        <v>12</v>
      </c>
      <c r="AL2">
        <f t="shared" si="0"/>
        <v>13</v>
      </c>
      <c r="AM2">
        <f t="shared" si="0"/>
        <v>14</v>
      </c>
      <c r="AN2">
        <f t="shared" si="0"/>
        <v>15</v>
      </c>
      <c r="AO2">
        <f t="shared" si="0"/>
        <v>16</v>
      </c>
      <c r="AP2">
        <f t="shared" si="0"/>
        <v>17</v>
      </c>
      <c r="AQ2">
        <f t="shared" si="0"/>
        <v>18</v>
      </c>
      <c r="AR2">
        <f t="shared" si="0"/>
        <v>19</v>
      </c>
      <c r="AS2">
        <f t="shared" si="0"/>
        <v>20</v>
      </c>
      <c r="AT2">
        <f t="shared" si="0"/>
        <v>21</v>
      </c>
      <c r="AU2">
        <f t="shared" si="0"/>
        <v>22</v>
      </c>
      <c r="AV2">
        <f t="shared" si="0"/>
        <v>23</v>
      </c>
      <c r="AW2">
        <f t="shared" si="0"/>
        <v>24</v>
      </c>
      <c r="AX2">
        <f t="shared" si="0"/>
        <v>25</v>
      </c>
      <c r="AY2">
        <f t="shared" si="0"/>
        <v>26</v>
      </c>
      <c r="AZ2">
        <f t="shared" si="0"/>
        <v>27</v>
      </c>
      <c r="BA2">
        <f t="shared" si="0"/>
        <v>28</v>
      </c>
      <c r="BB2">
        <f t="shared" si="0"/>
        <v>29</v>
      </c>
      <c r="BC2">
        <f t="shared" si="0"/>
        <v>30</v>
      </c>
      <c r="BD2">
        <f t="shared" si="0"/>
        <v>31</v>
      </c>
      <c r="BE2">
        <f t="shared" si="0"/>
        <v>32</v>
      </c>
      <c r="BG2" t="s">
        <v>9</v>
      </c>
      <c r="BH2" t="s">
        <v>1</v>
      </c>
      <c r="BI2" t="s">
        <v>10</v>
      </c>
      <c r="BJ2" s="4" t="s">
        <v>0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16</v>
      </c>
      <c r="CA2">
        <v>17</v>
      </c>
      <c r="CB2">
        <v>18</v>
      </c>
      <c r="CC2">
        <v>19</v>
      </c>
      <c r="CD2">
        <v>20</v>
      </c>
      <c r="CE2">
        <v>21</v>
      </c>
      <c r="CF2">
        <v>22</v>
      </c>
      <c r="CG2">
        <v>23</v>
      </c>
      <c r="CH2">
        <v>24</v>
      </c>
      <c r="CI2">
        <v>25</v>
      </c>
      <c r="CJ2">
        <v>26</v>
      </c>
      <c r="CK2">
        <v>27</v>
      </c>
      <c r="CL2">
        <v>28</v>
      </c>
      <c r="CM2">
        <v>29</v>
      </c>
      <c r="CN2">
        <v>30</v>
      </c>
      <c r="CO2">
        <v>31</v>
      </c>
      <c r="CP2">
        <v>32</v>
      </c>
    </row>
    <row r="3" spans="1:94" x14ac:dyDescent="0.3">
      <c r="A3">
        <v>1</v>
      </c>
      <c r="B3">
        <v>18</v>
      </c>
      <c r="C3">
        <f>B3-N3</f>
        <v>11</v>
      </c>
      <c r="D3">
        <f>C3-P3</f>
        <v>8</v>
      </c>
      <c r="G3" t="s">
        <v>2</v>
      </c>
      <c r="H3">
        <v>127</v>
      </c>
      <c r="L3" s="1">
        <v>1</v>
      </c>
      <c r="M3" s="1">
        <v>1</v>
      </c>
      <c r="N3" s="1">
        <v>7</v>
      </c>
      <c r="O3" s="1">
        <v>18</v>
      </c>
      <c r="P3" s="1">
        <v>3</v>
      </c>
      <c r="Q3" s="1">
        <v>134.58173879169684</v>
      </c>
      <c r="R3" s="1">
        <v>0</v>
      </c>
      <c r="S3" s="1">
        <v>0</v>
      </c>
      <c r="T3" s="1">
        <v>0</v>
      </c>
      <c r="V3">
        <f>M3</f>
        <v>1</v>
      </c>
      <c r="W3">
        <f>SUM(Q3:T3)</f>
        <v>134.58173879169684</v>
      </c>
      <c r="X3">
        <v>1</v>
      </c>
      <c r="Y3">
        <v>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44.860579597232274</v>
      </c>
      <c r="AP3" s="2">
        <v>44.860579597232274</v>
      </c>
      <c r="AQ3" s="2">
        <v>44.860579597232274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G3">
        <v>1</v>
      </c>
      <c r="BH3">
        <v>134.58173879169684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44.860579597232274</v>
      </c>
      <c r="CA3">
        <v>44.860579597232274</v>
      </c>
      <c r="CB3">
        <v>44.860579597232274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x14ac:dyDescent="0.3">
      <c r="A4">
        <v>2</v>
      </c>
      <c r="B4">
        <v>18</v>
      </c>
      <c r="C4">
        <f t="shared" ref="C4:C42" si="1">B4-N4</f>
        <v>11</v>
      </c>
      <c r="D4">
        <f t="shared" ref="D4:D42" si="2">C4-P4</f>
        <v>8</v>
      </c>
      <c r="G4" t="s">
        <v>3</v>
      </c>
      <c r="H4">
        <v>180</v>
      </c>
      <c r="L4" s="1">
        <v>2</v>
      </c>
      <c r="M4" s="1">
        <v>1</v>
      </c>
      <c r="N4" s="1">
        <v>7</v>
      </c>
      <c r="O4" s="1">
        <v>18</v>
      </c>
      <c r="P4" s="1">
        <v>3</v>
      </c>
      <c r="Q4" s="1">
        <v>0</v>
      </c>
      <c r="R4" s="1">
        <v>227.03926699080995</v>
      </c>
      <c r="S4" s="1">
        <v>0</v>
      </c>
      <c r="T4" s="1">
        <v>0</v>
      </c>
      <c r="V4">
        <f t="shared" ref="V4:V42" si="3">M4</f>
        <v>1</v>
      </c>
      <c r="W4">
        <f>SUM(Q4:T4)</f>
        <v>227.03926699080995</v>
      </c>
      <c r="X4">
        <v>2</v>
      </c>
      <c r="Y4">
        <v>2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75.679755663603316</v>
      </c>
      <c r="AP4" s="2">
        <v>75.679755663603316</v>
      </c>
      <c r="AQ4" s="2">
        <v>75.679755663603316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G4">
        <v>2</v>
      </c>
      <c r="BH4">
        <v>17.121971465063552</v>
      </c>
      <c r="BI4">
        <v>1</v>
      </c>
      <c r="BJ4">
        <v>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17.121971465063552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">
      <c r="A5">
        <v>3</v>
      </c>
      <c r="B5">
        <v>18</v>
      </c>
      <c r="C5">
        <f t="shared" si="1"/>
        <v>11</v>
      </c>
      <c r="D5">
        <f t="shared" si="2"/>
        <v>10</v>
      </c>
      <c r="G5" t="s">
        <v>4</v>
      </c>
      <c r="H5">
        <v>199</v>
      </c>
      <c r="L5" s="1">
        <v>3</v>
      </c>
      <c r="M5" s="1">
        <v>1</v>
      </c>
      <c r="N5" s="1">
        <v>7</v>
      </c>
      <c r="O5" s="1">
        <v>18</v>
      </c>
      <c r="P5" s="1">
        <v>1</v>
      </c>
      <c r="Q5" s="1">
        <v>0</v>
      </c>
      <c r="R5" s="1">
        <v>0</v>
      </c>
      <c r="S5" s="1">
        <v>79.568434354944571</v>
      </c>
      <c r="T5" s="1">
        <v>0</v>
      </c>
      <c r="V5">
        <f t="shared" si="3"/>
        <v>1</v>
      </c>
      <c r="W5">
        <f>SUM(Q5:T5)</f>
        <v>79.568434354944571</v>
      </c>
      <c r="X5">
        <v>3</v>
      </c>
      <c r="Y5">
        <v>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79.568434354944571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G5">
        <v>3</v>
      </c>
      <c r="BH5">
        <v>166.48343547737596</v>
      </c>
      <c r="BI5">
        <v>1</v>
      </c>
      <c r="BJ5">
        <v>9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41.620858869343991</v>
      </c>
      <c r="CH5">
        <v>41.620858869343991</v>
      </c>
      <c r="CI5">
        <v>41.620858869343991</v>
      </c>
      <c r="CJ5">
        <v>41.620858869343991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">
      <c r="A6">
        <v>4</v>
      </c>
      <c r="B6">
        <v>18</v>
      </c>
      <c r="C6">
        <f t="shared" si="1"/>
        <v>11</v>
      </c>
      <c r="D6">
        <f t="shared" si="2"/>
        <v>7</v>
      </c>
      <c r="G6" t="s">
        <v>5</v>
      </c>
      <c r="H6">
        <v>139</v>
      </c>
      <c r="L6" s="1">
        <v>4</v>
      </c>
      <c r="M6" s="1">
        <v>1</v>
      </c>
      <c r="N6" s="1">
        <v>7</v>
      </c>
      <c r="O6" s="1">
        <v>18</v>
      </c>
      <c r="P6" s="1">
        <v>4</v>
      </c>
      <c r="Q6" s="1">
        <v>0</v>
      </c>
      <c r="R6" s="1">
        <v>0</v>
      </c>
      <c r="S6" s="1">
        <v>0</v>
      </c>
      <c r="T6" s="1">
        <v>45.493189545142769</v>
      </c>
      <c r="V6">
        <f t="shared" si="3"/>
        <v>1</v>
      </c>
      <c r="W6">
        <f>SUM(Q6:T6)</f>
        <v>45.493189545142769</v>
      </c>
      <c r="X6">
        <v>4</v>
      </c>
      <c r="Y6">
        <v>4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11.373297386285692</v>
      </c>
      <c r="AO6" s="2">
        <v>11.373297386285692</v>
      </c>
      <c r="AP6" s="2">
        <v>11.373297386285692</v>
      </c>
      <c r="AQ6" s="2">
        <v>11.373297386285692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G6">
        <v>4</v>
      </c>
      <c r="BH6">
        <v>57.930766728862721</v>
      </c>
      <c r="BI6">
        <v>1</v>
      </c>
      <c r="BJ6">
        <v>13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57.930766728862721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3">
      <c r="A7">
        <v>5</v>
      </c>
      <c r="B7">
        <v>15</v>
      </c>
      <c r="C7">
        <f t="shared" si="1"/>
        <v>12</v>
      </c>
      <c r="D7">
        <f t="shared" si="2"/>
        <v>11</v>
      </c>
      <c r="L7" s="1">
        <v>5</v>
      </c>
      <c r="M7" s="1">
        <v>2</v>
      </c>
      <c r="N7" s="1">
        <v>3</v>
      </c>
      <c r="O7" s="1">
        <v>15</v>
      </c>
      <c r="P7" s="1">
        <v>1</v>
      </c>
      <c r="Q7" s="1">
        <v>17.121971465063552</v>
      </c>
      <c r="R7" s="1">
        <v>0</v>
      </c>
      <c r="S7" s="1">
        <v>0</v>
      </c>
      <c r="T7" s="1">
        <v>0</v>
      </c>
      <c r="V7">
        <f t="shared" si="3"/>
        <v>2</v>
      </c>
      <c r="W7">
        <f>SUM(Q7:T7)</f>
        <v>17.121971465063552</v>
      </c>
      <c r="X7">
        <v>1</v>
      </c>
      <c r="Y7">
        <v>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17.121971465063552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G7">
        <v>5</v>
      </c>
      <c r="BH7">
        <v>73.983662124901116</v>
      </c>
      <c r="BI7">
        <v>1</v>
      </c>
      <c r="BJ7">
        <v>17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73.983662124901116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3">
      <c r="A8">
        <v>6</v>
      </c>
      <c r="B8">
        <v>15</v>
      </c>
      <c r="C8">
        <f t="shared" si="1"/>
        <v>12</v>
      </c>
      <c r="D8">
        <f t="shared" si="2"/>
        <v>9</v>
      </c>
      <c r="L8" s="1">
        <v>6</v>
      </c>
      <c r="M8" s="1">
        <v>2</v>
      </c>
      <c r="N8" s="1">
        <v>3</v>
      </c>
      <c r="O8" s="1">
        <v>15</v>
      </c>
      <c r="P8" s="1">
        <v>3</v>
      </c>
      <c r="Q8" s="1">
        <v>0</v>
      </c>
      <c r="R8" s="1">
        <v>231.61758441631733</v>
      </c>
      <c r="S8" s="1">
        <v>0</v>
      </c>
      <c r="T8" s="1">
        <v>0</v>
      </c>
      <c r="V8">
        <f t="shared" si="3"/>
        <v>2</v>
      </c>
      <c r="W8">
        <f t="shared" ref="W8:W42" si="4">SUM(Q8:T8)</f>
        <v>231.61758441631733</v>
      </c>
      <c r="X8">
        <v>2</v>
      </c>
      <c r="Y8">
        <v>6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77.205861472105767</v>
      </c>
      <c r="AM8" s="2">
        <v>77.205861472105767</v>
      </c>
      <c r="AN8" s="2">
        <v>77.205861472105767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G8">
        <v>6</v>
      </c>
      <c r="BH8">
        <v>71.939319144532092</v>
      </c>
      <c r="BI8">
        <v>1</v>
      </c>
      <c r="BJ8">
        <v>21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23.979773048177364</v>
      </c>
      <c r="BZ8">
        <v>23.979773048177364</v>
      </c>
      <c r="CA8">
        <v>23.979773048177364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">
      <c r="A9">
        <v>7</v>
      </c>
      <c r="B9">
        <v>15</v>
      </c>
      <c r="C9">
        <f t="shared" si="1"/>
        <v>12</v>
      </c>
      <c r="D9">
        <f t="shared" si="2"/>
        <v>9</v>
      </c>
      <c r="L9" s="1">
        <v>7</v>
      </c>
      <c r="M9" s="1">
        <v>2</v>
      </c>
      <c r="N9" s="1">
        <v>3</v>
      </c>
      <c r="O9" s="1">
        <v>15</v>
      </c>
      <c r="P9" s="1">
        <v>3</v>
      </c>
      <c r="Q9" s="1">
        <v>0</v>
      </c>
      <c r="R9" s="1">
        <v>0</v>
      </c>
      <c r="S9" s="1">
        <v>186.14774743937986</v>
      </c>
      <c r="T9" s="1">
        <v>0</v>
      </c>
      <c r="V9">
        <f t="shared" si="3"/>
        <v>2</v>
      </c>
      <c r="W9">
        <f t="shared" si="4"/>
        <v>186.14774743937986</v>
      </c>
      <c r="X9">
        <v>3</v>
      </c>
      <c r="Y9">
        <v>7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62.04924914645995</v>
      </c>
      <c r="AM9" s="2">
        <v>62.04924914645995</v>
      </c>
      <c r="AN9" s="2">
        <v>62.04924914645995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G9">
        <v>7</v>
      </c>
      <c r="BH9">
        <v>78.529156696587478</v>
      </c>
      <c r="BI9">
        <v>1</v>
      </c>
      <c r="BJ9">
        <v>25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19.632289174146869</v>
      </c>
      <c r="BT9">
        <v>19.632289174146869</v>
      </c>
      <c r="BU9">
        <v>19.632289174146869</v>
      </c>
      <c r="BV9">
        <v>19.632289174146869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</row>
    <row r="10" spans="1:94" x14ac:dyDescent="0.3">
      <c r="A10">
        <v>8</v>
      </c>
      <c r="B10">
        <v>15</v>
      </c>
      <c r="C10">
        <f t="shared" si="1"/>
        <v>12</v>
      </c>
      <c r="D10">
        <f t="shared" si="2"/>
        <v>8</v>
      </c>
      <c r="L10" s="1">
        <v>8</v>
      </c>
      <c r="M10" s="1">
        <v>2</v>
      </c>
      <c r="N10" s="1">
        <v>3</v>
      </c>
      <c r="O10" s="1">
        <v>15</v>
      </c>
      <c r="P10" s="1">
        <v>4</v>
      </c>
      <c r="Q10" s="1">
        <v>0</v>
      </c>
      <c r="R10" s="1">
        <v>0</v>
      </c>
      <c r="S10" s="1">
        <v>0</v>
      </c>
      <c r="T10" s="1">
        <v>277.87459286378356</v>
      </c>
      <c r="V10">
        <f t="shared" si="3"/>
        <v>2</v>
      </c>
      <c r="W10">
        <f t="shared" si="4"/>
        <v>277.87459286378356</v>
      </c>
      <c r="X10">
        <v>4</v>
      </c>
      <c r="Y10">
        <v>8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69.46864821594589</v>
      </c>
      <c r="AL10" s="2">
        <v>69.46864821594589</v>
      </c>
      <c r="AM10" s="2">
        <v>69.46864821594589</v>
      </c>
      <c r="AN10" s="2">
        <v>69.46864821594589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G10">
        <v>8</v>
      </c>
      <c r="BH10">
        <v>27.116575453128036</v>
      </c>
      <c r="BI10">
        <v>1</v>
      </c>
      <c r="BJ10">
        <v>29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13.558287726564018</v>
      </c>
      <c r="CD10">
        <v>13.558287726564018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>
        <v>9</v>
      </c>
      <c r="B11">
        <v>26</v>
      </c>
      <c r="C11">
        <f t="shared" si="1"/>
        <v>19</v>
      </c>
      <c r="D11">
        <f t="shared" si="2"/>
        <v>15</v>
      </c>
      <c r="L11" s="1">
        <v>9</v>
      </c>
      <c r="M11" s="1">
        <v>3</v>
      </c>
      <c r="N11" s="1">
        <v>7</v>
      </c>
      <c r="O11" s="1">
        <v>26</v>
      </c>
      <c r="P11" s="1">
        <v>4</v>
      </c>
      <c r="Q11" s="1">
        <v>166.48343547737596</v>
      </c>
      <c r="R11" s="1">
        <v>0</v>
      </c>
      <c r="S11" s="1">
        <v>0</v>
      </c>
      <c r="T11" s="1">
        <v>0</v>
      </c>
      <c r="V11">
        <f t="shared" si="3"/>
        <v>3</v>
      </c>
      <c r="W11">
        <f t="shared" si="4"/>
        <v>166.48343547737596</v>
      </c>
      <c r="X11">
        <v>1</v>
      </c>
      <c r="Y11">
        <v>9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41.620858869343991</v>
      </c>
      <c r="AW11" s="2">
        <v>41.620858869343991</v>
      </c>
      <c r="AX11" s="2">
        <v>41.620858869343991</v>
      </c>
      <c r="AY11" s="2">
        <v>41.620858869343991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G11">
        <v>9</v>
      </c>
      <c r="BH11">
        <v>143.77435844369677</v>
      </c>
      <c r="BI11">
        <v>1</v>
      </c>
      <c r="BJ11">
        <v>33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47.924786147898921</v>
      </c>
      <c r="BX11">
        <v>47.924786147898921</v>
      </c>
      <c r="BY11">
        <v>47.924786147898921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3">
      <c r="A12">
        <v>10</v>
      </c>
      <c r="B12">
        <v>26</v>
      </c>
      <c r="C12">
        <f t="shared" si="1"/>
        <v>19</v>
      </c>
      <c r="D12">
        <f t="shared" si="2"/>
        <v>18</v>
      </c>
      <c r="L12" s="1">
        <v>10</v>
      </c>
      <c r="M12" s="1">
        <v>3</v>
      </c>
      <c r="N12" s="1">
        <v>7</v>
      </c>
      <c r="O12" s="1">
        <v>26</v>
      </c>
      <c r="P12" s="1">
        <v>1</v>
      </c>
      <c r="Q12" s="1">
        <v>0</v>
      </c>
      <c r="R12" s="1">
        <v>14.9219848404449</v>
      </c>
      <c r="S12" s="1">
        <v>0</v>
      </c>
      <c r="T12" s="1">
        <v>0</v>
      </c>
      <c r="V12">
        <f t="shared" si="3"/>
        <v>3</v>
      </c>
      <c r="W12">
        <f t="shared" si="4"/>
        <v>14.9219848404449</v>
      </c>
      <c r="X12">
        <v>2</v>
      </c>
      <c r="Y12">
        <v>10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14.9219848404449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G12">
        <v>10</v>
      </c>
      <c r="BH12">
        <v>89.100862559094054</v>
      </c>
      <c r="BI12">
        <v>1</v>
      </c>
      <c r="BJ12">
        <v>37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22.275215639773513</v>
      </c>
      <c r="BU12">
        <v>22.275215639773513</v>
      </c>
      <c r="BV12">
        <v>22.275215639773513</v>
      </c>
      <c r="BW12">
        <v>22.275215639773513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>
        <v>11</v>
      </c>
      <c r="B13">
        <v>26</v>
      </c>
      <c r="C13">
        <f t="shared" si="1"/>
        <v>19</v>
      </c>
      <c r="D13">
        <f t="shared" si="2"/>
        <v>15</v>
      </c>
      <c r="L13" s="1">
        <v>11</v>
      </c>
      <c r="M13" s="1">
        <v>3</v>
      </c>
      <c r="N13" s="1">
        <v>7</v>
      </c>
      <c r="O13" s="1">
        <v>26</v>
      </c>
      <c r="P13" s="1">
        <v>4</v>
      </c>
      <c r="Q13" s="1">
        <v>0</v>
      </c>
      <c r="R13" s="1">
        <v>0</v>
      </c>
      <c r="S13" s="1">
        <v>262.29050905608773</v>
      </c>
      <c r="T13" s="1">
        <v>0</v>
      </c>
      <c r="V13">
        <f t="shared" si="3"/>
        <v>3</v>
      </c>
      <c r="W13">
        <f t="shared" si="4"/>
        <v>262.29050905608773</v>
      </c>
      <c r="X13">
        <v>3</v>
      </c>
      <c r="Y13">
        <v>11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65.572627264021932</v>
      </c>
      <c r="AW13" s="2">
        <v>65.572627264021932</v>
      </c>
      <c r="AX13" s="2">
        <v>65.572627264021932</v>
      </c>
      <c r="AY13" s="2">
        <v>65.572627264021932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G13">
        <v>1</v>
      </c>
      <c r="BH13">
        <v>227.03926699080995</v>
      </c>
      <c r="BI13">
        <v>2</v>
      </c>
      <c r="BJ13">
        <v>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75.679755663603316</v>
      </c>
      <c r="CA13">
        <v>75.679755663603316</v>
      </c>
      <c r="CB13">
        <v>75.679755663603316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3">
      <c r="A14">
        <v>12</v>
      </c>
      <c r="B14">
        <v>26</v>
      </c>
      <c r="C14">
        <f t="shared" si="1"/>
        <v>19</v>
      </c>
      <c r="D14">
        <f t="shared" si="2"/>
        <v>15</v>
      </c>
      <c r="L14" s="1">
        <v>12</v>
      </c>
      <c r="M14" s="1">
        <v>3</v>
      </c>
      <c r="N14" s="1">
        <v>7</v>
      </c>
      <c r="O14" s="1">
        <v>26</v>
      </c>
      <c r="P14" s="1">
        <v>4</v>
      </c>
      <c r="Q14" s="1">
        <v>0</v>
      </c>
      <c r="R14" s="1">
        <v>0</v>
      </c>
      <c r="S14" s="1">
        <v>0</v>
      </c>
      <c r="T14" s="1">
        <v>313.49703092600015</v>
      </c>
      <c r="V14">
        <f t="shared" si="3"/>
        <v>3</v>
      </c>
      <c r="W14">
        <f t="shared" si="4"/>
        <v>313.49703092600015</v>
      </c>
      <c r="X14">
        <v>4</v>
      </c>
      <c r="Y14">
        <v>12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78.374257731500037</v>
      </c>
      <c r="AW14" s="2">
        <v>78.374257731500037</v>
      </c>
      <c r="AX14" s="2">
        <v>78.374257731500037</v>
      </c>
      <c r="AY14" s="2">
        <v>78.374257731500037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G14">
        <v>2</v>
      </c>
      <c r="BH14">
        <v>231.61758441631733</v>
      </c>
      <c r="BI14">
        <v>2</v>
      </c>
      <c r="BJ14">
        <v>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77.205861472105767</v>
      </c>
      <c r="BX14">
        <v>77.205861472105767</v>
      </c>
      <c r="BY14">
        <v>77.205861472105767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>
        <v>13</v>
      </c>
      <c r="B15">
        <v>17</v>
      </c>
      <c r="C15">
        <f t="shared" si="1"/>
        <v>13</v>
      </c>
      <c r="D15">
        <f t="shared" si="2"/>
        <v>12</v>
      </c>
      <c r="L15" s="1">
        <v>13</v>
      </c>
      <c r="M15" s="1">
        <v>4</v>
      </c>
      <c r="N15" s="1">
        <v>4</v>
      </c>
      <c r="O15" s="1">
        <v>17</v>
      </c>
      <c r="P15" s="1">
        <v>1</v>
      </c>
      <c r="Q15" s="1">
        <v>57.930766728862721</v>
      </c>
      <c r="R15" s="1">
        <v>0</v>
      </c>
      <c r="S15" s="1">
        <v>0</v>
      </c>
      <c r="T15" s="1">
        <v>0</v>
      </c>
      <c r="V15">
        <f t="shared" si="3"/>
        <v>4</v>
      </c>
      <c r="W15">
        <f t="shared" si="4"/>
        <v>57.930766728862721</v>
      </c>
      <c r="X15">
        <v>1</v>
      </c>
      <c r="Y15">
        <v>13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57.930766728862721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G15">
        <v>3</v>
      </c>
      <c r="BH15">
        <v>14.9219848404449</v>
      </c>
      <c r="BI15">
        <v>2</v>
      </c>
      <c r="BJ15">
        <v>10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14.9219848404449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3">
      <c r="A16">
        <v>14</v>
      </c>
      <c r="B16">
        <v>17</v>
      </c>
      <c r="C16">
        <f t="shared" si="1"/>
        <v>13</v>
      </c>
      <c r="D16">
        <f t="shared" si="2"/>
        <v>10</v>
      </c>
      <c r="L16" s="1">
        <v>14</v>
      </c>
      <c r="M16" s="1">
        <v>4</v>
      </c>
      <c r="N16" s="1">
        <v>4</v>
      </c>
      <c r="O16" s="1">
        <v>17</v>
      </c>
      <c r="P16" s="1">
        <v>3</v>
      </c>
      <c r="Q16" s="1">
        <v>0</v>
      </c>
      <c r="R16" s="1">
        <v>17.216814222780101</v>
      </c>
      <c r="S16" s="1">
        <v>0</v>
      </c>
      <c r="T16" s="1">
        <v>0</v>
      </c>
      <c r="V16">
        <f t="shared" si="3"/>
        <v>4</v>
      </c>
      <c r="W16">
        <f t="shared" si="4"/>
        <v>17.216814222780101</v>
      </c>
      <c r="X16">
        <v>2</v>
      </c>
      <c r="Y16">
        <v>14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5.7389380742600338</v>
      </c>
      <c r="AO16" s="2">
        <v>5.7389380742600338</v>
      </c>
      <c r="AP16" s="2">
        <v>5.7389380742600338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G16">
        <v>4</v>
      </c>
      <c r="BH16">
        <v>17.216814222780101</v>
      </c>
      <c r="BI16">
        <v>2</v>
      </c>
      <c r="BJ16">
        <v>14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5.7389380742600338</v>
      </c>
      <c r="BZ16">
        <v>5.7389380742600338</v>
      </c>
      <c r="CA16">
        <v>5.7389380742600338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>
        <v>15</v>
      </c>
      <c r="B17">
        <v>17</v>
      </c>
      <c r="C17">
        <f t="shared" si="1"/>
        <v>13</v>
      </c>
      <c r="D17">
        <f t="shared" si="2"/>
        <v>12</v>
      </c>
      <c r="L17" s="1">
        <v>15</v>
      </c>
      <c r="M17" s="1">
        <v>4</v>
      </c>
      <c r="N17" s="1">
        <v>4</v>
      </c>
      <c r="O17" s="1">
        <v>17</v>
      </c>
      <c r="P17" s="1">
        <v>1</v>
      </c>
      <c r="Q17" s="1">
        <v>0</v>
      </c>
      <c r="R17" s="1">
        <v>0</v>
      </c>
      <c r="S17" s="1">
        <v>24.497961711205587</v>
      </c>
      <c r="T17" s="1">
        <v>0</v>
      </c>
      <c r="V17">
        <f t="shared" si="3"/>
        <v>4</v>
      </c>
      <c r="W17">
        <f t="shared" si="4"/>
        <v>24.497961711205587</v>
      </c>
      <c r="X17">
        <v>3</v>
      </c>
      <c r="Y17">
        <v>15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24.497961711205587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G17">
        <v>5</v>
      </c>
      <c r="BH17">
        <v>122.42470645604641</v>
      </c>
      <c r="BI17">
        <v>2</v>
      </c>
      <c r="BJ17">
        <v>18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40.808235485348803</v>
      </c>
      <c r="BW17">
        <v>40.808235485348803</v>
      </c>
      <c r="BX17">
        <v>40.808235485348803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>
        <v>16</v>
      </c>
      <c r="B18">
        <v>17</v>
      </c>
      <c r="C18">
        <f t="shared" si="1"/>
        <v>13</v>
      </c>
      <c r="D18">
        <f t="shared" si="2"/>
        <v>9</v>
      </c>
      <c r="L18" s="1">
        <v>16</v>
      </c>
      <c r="M18" s="1">
        <v>4</v>
      </c>
      <c r="N18" s="1">
        <v>4</v>
      </c>
      <c r="O18" s="1">
        <v>17</v>
      </c>
      <c r="P18" s="1">
        <v>4</v>
      </c>
      <c r="Q18" s="1">
        <v>0</v>
      </c>
      <c r="R18" s="1">
        <v>0</v>
      </c>
      <c r="S18" s="1">
        <v>0</v>
      </c>
      <c r="T18" s="1">
        <v>108.982271089696</v>
      </c>
      <c r="V18">
        <f t="shared" si="3"/>
        <v>4</v>
      </c>
      <c r="W18">
        <f t="shared" si="4"/>
        <v>108.982271089696</v>
      </c>
      <c r="X18">
        <v>4</v>
      </c>
      <c r="Y18">
        <v>16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27.245567772424</v>
      </c>
      <c r="AN18" s="2">
        <v>27.245567772424</v>
      </c>
      <c r="AO18" s="2">
        <v>27.245567772424</v>
      </c>
      <c r="AP18" s="2">
        <v>27.245567772424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G18">
        <v>6</v>
      </c>
      <c r="BH18">
        <v>159.76313403222971</v>
      </c>
      <c r="BI18">
        <v>2</v>
      </c>
      <c r="BJ18">
        <v>22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53.254378010743238</v>
      </c>
      <c r="BZ18">
        <v>53.254378010743238</v>
      </c>
      <c r="CA18">
        <v>53.254378010743238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x14ac:dyDescent="0.3">
      <c r="A19">
        <v>17</v>
      </c>
      <c r="B19">
        <v>14</v>
      </c>
      <c r="C19">
        <f t="shared" si="1"/>
        <v>11</v>
      </c>
      <c r="D19">
        <f t="shared" si="2"/>
        <v>10</v>
      </c>
      <c r="L19" s="1">
        <v>17</v>
      </c>
      <c r="M19" s="1">
        <v>5</v>
      </c>
      <c r="N19" s="1">
        <v>3</v>
      </c>
      <c r="O19" s="1">
        <v>14</v>
      </c>
      <c r="P19" s="1">
        <v>1</v>
      </c>
      <c r="Q19" s="1">
        <v>73.983662124901116</v>
      </c>
      <c r="R19" s="1">
        <v>0</v>
      </c>
      <c r="S19" s="1">
        <v>0</v>
      </c>
      <c r="T19" s="1">
        <v>0</v>
      </c>
      <c r="V19">
        <f t="shared" si="3"/>
        <v>5</v>
      </c>
      <c r="W19">
        <f t="shared" si="4"/>
        <v>73.983662124901116</v>
      </c>
      <c r="X19">
        <v>1</v>
      </c>
      <c r="Y19">
        <v>17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73.983662124901116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G19">
        <v>7</v>
      </c>
      <c r="BH19">
        <v>100.99387513940343</v>
      </c>
      <c r="BI19">
        <v>2</v>
      </c>
      <c r="BJ19">
        <v>26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50.496937569701714</v>
      </c>
      <c r="BV19">
        <v>50.496937569701714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>
        <v>18</v>
      </c>
      <c r="B20">
        <v>14</v>
      </c>
      <c r="C20">
        <f t="shared" si="1"/>
        <v>11</v>
      </c>
      <c r="D20">
        <f t="shared" si="2"/>
        <v>8</v>
      </c>
      <c r="L20" s="1">
        <v>18</v>
      </c>
      <c r="M20" s="1">
        <v>5</v>
      </c>
      <c r="N20" s="1">
        <v>3</v>
      </c>
      <c r="O20" s="1">
        <v>14</v>
      </c>
      <c r="P20" s="1">
        <v>3</v>
      </c>
      <c r="Q20" s="1">
        <v>0</v>
      </c>
      <c r="R20" s="1">
        <v>122.42470645604641</v>
      </c>
      <c r="S20" s="1">
        <v>0</v>
      </c>
      <c r="T20" s="1">
        <v>0</v>
      </c>
      <c r="V20">
        <f t="shared" si="3"/>
        <v>5</v>
      </c>
      <c r="W20">
        <f t="shared" si="4"/>
        <v>122.42470645604641</v>
      </c>
      <c r="X20">
        <v>2</v>
      </c>
      <c r="Y20">
        <v>18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40.808235485348803</v>
      </c>
      <c r="AL20" s="2">
        <v>40.808235485348803</v>
      </c>
      <c r="AM20" s="2">
        <v>40.808235485348803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G20">
        <v>8</v>
      </c>
      <c r="BH20">
        <v>140.34334776416904</v>
      </c>
      <c r="BI20">
        <v>2</v>
      </c>
      <c r="BJ20">
        <v>30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46.781115921389677</v>
      </c>
      <c r="CC20">
        <v>46.781115921389677</v>
      </c>
      <c r="CD20">
        <v>46.781115921389677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>
        <v>19</v>
      </c>
      <c r="B21">
        <v>14</v>
      </c>
      <c r="C21">
        <f t="shared" si="1"/>
        <v>11</v>
      </c>
      <c r="D21">
        <f t="shared" si="2"/>
        <v>9</v>
      </c>
      <c r="L21" s="1">
        <v>19</v>
      </c>
      <c r="M21" s="1">
        <v>5</v>
      </c>
      <c r="N21" s="1">
        <v>3</v>
      </c>
      <c r="O21" s="1">
        <v>14</v>
      </c>
      <c r="P21" s="1">
        <v>2</v>
      </c>
      <c r="Q21" s="1">
        <v>0</v>
      </c>
      <c r="R21" s="1">
        <v>0</v>
      </c>
      <c r="S21" s="1">
        <v>32.124573802883702</v>
      </c>
      <c r="T21" s="1">
        <v>0</v>
      </c>
      <c r="V21">
        <f t="shared" si="3"/>
        <v>5</v>
      </c>
      <c r="W21">
        <f t="shared" si="4"/>
        <v>32.124573802883702</v>
      </c>
      <c r="X21">
        <v>3</v>
      </c>
      <c r="Y21">
        <v>19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16.062286901441851</v>
      </c>
      <c r="AM21" s="2">
        <v>16.062286901441851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G21">
        <v>9</v>
      </c>
      <c r="BH21">
        <v>41.714292206393466</v>
      </c>
      <c r="BI21">
        <v>2</v>
      </c>
      <c r="BJ21">
        <v>34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41.714292206393466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3">
      <c r="A22">
        <v>20</v>
      </c>
      <c r="B22">
        <v>14</v>
      </c>
      <c r="C22">
        <f t="shared" si="1"/>
        <v>11</v>
      </c>
      <c r="D22">
        <f t="shared" si="2"/>
        <v>8</v>
      </c>
      <c r="L22" s="1">
        <v>20</v>
      </c>
      <c r="M22" s="1">
        <v>5</v>
      </c>
      <c r="N22" s="1">
        <v>3</v>
      </c>
      <c r="O22" s="1">
        <v>14</v>
      </c>
      <c r="P22" s="1">
        <v>3</v>
      </c>
      <c r="Q22" s="1">
        <v>0</v>
      </c>
      <c r="R22" s="1">
        <v>0</v>
      </c>
      <c r="S22" s="1">
        <v>0</v>
      </c>
      <c r="T22" s="1">
        <v>43.217598436253738</v>
      </c>
      <c r="V22">
        <f t="shared" si="3"/>
        <v>5</v>
      </c>
      <c r="W22">
        <f t="shared" si="4"/>
        <v>43.217598436253738</v>
      </c>
      <c r="X22">
        <v>4</v>
      </c>
      <c r="Y22">
        <v>20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14.405866145417912</v>
      </c>
      <c r="AL22" s="2">
        <v>14.405866145417912</v>
      </c>
      <c r="AM22" s="2">
        <v>14.405866145417912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G22">
        <v>10</v>
      </c>
      <c r="BH22">
        <v>123.81328532919301</v>
      </c>
      <c r="BI22">
        <v>2</v>
      </c>
      <c r="BJ22">
        <v>38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61.906642664596504</v>
      </c>
      <c r="BW22">
        <v>61.906642664596504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>
        <v>21</v>
      </c>
      <c r="B23">
        <v>17</v>
      </c>
      <c r="C23">
        <f t="shared" si="1"/>
        <v>11</v>
      </c>
      <c r="D23">
        <f t="shared" si="2"/>
        <v>8</v>
      </c>
      <c r="L23" s="1">
        <v>21</v>
      </c>
      <c r="M23" s="1">
        <v>6</v>
      </c>
      <c r="N23" s="1">
        <v>6</v>
      </c>
      <c r="O23" s="1">
        <v>17</v>
      </c>
      <c r="P23" s="1">
        <v>3</v>
      </c>
      <c r="Q23" s="1">
        <v>71.939319144532092</v>
      </c>
      <c r="R23" s="1">
        <v>0</v>
      </c>
      <c r="S23" s="1">
        <v>0</v>
      </c>
      <c r="T23" s="1">
        <v>0</v>
      </c>
      <c r="V23">
        <f t="shared" si="3"/>
        <v>6</v>
      </c>
      <c r="W23">
        <f t="shared" si="4"/>
        <v>71.939319144532092</v>
      </c>
      <c r="X23">
        <v>1</v>
      </c>
      <c r="Y23">
        <v>21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23.979773048177364</v>
      </c>
      <c r="AO23" s="2">
        <v>23.979773048177364</v>
      </c>
      <c r="AP23" s="2">
        <v>23.979773048177364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G23">
        <v>1</v>
      </c>
      <c r="BH23">
        <v>79.568434354944571</v>
      </c>
      <c r="BI23">
        <v>3</v>
      </c>
      <c r="BJ23">
        <v>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79.568434354944571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3">
      <c r="A24">
        <v>22</v>
      </c>
      <c r="B24">
        <v>17</v>
      </c>
      <c r="C24">
        <f t="shared" si="1"/>
        <v>11</v>
      </c>
      <c r="D24">
        <f t="shared" si="2"/>
        <v>8</v>
      </c>
      <c r="L24" s="1">
        <v>22</v>
      </c>
      <c r="M24" s="1">
        <v>6</v>
      </c>
      <c r="N24" s="1">
        <v>6</v>
      </c>
      <c r="O24" s="1">
        <v>17</v>
      </c>
      <c r="P24" s="1">
        <v>3</v>
      </c>
      <c r="Q24" s="1">
        <v>0</v>
      </c>
      <c r="R24" s="1">
        <v>159.76313403222971</v>
      </c>
      <c r="S24" s="1">
        <v>0</v>
      </c>
      <c r="T24" s="1">
        <v>0</v>
      </c>
      <c r="V24">
        <f t="shared" si="3"/>
        <v>6</v>
      </c>
      <c r="W24">
        <f t="shared" si="4"/>
        <v>159.76313403222971</v>
      </c>
      <c r="X24">
        <v>2</v>
      </c>
      <c r="Y24">
        <v>22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53.254378010743238</v>
      </c>
      <c r="AO24" s="2">
        <v>53.254378010743238</v>
      </c>
      <c r="AP24" s="2">
        <v>53.254378010743238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G24">
        <v>2</v>
      </c>
      <c r="BH24">
        <v>186.14774743937986</v>
      </c>
      <c r="BI24">
        <v>3</v>
      </c>
      <c r="BJ24">
        <v>7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62.04924914645995</v>
      </c>
      <c r="BX24">
        <v>62.04924914645995</v>
      </c>
      <c r="BY24">
        <v>62.04924914645995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>
        <v>23</v>
      </c>
      <c r="B25">
        <v>17</v>
      </c>
      <c r="C25">
        <f t="shared" si="1"/>
        <v>11</v>
      </c>
      <c r="D25">
        <f t="shared" si="2"/>
        <v>8</v>
      </c>
      <c r="L25" s="1">
        <v>23</v>
      </c>
      <c r="M25" s="1">
        <v>6</v>
      </c>
      <c r="N25" s="1">
        <v>6</v>
      </c>
      <c r="O25" s="1">
        <v>17</v>
      </c>
      <c r="P25" s="1">
        <v>3</v>
      </c>
      <c r="Q25" s="1">
        <v>0</v>
      </c>
      <c r="R25" s="1">
        <v>0</v>
      </c>
      <c r="S25" s="1">
        <v>155.09321817183465</v>
      </c>
      <c r="T25" s="1">
        <v>0</v>
      </c>
      <c r="V25">
        <f t="shared" si="3"/>
        <v>6</v>
      </c>
      <c r="W25">
        <f t="shared" si="4"/>
        <v>155.09321817183465</v>
      </c>
      <c r="X25">
        <v>3</v>
      </c>
      <c r="Y25">
        <v>23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51.697739390611545</v>
      </c>
      <c r="AO25" s="2">
        <v>51.697739390611545</v>
      </c>
      <c r="AP25" s="2">
        <v>51.697739390611545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G25">
        <v>3</v>
      </c>
      <c r="BH25">
        <v>262.29050905608773</v>
      </c>
      <c r="BI25">
        <v>3</v>
      </c>
      <c r="BJ25">
        <v>11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65.572627264021932</v>
      </c>
      <c r="CH25">
        <v>65.572627264021932</v>
      </c>
      <c r="CI25">
        <v>65.572627264021932</v>
      </c>
      <c r="CJ25">
        <v>65.572627264021932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>
        <v>24</v>
      </c>
      <c r="B26">
        <v>17</v>
      </c>
      <c r="C26">
        <f t="shared" si="1"/>
        <v>11</v>
      </c>
      <c r="D26">
        <f t="shared" si="2"/>
        <v>10</v>
      </c>
      <c r="L26" s="1">
        <v>24</v>
      </c>
      <c r="M26" s="1">
        <v>6</v>
      </c>
      <c r="N26" s="1">
        <v>6</v>
      </c>
      <c r="O26" s="1">
        <v>17</v>
      </c>
      <c r="P26" s="1">
        <v>1</v>
      </c>
      <c r="Q26" s="1">
        <v>0</v>
      </c>
      <c r="R26" s="1">
        <v>0</v>
      </c>
      <c r="S26" s="1">
        <v>0</v>
      </c>
      <c r="T26" s="1">
        <v>50.186765289928715</v>
      </c>
      <c r="V26">
        <f t="shared" si="3"/>
        <v>6</v>
      </c>
      <c r="W26">
        <f t="shared" si="4"/>
        <v>50.186765289928715</v>
      </c>
      <c r="X26">
        <v>4</v>
      </c>
      <c r="Y26">
        <v>24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50.186765289928715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G26">
        <v>4</v>
      </c>
      <c r="BH26">
        <v>24.497961711205587</v>
      </c>
      <c r="BI26">
        <v>3</v>
      </c>
      <c r="BJ26">
        <v>15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24.497961711205587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x14ac:dyDescent="0.3">
      <c r="A27">
        <v>25</v>
      </c>
      <c r="B27">
        <v>12</v>
      </c>
      <c r="C27">
        <f t="shared" si="1"/>
        <v>11</v>
      </c>
      <c r="D27">
        <f t="shared" si="2"/>
        <v>7</v>
      </c>
      <c r="L27" s="1">
        <v>25</v>
      </c>
      <c r="M27" s="1">
        <v>7</v>
      </c>
      <c r="N27" s="1">
        <v>1</v>
      </c>
      <c r="O27" s="1">
        <v>12</v>
      </c>
      <c r="P27" s="1">
        <v>4</v>
      </c>
      <c r="Q27" s="1">
        <v>78.529156696587478</v>
      </c>
      <c r="R27" s="1">
        <v>0</v>
      </c>
      <c r="S27" s="1">
        <v>0</v>
      </c>
      <c r="T27" s="1">
        <v>0</v>
      </c>
      <c r="V27">
        <f t="shared" si="3"/>
        <v>7</v>
      </c>
      <c r="W27">
        <f t="shared" si="4"/>
        <v>78.529156696587478</v>
      </c>
      <c r="X27">
        <v>1</v>
      </c>
      <c r="Y27">
        <v>25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19.632289174146869</v>
      </c>
      <c r="AI27" s="2">
        <v>19.632289174146869</v>
      </c>
      <c r="AJ27" s="2">
        <v>19.632289174146869</v>
      </c>
      <c r="AK27" s="2">
        <v>19.632289174146869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G27">
        <v>5</v>
      </c>
      <c r="BH27">
        <v>32.124573802883702</v>
      </c>
      <c r="BI27">
        <v>3</v>
      </c>
      <c r="BJ27">
        <v>19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16.062286901441851</v>
      </c>
      <c r="BX27">
        <v>16.062286901441851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3">
      <c r="A28">
        <v>26</v>
      </c>
      <c r="B28">
        <v>12</v>
      </c>
      <c r="C28">
        <f t="shared" si="1"/>
        <v>11</v>
      </c>
      <c r="D28">
        <f t="shared" si="2"/>
        <v>9</v>
      </c>
      <c r="L28" s="1">
        <v>26</v>
      </c>
      <c r="M28" s="1">
        <v>7</v>
      </c>
      <c r="N28" s="1">
        <v>1</v>
      </c>
      <c r="O28" s="1">
        <v>12</v>
      </c>
      <c r="P28" s="1">
        <v>2</v>
      </c>
      <c r="Q28" s="1">
        <v>0</v>
      </c>
      <c r="R28" s="1">
        <v>100.99387513940343</v>
      </c>
      <c r="S28" s="1">
        <v>0</v>
      </c>
      <c r="T28" s="1">
        <v>0</v>
      </c>
      <c r="V28">
        <f t="shared" si="3"/>
        <v>7</v>
      </c>
      <c r="W28">
        <f t="shared" si="4"/>
        <v>100.99387513940343</v>
      </c>
      <c r="X28">
        <v>2</v>
      </c>
      <c r="Y28">
        <v>26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50.496937569701714</v>
      </c>
      <c r="AK28" s="2">
        <v>50.496937569701714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G28">
        <v>6</v>
      </c>
      <c r="BH28">
        <v>155.09321817183465</v>
      </c>
      <c r="BI28">
        <v>3</v>
      </c>
      <c r="BJ28">
        <v>23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51.697739390611545</v>
      </c>
      <c r="BZ28">
        <v>51.697739390611545</v>
      </c>
      <c r="CA28">
        <v>51.697739390611545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3">
      <c r="A29">
        <v>27</v>
      </c>
      <c r="B29">
        <v>12</v>
      </c>
      <c r="C29">
        <f t="shared" si="1"/>
        <v>11</v>
      </c>
      <c r="D29">
        <f t="shared" si="2"/>
        <v>10</v>
      </c>
      <c r="L29" s="1">
        <v>27</v>
      </c>
      <c r="M29" s="1">
        <v>7</v>
      </c>
      <c r="N29" s="1">
        <v>1</v>
      </c>
      <c r="O29" s="1">
        <v>12</v>
      </c>
      <c r="P29" s="1">
        <v>1</v>
      </c>
      <c r="Q29" s="1">
        <v>0</v>
      </c>
      <c r="R29" s="1">
        <v>0</v>
      </c>
      <c r="S29" s="1">
        <v>28.520337626572889</v>
      </c>
      <c r="T29" s="1">
        <v>0</v>
      </c>
      <c r="V29">
        <f t="shared" si="3"/>
        <v>7</v>
      </c>
      <c r="W29">
        <f t="shared" si="4"/>
        <v>28.520337626572889</v>
      </c>
      <c r="X29">
        <v>3</v>
      </c>
      <c r="Y29">
        <v>27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28.520337626572889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G29">
        <v>7</v>
      </c>
      <c r="BH29">
        <v>28.520337626572889</v>
      </c>
      <c r="BI29">
        <v>3</v>
      </c>
      <c r="BJ29">
        <v>27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28.520337626572889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3">
      <c r="A30">
        <v>28</v>
      </c>
      <c r="B30">
        <v>12</v>
      </c>
      <c r="C30">
        <f t="shared" si="1"/>
        <v>11</v>
      </c>
      <c r="D30">
        <f t="shared" si="2"/>
        <v>9</v>
      </c>
      <c r="L30" s="1">
        <v>28</v>
      </c>
      <c r="M30" s="1">
        <v>7</v>
      </c>
      <c r="N30" s="1">
        <v>1</v>
      </c>
      <c r="O30" s="1">
        <v>12</v>
      </c>
      <c r="P30" s="1">
        <v>2</v>
      </c>
      <c r="Q30" s="1">
        <v>0</v>
      </c>
      <c r="R30" s="1">
        <v>0</v>
      </c>
      <c r="S30" s="1">
        <v>0</v>
      </c>
      <c r="T30" s="1">
        <v>68.472501849189626</v>
      </c>
      <c r="V30">
        <f t="shared" si="3"/>
        <v>7</v>
      </c>
      <c r="W30">
        <f t="shared" si="4"/>
        <v>68.472501849189626</v>
      </c>
      <c r="X30">
        <v>4</v>
      </c>
      <c r="Y30">
        <v>28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34.236250924594813</v>
      </c>
      <c r="AK30" s="2">
        <v>34.236250924594813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G30">
        <v>8</v>
      </c>
      <c r="BH30">
        <v>37.160458384403192</v>
      </c>
      <c r="BI30">
        <v>3</v>
      </c>
      <c r="BJ30">
        <v>31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12.386819461467731</v>
      </c>
      <c r="CC30">
        <v>12.386819461467731</v>
      </c>
      <c r="CD30">
        <v>12.386819461467731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3">
      <c r="A31">
        <v>29</v>
      </c>
      <c r="B31">
        <v>20</v>
      </c>
      <c r="C31">
        <f t="shared" si="1"/>
        <v>18</v>
      </c>
      <c r="D31">
        <f t="shared" si="2"/>
        <v>16</v>
      </c>
      <c r="L31" s="1">
        <v>29</v>
      </c>
      <c r="M31" s="1">
        <v>8</v>
      </c>
      <c r="N31" s="1">
        <v>2</v>
      </c>
      <c r="O31" s="1">
        <v>20</v>
      </c>
      <c r="P31" s="1">
        <v>2</v>
      </c>
      <c r="Q31" s="1">
        <v>27.116575453128036</v>
      </c>
      <c r="R31" s="1">
        <v>0</v>
      </c>
      <c r="S31" s="1">
        <v>0</v>
      </c>
      <c r="T31" s="1">
        <v>0</v>
      </c>
      <c r="V31">
        <f t="shared" si="3"/>
        <v>8</v>
      </c>
      <c r="W31">
        <f t="shared" si="4"/>
        <v>27.116575453128036</v>
      </c>
      <c r="X31">
        <v>1</v>
      </c>
      <c r="Y31">
        <v>29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13.558287726564018</v>
      </c>
      <c r="AS31" s="2">
        <v>13.558287726564018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G31">
        <v>9</v>
      </c>
      <c r="BH31">
        <v>200.94741383206554</v>
      </c>
      <c r="BI31">
        <v>3</v>
      </c>
      <c r="BJ31">
        <v>35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50.236853458016384</v>
      </c>
      <c r="BW31">
        <v>50.236853458016384</v>
      </c>
      <c r="BX31">
        <v>50.236853458016384</v>
      </c>
      <c r="BY31">
        <v>50.236853458016384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>
        <v>30</v>
      </c>
      <c r="B32">
        <v>20</v>
      </c>
      <c r="C32">
        <f t="shared" si="1"/>
        <v>18</v>
      </c>
      <c r="D32">
        <f t="shared" si="2"/>
        <v>15</v>
      </c>
      <c r="L32" s="1">
        <v>30</v>
      </c>
      <c r="M32" s="1">
        <v>8</v>
      </c>
      <c r="N32" s="1">
        <v>2</v>
      </c>
      <c r="O32" s="1">
        <v>20</v>
      </c>
      <c r="P32" s="1">
        <v>3</v>
      </c>
      <c r="Q32" s="1">
        <v>0</v>
      </c>
      <c r="R32" s="1">
        <v>140.34334776416904</v>
      </c>
      <c r="S32" s="1">
        <v>0</v>
      </c>
      <c r="T32" s="1">
        <v>0</v>
      </c>
      <c r="V32">
        <f t="shared" si="3"/>
        <v>8</v>
      </c>
      <c r="W32">
        <f t="shared" si="4"/>
        <v>140.34334776416904</v>
      </c>
      <c r="X32">
        <v>2</v>
      </c>
      <c r="Y32">
        <v>30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46.781115921389677</v>
      </c>
      <c r="AR32" s="2">
        <v>46.781115921389677</v>
      </c>
      <c r="AS32" s="2">
        <v>46.781115921389677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G32">
        <v>10</v>
      </c>
      <c r="BH32">
        <v>211.71561010683007</v>
      </c>
      <c r="BI32">
        <v>3</v>
      </c>
      <c r="BJ32">
        <v>39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70.571870035610019</v>
      </c>
      <c r="BV32">
        <v>70.571870035610019</v>
      </c>
      <c r="BW32">
        <v>70.571870035610019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>
        <v>31</v>
      </c>
      <c r="B33">
        <v>20</v>
      </c>
      <c r="C33">
        <f t="shared" si="1"/>
        <v>18</v>
      </c>
      <c r="D33">
        <f t="shared" si="2"/>
        <v>15</v>
      </c>
      <c r="L33" s="1">
        <v>31</v>
      </c>
      <c r="M33" s="1">
        <v>8</v>
      </c>
      <c r="N33" s="1">
        <v>2</v>
      </c>
      <c r="O33" s="1">
        <v>20</v>
      </c>
      <c r="P33" s="1">
        <v>3</v>
      </c>
      <c r="Q33" s="1">
        <v>0</v>
      </c>
      <c r="R33" s="1">
        <v>0</v>
      </c>
      <c r="S33" s="1">
        <v>37.160458384403192</v>
      </c>
      <c r="T33" s="1">
        <v>0</v>
      </c>
      <c r="V33">
        <f t="shared" si="3"/>
        <v>8</v>
      </c>
      <c r="W33">
        <f t="shared" si="4"/>
        <v>37.160458384403192</v>
      </c>
      <c r="X33">
        <v>3</v>
      </c>
      <c r="Y33">
        <v>31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12.386819461467731</v>
      </c>
      <c r="AR33" s="2">
        <v>12.386819461467731</v>
      </c>
      <c r="AS33" s="2">
        <v>12.386819461467731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G33">
        <v>1</v>
      </c>
      <c r="BH33">
        <v>45.493189545142769</v>
      </c>
      <c r="BI33">
        <v>4</v>
      </c>
      <c r="BJ33">
        <v>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11.373297386285692</v>
      </c>
      <c r="BZ33">
        <v>11.373297386285692</v>
      </c>
      <c r="CA33">
        <v>11.373297386285692</v>
      </c>
      <c r="CB33">
        <v>11.373297386285692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3">
      <c r="A34">
        <v>32</v>
      </c>
      <c r="B34">
        <v>20</v>
      </c>
      <c r="C34">
        <f t="shared" si="1"/>
        <v>18</v>
      </c>
      <c r="D34">
        <f t="shared" si="2"/>
        <v>14</v>
      </c>
      <c r="L34" s="1">
        <v>32</v>
      </c>
      <c r="M34" s="1">
        <v>8</v>
      </c>
      <c r="N34" s="1">
        <v>2</v>
      </c>
      <c r="O34" s="1">
        <v>20</v>
      </c>
      <c r="P34" s="1">
        <v>4</v>
      </c>
      <c r="Q34" s="1">
        <v>0</v>
      </c>
      <c r="R34" s="1">
        <v>0</v>
      </c>
      <c r="S34" s="1">
        <v>0</v>
      </c>
      <c r="T34" s="1">
        <v>122.18300209047754</v>
      </c>
      <c r="V34">
        <f t="shared" si="3"/>
        <v>8</v>
      </c>
      <c r="W34">
        <f t="shared" si="4"/>
        <v>122.18300209047754</v>
      </c>
      <c r="X34">
        <v>4</v>
      </c>
      <c r="Y34">
        <v>32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30.545750522619386</v>
      </c>
      <c r="AQ34" s="2">
        <v>30.545750522619386</v>
      </c>
      <c r="AR34" s="2">
        <v>30.545750522619386</v>
      </c>
      <c r="AS34" s="2">
        <v>30.545750522619386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G34">
        <v>2</v>
      </c>
      <c r="BH34">
        <v>277.87459286378356</v>
      </c>
      <c r="BI34">
        <v>4</v>
      </c>
      <c r="BJ34">
        <v>8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69.46864821594589</v>
      </c>
      <c r="BW34">
        <v>69.46864821594589</v>
      </c>
      <c r="BX34">
        <v>69.46864821594589</v>
      </c>
      <c r="BY34">
        <v>69.46864821594589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x14ac:dyDescent="0.3">
      <c r="A35">
        <v>33</v>
      </c>
      <c r="B35">
        <v>15</v>
      </c>
      <c r="C35">
        <f t="shared" si="1"/>
        <v>10</v>
      </c>
      <c r="D35">
        <f t="shared" si="2"/>
        <v>7</v>
      </c>
      <c r="L35" s="1">
        <v>33</v>
      </c>
      <c r="M35" s="1">
        <v>9</v>
      </c>
      <c r="N35" s="1">
        <v>5</v>
      </c>
      <c r="O35" s="1">
        <v>15</v>
      </c>
      <c r="P35" s="1">
        <v>3</v>
      </c>
      <c r="Q35" s="1">
        <v>143.77435844369677</v>
      </c>
      <c r="R35" s="1">
        <v>0</v>
      </c>
      <c r="S35" s="1">
        <v>0</v>
      </c>
      <c r="T35" s="1">
        <v>0</v>
      </c>
      <c r="V35">
        <f t="shared" si="3"/>
        <v>9</v>
      </c>
      <c r="W35">
        <f t="shared" si="4"/>
        <v>143.77435844369677</v>
      </c>
      <c r="X35">
        <v>1</v>
      </c>
      <c r="Y35">
        <v>33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47.924786147898921</v>
      </c>
      <c r="AM35" s="2">
        <v>47.924786147898921</v>
      </c>
      <c r="AN35" s="2">
        <v>47.924786147898921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G35">
        <v>3</v>
      </c>
      <c r="BH35">
        <v>313.49703092600015</v>
      </c>
      <c r="BI35">
        <v>4</v>
      </c>
      <c r="BJ35">
        <v>12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78.374257731500037</v>
      </c>
      <c r="CH35">
        <v>78.374257731500037</v>
      </c>
      <c r="CI35">
        <v>78.374257731500037</v>
      </c>
      <c r="CJ35">
        <v>78.374257731500037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>
        <v>34</v>
      </c>
      <c r="B36">
        <v>15</v>
      </c>
      <c r="C36">
        <f t="shared" si="1"/>
        <v>10</v>
      </c>
      <c r="D36">
        <f t="shared" si="2"/>
        <v>9</v>
      </c>
      <c r="L36" s="1">
        <v>34</v>
      </c>
      <c r="M36" s="1">
        <v>9</v>
      </c>
      <c r="N36" s="1">
        <v>5</v>
      </c>
      <c r="O36" s="1">
        <v>15</v>
      </c>
      <c r="P36" s="1">
        <v>1</v>
      </c>
      <c r="Q36" s="1">
        <v>0</v>
      </c>
      <c r="R36" s="1">
        <v>41.714292206393466</v>
      </c>
      <c r="S36" s="1">
        <v>0</v>
      </c>
      <c r="T36" s="1">
        <v>0</v>
      </c>
      <c r="V36">
        <f t="shared" si="3"/>
        <v>9</v>
      </c>
      <c r="W36">
        <f t="shared" si="4"/>
        <v>41.714292206393466</v>
      </c>
      <c r="X36">
        <v>2</v>
      </c>
      <c r="Y36">
        <v>34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41.714292206393466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G36">
        <v>4</v>
      </c>
      <c r="BH36">
        <v>108.982271089696</v>
      </c>
      <c r="BI36">
        <v>4</v>
      </c>
      <c r="BJ36">
        <v>16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27.245567772424</v>
      </c>
      <c r="BY36">
        <v>27.245567772424</v>
      </c>
      <c r="BZ36">
        <v>27.245567772424</v>
      </c>
      <c r="CA36">
        <v>27.245567772424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>
        <v>35</v>
      </c>
      <c r="B37">
        <v>15</v>
      </c>
      <c r="C37">
        <f t="shared" si="1"/>
        <v>10</v>
      </c>
      <c r="D37">
        <f t="shared" si="2"/>
        <v>6</v>
      </c>
      <c r="L37" s="1">
        <v>35</v>
      </c>
      <c r="M37" s="1">
        <v>9</v>
      </c>
      <c r="N37" s="1">
        <v>5</v>
      </c>
      <c r="O37" s="1">
        <v>15</v>
      </c>
      <c r="P37" s="1">
        <v>4</v>
      </c>
      <c r="Q37" s="1">
        <v>0</v>
      </c>
      <c r="R37" s="1">
        <v>0</v>
      </c>
      <c r="S37" s="1">
        <v>200.94741383206554</v>
      </c>
      <c r="T37" s="1">
        <v>0</v>
      </c>
      <c r="V37">
        <f t="shared" si="3"/>
        <v>9</v>
      </c>
      <c r="W37">
        <f t="shared" si="4"/>
        <v>200.94741383206554</v>
      </c>
      <c r="X37">
        <v>3</v>
      </c>
      <c r="Y37">
        <v>35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50.236853458016384</v>
      </c>
      <c r="AL37" s="2">
        <v>50.236853458016384</v>
      </c>
      <c r="AM37" s="2">
        <v>50.236853458016384</v>
      </c>
      <c r="AN37" s="2">
        <v>50.236853458016384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G37">
        <v>5</v>
      </c>
      <c r="BH37">
        <v>43.217598436253738</v>
      </c>
      <c r="BI37">
        <v>4</v>
      </c>
      <c r="BJ37">
        <v>20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14.405866145417912</v>
      </c>
      <c r="BW37">
        <v>14.405866145417912</v>
      </c>
      <c r="BX37">
        <v>14.405866145417912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3">
      <c r="A38">
        <v>36</v>
      </c>
      <c r="B38">
        <v>15</v>
      </c>
      <c r="C38">
        <f t="shared" si="1"/>
        <v>10</v>
      </c>
      <c r="D38">
        <f t="shared" si="2"/>
        <v>9</v>
      </c>
      <c r="L38" s="1">
        <v>36</v>
      </c>
      <c r="M38" s="1">
        <v>9</v>
      </c>
      <c r="N38" s="1">
        <v>5</v>
      </c>
      <c r="O38" s="1">
        <v>15</v>
      </c>
      <c r="P38" s="1">
        <v>1</v>
      </c>
      <c r="Q38" s="1">
        <v>0</v>
      </c>
      <c r="R38" s="1">
        <v>0</v>
      </c>
      <c r="S38" s="1">
        <v>0</v>
      </c>
      <c r="T38" s="1">
        <v>30.824109774829775</v>
      </c>
      <c r="V38">
        <f t="shared" si="3"/>
        <v>9</v>
      </c>
      <c r="W38">
        <f t="shared" si="4"/>
        <v>30.824109774829775</v>
      </c>
      <c r="X38">
        <v>4</v>
      </c>
      <c r="Y38">
        <v>36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30.824109774829775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G38">
        <v>6</v>
      </c>
      <c r="BH38">
        <v>50.186765289928715</v>
      </c>
      <c r="BI38">
        <v>4</v>
      </c>
      <c r="BJ38">
        <v>24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50.186765289928715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">
      <c r="A39">
        <v>37</v>
      </c>
      <c r="B39">
        <v>13</v>
      </c>
      <c r="C39">
        <f t="shared" si="1"/>
        <v>11</v>
      </c>
      <c r="D39">
        <f t="shared" si="2"/>
        <v>7</v>
      </c>
      <c r="L39" s="1">
        <v>37</v>
      </c>
      <c r="M39" s="1">
        <v>10</v>
      </c>
      <c r="N39" s="1">
        <v>2</v>
      </c>
      <c r="O39" s="1">
        <v>13</v>
      </c>
      <c r="P39" s="1">
        <v>4</v>
      </c>
      <c r="Q39" s="1">
        <v>89.100862559094054</v>
      </c>
      <c r="R39" s="1">
        <v>0</v>
      </c>
      <c r="S39" s="1">
        <v>0</v>
      </c>
      <c r="T39" s="1">
        <v>0</v>
      </c>
      <c r="V39">
        <f t="shared" si="3"/>
        <v>10</v>
      </c>
      <c r="W39">
        <f t="shared" si="4"/>
        <v>89.100862559094054</v>
      </c>
      <c r="X39">
        <v>1</v>
      </c>
      <c r="Y39">
        <v>37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22.275215639773513</v>
      </c>
      <c r="AJ39" s="2">
        <v>22.275215639773513</v>
      </c>
      <c r="AK39" s="2">
        <v>22.275215639773513</v>
      </c>
      <c r="AL39" s="2">
        <v>22.275215639773513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G39">
        <v>7</v>
      </c>
      <c r="BH39">
        <v>68.472501849189626</v>
      </c>
      <c r="BI39">
        <v>4</v>
      </c>
      <c r="BJ39">
        <v>28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34.236250924594813</v>
      </c>
      <c r="BV39">
        <v>34.236250924594813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3">
      <c r="A40">
        <v>38</v>
      </c>
      <c r="B40">
        <v>13</v>
      </c>
      <c r="C40">
        <f t="shared" si="1"/>
        <v>11</v>
      </c>
      <c r="D40">
        <f t="shared" si="2"/>
        <v>9</v>
      </c>
      <c r="L40" s="1">
        <v>38</v>
      </c>
      <c r="M40" s="1">
        <v>10</v>
      </c>
      <c r="N40" s="1">
        <v>2</v>
      </c>
      <c r="O40" s="1">
        <v>13</v>
      </c>
      <c r="P40" s="1">
        <v>2</v>
      </c>
      <c r="Q40" s="1">
        <v>0</v>
      </c>
      <c r="R40" s="1">
        <v>123.81328532919301</v>
      </c>
      <c r="S40" s="1">
        <v>0</v>
      </c>
      <c r="T40" s="1">
        <v>0</v>
      </c>
      <c r="V40">
        <f t="shared" si="3"/>
        <v>10</v>
      </c>
      <c r="W40">
        <f t="shared" si="4"/>
        <v>123.81328532919301</v>
      </c>
      <c r="X40">
        <v>2</v>
      </c>
      <c r="Y40">
        <v>38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61.906642664596504</v>
      </c>
      <c r="AL40" s="2">
        <v>61.906642664596504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G40">
        <v>8</v>
      </c>
      <c r="BH40">
        <v>122.18300209047754</v>
      </c>
      <c r="BI40">
        <v>4</v>
      </c>
      <c r="BJ40">
        <v>32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30.545750522619386</v>
      </c>
      <c r="CB40">
        <v>30.545750522619386</v>
      </c>
      <c r="CC40">
        <v>30.545750522619386</v>
      </c>
      <c r="CD40">
        <v>30.545750522619386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>
        <v>39</v>
      </c>
      <c r="B41">
        <v>13</v>
      </c>
      <c r="C41">
        <f t="shared" si="1"/>
        <v>11</v>
      </c>
      <c r="D41">
        <f t="shared" si="2"/>
        <v>8</v>
      </c>
      <c r="L41" s="1">
        <v>39</v>
      </c>
      <c r="M41" s="1">
        <v>10</v>
      </c>
      <c r="N41" s="1">
        <v>2</v>
      </c>
      <c r="O41" s="1">
        <v>13</v>
      </c>
      <c r="P41" s="1">
        <v>3</v>
      </c>
      <c r="Q41" s="1">
        <v>0</v>
      </c>
      <c r="R41" s="1">
        <v>0</v>
      </c>
      <c r="S41" s="1">
        <v>211.71561010683007</v>
      </c>
      <c r="T41" s="1">
        <v>0</v>
      </c>
      <c r="V41">
        <f t="shared" si="3"/>
        <v>10</v>
      </c>
      <c r="W41">
        <f t="shared" si="4"/>
        <v>211.71561010683007</v>
      </c>
      <c r="X41">
        <v>3</v>
      </c>
      <c r="Y41">
        <v>39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70.571870035610019</v>
      </c>
      <c r="AK41" s="2">
        <v>70.571870035610019</v>
      </c>
      <c r="AL41" s="2">
        <v>70.571870035610019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G41">
        <v>9</v>
      </c>
      <c r="BH41">
        <v>30.824109774829775</v>
      </c>
      <c r="BI41">
        <v>4</v>
      </c>
      <c r="BJ41">
        <v>36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30.824109774829775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">
      <c r="A42">
        <v>40</v>
      </c>
      <c r="B42">
        <v>13</v>
      </c>
      <c r="C42">
        <f t="shared" si="1"/>
        <v>11</v>
      </c>
      <c r="D42">
        <f t="shared" si="2"/>
        <v>10</v>
      </c>
      <c r="L42" s="1">
        <v>40</v>
      </c>
      <c r="M42" s="1">
        <v>10</v>
      </c>
      <c r="N42" s="1">
        <v>2</v>
      </c>
      <c r="O42" s="1">
        <v>13</v>
      </c>
      <c r="P42" s="1">
        <v>1</v>
      </c>
      <c r="Q42" s="1">
        <v>0</v>
      </c>
      <c r="R42" s="1">
        <v>0</v>
      </c>
      <c r="S42" s="1">
        <v>0</v>
      </c>
      <c r="T42" s="1">
        <v>54.376719923277875</v>
      </c>
      <c r="V42">
        <f t="shared" si="3"/>
        <v>10</v>
      </c>
      <c r="W42">
        <f t="shared" si="4"/>
        <v>54.376719923277875</v>
      </c>
      <c r="X42">
        <v>4</v>
      </c>
      <c r="Y42">
        <v>40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54.376719923277875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G42">
        <v>10</v>
      </c>
      <c r="BH42">
        <v>54.376719923277875</v>
      </c>
      <c r="BI42">
        <v>4</v>
      </c>
      <c r="BJ42">
        <v>40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54.376719923277875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">
      <c r="A43" t="s">
        <v>16</v>
      </c>
      <c r="B43">
        <f>MAX(B3:B42)</f>
        <v>26</v>
      </c>
      <c r="C43">
        <f t="shared" ref="C43:D43" si="5">MAX(C3:C42)</f>
        <v>19</v>
      </c>
      <c r="D43">
        <f t="shared" si="5"/>
        <v>18</v>
      </c>
    </row>
    <row r="44" spans="1:94" x14ac:dyDescent="0.3">
      <c r="A44" t="s">
        <v>17</v>
      </c>
      <c r="B44">
        <f>AVERAGE(B3:B42)</f>
        <v>16.7</v>
      </c>
      <c r="C44">
        <f t="shared" ref="C44:D44" si="6">AVERAGE(C3:C42)</f>
        <v>12.7</v>
      </c>
      <c r="D44">
        <f t="shared" si="6"/>
        <v>10.125</v>
      </c>
      <c r="BG44" t="s">
        <v>9</v>
      </c>
      <c r="BH44" t="s">
        <v>1</v>
      </c>
      <c r="BI44" t="s">
        <v>10</v>
      </c>
      <c r="BJ44" t="s">
        <v>0</v>
      </c>
      <c r="BK44">
        <v>1</v>
      </c>
      <c r="BL44">
        <v>2</v>
      </c>
      <c r="BM44">
        <v>3</v>
      </c>
      <c r="BN44">
        <v>4</v>
      </c>
      <c r="BO44">
        <v>5</v>
      </c>
      <c r="BP44">
        <v>6</v>
      </c>
      <c r="BQ44">
        <v>7</v>
      </c>
      <c r="BR44">
        <v>8</v>
      </c>
      <c r="BS44">
        <v>9</v>
      </c>
      <c r="BT44">
        <v>10</v>
      </c>
      <c r="BU44">
        <v>11</v>
      </c>
      <c r="BV44">
        <v>12</v>
      </c>
      <c r="BW44">
        <v>13</v>
      </c>
      <c r="BX44">
        <v>14</v>
      </c>
      <c r="BY44">
        <v>15</v>
      </c>
      <c r="BZ44">
        <v>16</v>
      </c>
      <c r="CA44">
        <v>17</v>
      </c>
      <c r="CB44">
        <v>18</v>
      </c>
      <c r="CC44">
        <v>19</v>
      </c>
      <c r="CD44">
        <v>20</v>
      </c>
      <c r="CE44">
        <v>21</v>
      </c>
      <c r="CF44">
        <v>22</v>
      </c>
      <c r="CG44">
        <v>23</v>
      </c>
      <c r="CH44">
        <v>24</v>
      </c>
      <c r="CI44">
        <v>25</v>
      </c>
      <c r="CJ44">
        <v>26</v>
      </c>
      <c r="CK44">
        <v>27</v>
      </c>
      <c r="CL44">
        <v>28</v>
      </c>
      <c r="CM44">
        <v>29</v>
      </c>
      <c r="CN44">
        <v>30</v>
      </c>
      <c r="CO44">
        <v>31</v>
      </c>
      <c r="CP44">
        <v>32</v>
      </c>
    </row>
    <row r="45" spans="1:94" x14ac:dyDescent="0.3">
      <c r="BG45">
        <v>1</v>
      </c>
      <c r="BH45">
        <v>134.58173879169684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44.860579597232274</v>
      </c>
      <c r="CA45">
        <v>44.860579597232274</v>
      </c>
      <c r="CB45">
        <v>44.860579597232274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BG46">
        <v>2</v>
      </c>
      <c r="BH46">
        <v>17.121971465063552</v>
      </c>
      <c r="BI46">
        <v>1</v>
      </c>
      <c r="BJ46">
        <v>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17.121971465063552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BG47">
        <v>3</v>
      </c>
      <c r="BH47">
        <v>166.48343547737596</v>
      </c>
      <c r="BI47">
        <v>1</v>
      </c>
      <c r="BJ47">
        <v>9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41.620858869343991</v>
      </c>
      <c r="CH47">
        <v>41.620858869343991</v>
      </c>
      <c r="CI47">
        <v>41.620858869343991</v>
      </c>
      <c r="CJ47">
        <v>41.620858869343991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BG48">
        <v>4</v>
      </c>
      <c r="BH48">
        <v>57.930766728862721</v>
      </c>
      <c r="BI48">
        <v>1</v>
      </c>
      <c r="BJ48">
        <v>13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57.930766728862721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59:94" x14ac:dyDescent="0.3">
      <c r="BG49">
        <v>5</v>
      </c>
      <c r="BH49">
        <v>73.983662124901116</v>
      </c>
      <c r="BI49">
        <v>1</v>
      </c>
      <c r="BJ49">
        <v>17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73.983662124901116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59:94" x14ac:dyDescent="0.3">
      <c r="BG50">
        <v>6</v>
      </c>
      <c r="BH50">
        <v>71.939319144532092</v>
      </c>
      <c r="BI50">
        <v>1</v>
      </c>
      <c r="BJ50">
        <v>21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23.979773048177364</v>
      </c>
      <c r="BZ50">
        <v>23.979773048177364</v>
      </c>
      <c r="CA50">
        <v>23.979773048177364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59:94" x14ac:dyDescent="0.3">
      <c r="BG51">
        <v>7</v>
      </c>
      <c r="BH51">
        <v>78.529156696587478</v>
      </c>
      <c r="BI51">
        <v>1</v>
      </c>
      <c r="BJ51">
        <v>25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19.632289174146869</v>
      </c>
      <c r="BT51">
        <v>19.632289174146869</v>
      </c>
      <c r="BU51">
        <v>19.632289174146869</v>
      </c>
      <c r="BV51">
        <v>19.632289174146869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59:94" x14ac:dyDescent="0.3">
      <c r="BG52">
        <v>8</v>
      </c>
      <c r="BH52">
        <v>27.116575453128036</v>
      </c>
      <c r="BI52">
        <v>1</v>
      </c>
      <c r="BJ52">
        <v>29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13.558287726564018</v>
      </c>
      <c r="CD52">
        <v>13.558287726564018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59:94" x14ac:dyDescent="0.3">
      <c r="BG53">
        <v>9</v>
      </c>
      <c r="BH53">
        <v>143.77435844369677</v>
      </c>
      <c r="BI53">
        <v>1</v>
      </c>
      <c r="BJ53">
        <v>33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47.924786147898921</v>
      </c>
      <c r="BX53">
        <v>47.924786147898921</v>
      </c>
      <c r="BY53">
        <v>47.924786147898921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59:94" x14ac:dyDescent="0.3">
      <c r="BG54">
        <v>10</v>
      </c>
      <c r="BH54">
        <v>89.100862559094054</v>
      </c>
      <c r="BI54">
        <v>1</v>
      </c>
      <c r="BJ54">
        <v>37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22.275215639773513</v>
      </c>
      <c r="BU54">
        <v>22.275215639773513</v>
      </c>
      <c r="BV54">
        <v>22.275215639773513</v>
      </c>
      <c r="BW54">
        <v>22.275215639773513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59:94" x14ac:dyDescent="0.3">
      <c r="BG55">
        <v>1</v>
      </c>
      <c r="BH55">
        <v>227.03926699080995</v>
      </c>
      <c r="BI55">
        <v>2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75.679755663603316</v>
      </c>
      <c r="CA55">
        <v>75.679755663603316</v>
      </c>
      <c r="CB55">
        <v>75.679755663603316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59:94" x14ac:dyDescent="0.3">
      <c r="BG56">
        <v>2</v>
      </c>
      <c r="BH56">
        <v>231.61758441631733</v>
      </c>
      <c r="BI56">
        <v>2</v>
      </c>
      <c r="BJ56">
        <v>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77.205861472105767</v>
      </c>
      <c r="BX56">
        <v>77.205861472105767</v>
      </c>
      <c r="BY56">
        <v>77.205861472105767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59:94" x14ac:dyDescent="0.3">
      <c r="BG57">
        <v>3</v>
      </c>
      <c r="BH57">
        <v>14.9219848404449</v>
      </c>
      <c r="BI57">
        <v>2</v>
      </c>
      <c r="BJ57">
        <v>10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14.9219848404449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59:94" x14ac:dyDescent="0.3">
      <c r="BG58">
        <v>4</v>
      </c>
      <c r="BH58">
        <v>17.216814222780101</v>
      </c>
      <c r="BI58">
        <v>2</v>
      </c>
      <c r="BJ58">
        <v>14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5.7389380742600338</v>
      </c>
      <c r="BZ58">
        <v>5.7389380742600338</v>
      </c>
      <c r="CA58">
        <v>5.7389380742600338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59:94" x14ac:dyDescent="0.3">
      <c r="BG59">
        <v>5</v>
      </c>
      <c r="BH59">
        <v>122.42470645604641</v>
      </c>
      <c r="BI59">
        <v>2</v>
      </c>
      <c r="BJ59">
        <v>18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40.808235485348803</v>
      </c>
      <c r="BW59">
        <v>40.808235485348803</v>
      </c>
      <c r="BX59">
        <v>40.808235485348803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59:94" x14ac:dyDescent="0.3">
      <c r="BG60">
        <v>6</v>
      </c>
      <c r="BH60">
        <v>159.76313403222971</v>
      </c>
      <c r="BI60">
        <v>2</v>
      </c>
      <c r="BJ60">
        <v>22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53.254378010743238</v>
      </c>
      <c r="BZ60">
        <v>53.254378010743238</v>
      </c>
      <c r="CA60">
        <v>53.254378010743238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59:94" x14ac:dyDescent="0.3">
      <c r="BG61">
        <v>7</v>
      </c>
      <c r="BH61">
        <v>100.99387513940343</v>
      </c>
      <c r="BI61">
        <v>2</v>
      </c>
      <c r="BJ61">
        <v>26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50.496937569701714</v>
      </c>
      <c r="BV61">
        <v>50.496937569701714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59:94" x14ac:dyDescent="0.3">
      <c r="BG62">
        <v>8</v>
      </c>
      <c r="BH62">
        <v>140.34334776416904</v>
      </c>
      <c r="BI62">
        <v>2</v>
      </c>
      <c r="BJ62">
        <v>30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46.781115921389677</v>
      </c>
      <c r="CC62">
        <v>46.781115921389677</v>
      </c>
      <c r="CD62">
        <v>46.781115921389677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59:94" x14ac:dyDescent="0.3">
      <c r="BG63">
        <v>9</v>
      </c>
      <c r="BH63">
        <v>41.714292206393466</v>
      </c>
      <c r="BI63">
        <v>2</v>
      </c>
      <c r="BJ63">
        <v>34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41.714292206393466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59:94" x14ac:dyDescent="0.3">
      <c r="BG64">
        <v>10</v>
      </c>
      <c r="BH64">
        <v>123.81328532919301</v>
      </c>
      <c r="BI64">
        <v>2</v>
      </c>
      <c r="BJ64">
        <v>38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61.906642664596504</v>
      </c>
      <c r="BW64">
        <v>61.906642664596504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59:94" x14ac:dyDescent="0.3">
      <c r="BG65">
        <v>1</v>
      </c>
      <c r="BH65">
        <v>79.568434354944571</v>
      </c>
      <c r="BI65">
        <v>3</v>
      </c>
      <c r="BJ65">
        <v>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79.568434354944571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59:94" x14ac:dyDescent="0.3">
      <c r="BG66">
        <v>2</v>
      </c>
      <c r="BH66">
        <v>186.14774743937986</v>
      </c>
      <c r="BI66">
        <v>3</v>
      </c>
      <c r="BJ66">
        <v>7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62.04924914645995</v>
      </c>
      <c r="BX66">
        <v>62.04924914645995</v>
      </c>
      <c r="BY66">
        <v>62.04924914645995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59:94" x14ac:dyDescent="0.3">
      <c r="BG67">
        <v>3</v>
      </c>
      <c r="BH67">
        <v>262.29050905608773</v>
      </c>
      <c r="BI67">
        <v>3</v>
      </c>
      <c r="BJ67">
        <v>11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65.572627264021932</v>
      </c>
      <c r="CH67">
        <v>65.572627264021932</v>
      </c>
      <c r="CI67">
        <v>65.572627264021932</v>
      </c>
      <c r="CJ67">
        <v>65.572627264021932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59:94" x14ac:dyDescent="0.3">
      <c r="BG68">
        <v>4</v>
      </c>
      <c r="BH68">
        <v>24.497961711205587</v>
      </c>
      <c r="BI68">
        <v>3</v>
      </c>
      <c r="BJ68">
        <v>15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24.497961711205587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59:94" x14ac:dyDescent="0.3">
      <c r="BG69">
        <v>5</v>
      </c>
      <c r="BH69">
        <v>32.124573802883702</v>
      </c>
      <c r="BI69">
        <v>3</v>
      </c>
      <c r="BJ69">
        <v>19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16.062286901441851</v>
      </c>
      <c r="BX69">
        <v>16.062286901441851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59:94" x14ac:dyDescent="0.3">
      <c r="BG70">
        <v>6</v>
      </c>
      <c r="BH70">
        <v>155.09321817183465</v>
      </c>
      <c r="BI70">
        <v>3</v>
      </c>
      <c r="BJ70">
        <v>23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51.697739390611545</v>
      </c>
      <c r="BZ70">
        <v>51.697739390611545</v>
      </c>
      <c r="CA70">
        <v>51.697739390611545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59:94" x14ac:dyDescent="0.3">
      <c r="BG71">
        <v>7</v>
      </c>
      <c r="BH71">
        <v>28.520337626572889</v>
      </c>
      <c r="BI71">
        <v>3</v>
      </c>
      <c r="BJ71">
        <v>27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28.520337626572889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59:94" x14ac:dyDescent="0.3">
      <c r="BG72">
        <v>8</v>
      </c>
      <c r="BH72">
        <v>37.160458384403192</v>
      </c>
      <c r="BI72">
        <v>3</v>
      </c>
      <c r="BJ72">
        <v>31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12.386819461467731</v>
      </c>
      <c r="CC72">
        <v>12.386819461467731</v>
      </c>
      <c r="CD72">
        <v>12.386819461467731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59:94" x14ac:dyDescent="0.3">
      <c r="BG73">
        <v>9</v>
      </c>
      <c r="BH73">
        <v>200.94741383206554</v>
      </c>
      <c r="BI73">
        <v>3</v>
      </c>
      <c r="BJ73">
        <v>35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50.236853458016384</v>
      </c>
      <c r="BW73">
        <v>50.236853458016384</v>
      </c>
      <c r="BX73">
        <v>50.236853458016384</v>
      </c>
      <c r="BY73">
        <v>50.236853458016384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59:94" x14ac:dyDescent="0.3">
      <c r="BG74">
        <v>10</v>
      </c>
      <c r="BH74">
        <v>211.71561010683007</v>
      </c>
      <c r="BI74">
        <v>3</v>
      </c>
      <c r="BJ74">
        <v>39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70.571870035610019</v>
      </c>
      <c r="BV74">
        <v>70.571870035610019</v>
      </c>
      <c r="BW74">
        <v>70.571870035610019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59:94" x14ac:dyDescent="0.3">
      <c r="BG75">
        <v>1</v>
      </c>
      <c r="BH75">
        <v>45.493189545142769</v>
      </c>
      <c r="BI75">
        <v>4</v>
      </c>
      <c r="BJ75">
        <v>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11.373297386285692</v>
      </c>
      <c r="BZ75">
        <v>11.373297386285692</v>
      </c>
      <c r="CA75">
        <v>11.373297386285692</v>
      </c>
      <c r="CB75">
        <v>11.373297386285692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</row>
    <row r="76" spans="59:94" x14ac:dyDescent="0.3">
      <c r="BG76">
        <v>2</v>
      </c>
      <c r="BH76">
        <v>277.87459286378356</v>
      </c>
      <c r="BI76">
        <v>4</v>
      </c>
      <c r="BJ76">
        <v>8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69.46864821594589</v>
      </c>
      <c r="BW76">
        <v>69.46864821594589</v>
      </c>
      <c r="BX76">
        <v>69.46864821594589</v>
      </c>
      <c r="BY76">
        <v>69.46864821594589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</row>
    <row r="77" spans="59:94" x14ac:dyDescent="0.3">
      <c r="BG77">
        <v>3</v>
      </c>
      <c r="BH77">
        <v>313.49703092600015</v>
      </c>
      <c r="BI77">
        <v>4</v>
      </c>
      <c r="BJ77">
        <v>12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78.374257731500037</v>
      </c>
      <c r="CH77">
        <v>78.374257731500037</v>
      </c>
      <c r="CI77">
        <v>78.374257731500037</v>
      </c>
      <c r="CJ77">
        <v>78.374257731500037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59:94" x14ac:dyDescent="0.3">
      <c r="BG78">
        <v>4</v>
      </c>
      <c r="BH78">
        <v>108.982271089696</v>
      </c>
      <c r="BI78">
        <v>4</v>
      </c>
      <c r="BJ78">
        <v>16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27.245567772424</v>
      </c>
      <c r="BY78">
        <v>27.245567772424</v>
      </c>
      <c r="BZ78">
        <v>27.245567772424</v>
      </c>
      <c r="CA78">
        <v>27.245567772424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</row>
    <row r="79" spans="59:94" x14ac:dyDescent="0.3">
      <c r="BG79">
        <v>5</v>
      </c>
      <c r="BH79">
        <v>43.217598436253738</v>
      </c>
      <c r="BI79">
        <v>4</v>
      </c>
      <c r="BJ79">
        <v>20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14.405866145417912</v>
      </c>
      <c r="BW79">
        <v>14.405866145417912</v>
      </c>
      <c r="BX79">
        <v>14.405866145417912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  <row r="80" spans="59:94" x14ac:dyDescent="0.3">
      <c r="BG80">
        <v>6</v>
      </c>
      <c r="BH80">
        <v>50.186765289928715</v>
      </c>
      <c r="BI80">
        <v>4</v>
      </c>
      <c r="BJ80">
        <v>24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50.186765289928715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59:94" x14ac:dyDescent="0.3">
      <c r="BG81">
        <v>7</v>
      </c>
      <c r="BH81">
        <v>68.472501849189626</v>
      </c>
      <c r="BI81">
        <v>4</v>
      </c>
      <c r="BJ81">
        <v>28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34.236250924594813</v>
      </c>
      <c r="BV81">
        <v>34.236250924594813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</row>
    <row r="82" spans="59:94" x14ac:dyDescent="0.3">
      <c r="BG82">
        <v>8</v>
      </c>
      <c r="BH82">
        <v>122.18300209047754</v>
      </c>
      <c r="BI82">
        <v>4</v>
      </c>
      <c r="BJ82">
        <v>32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30.545750522619386</v>
      </c>
      <c r="CB82">
        <v>30.545750522619386</v>
      </c>
      <c r="CC82">
        <v>30.545750522619386</v>
      </c>
      <c r="CD82">
        <v>30.545750522619386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</row>
    <row r="83" spans="59:94" x14ac:dyDescent="0.3">
      <c r="BG83">
        <v>9</v>
      </c>
      <c r="BH83">
        <v>30.824109774829775</v>
      </c>
      <c r="BI83">
        <v>4</v>
      </c>
      <c r="BJ83">
        <v>36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30.824109774829775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</row>
    <row r="84" spans="59:94" x14ac:dyDescent="0.3">
      <c r="BG84">
        <v>10</v>
      </c>
      <c r="BH84">
        <v>54.376719923277875</v>
      </c>
      <c r="BI84">
        <v>4</v>
      </c>
      <c r="BJ84">
        <v>40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54.376719923277875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</row>
  </sheetData>
  <sortState xmlns:xlrd2="http://schemas.microsoft.com/office/spreadsheetml/2017/richdata2" ref="BG45:CP84">
    <sortCondition ref="BI45:BI84"/>
    <sortCondition ref="BG45:BG8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Nguyen Binh</cp:lastModifiedBy>
  <dcterms:created xsi:type="dcterms:W3CDTF">2011-02-14T18:31:01Z</dcterms:created>
  <dcterms:modified xsi:type="dcterms:W3CDTF">2024-02-24T19:40:59Z</dcterms:modified>
  <cp:category/>
</cp:coreProperties>
</file>